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13875" windowHeight="9840"/>
  </bookViews>
  <sheets>
    <sheet name="都市計画" sheetId="1" r:id="rId1"/>
  </sheets>
  <externalReferences>
    <externalReference r:id="rId2"/>
  </externalReferences>
  <definedNames>
    <definedName name="_xlnm.Print_Area" localSheetId="0">都市計画!$B$1:$AA$52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0" i="1" l="1"/>
  <c r="R50" i="1"/>
  <c r="Q50" i="1"/>
  <c r="L50" i="1"/>
  <c r="K50" i="1"/>
  <c r="G50" i="1"/>
  <c r="F50" i="1"/>
  <c r="D50" i="1"/>
  <c r="U49" i="1"/>
  <c r="R49" i="1"/>
  <c r="Q49" i="1"/>
  <c r="K49" i="1"/>
  <c r="G49" i="1"/>
  <c r="F49" i="1"/>
  <c r="E49" i="1"/>
  <c r="V48" i="1"/>
  <c r="R48" i="1"/>
  <c r="Q48" i="1"/>
  <c r="K48" i="1"/>
  <c r="F48" i="1"/>
  <c r="F44" i="1" s="1"/>
  <c r="F42" i="1" s="1"/>
  <c r="R47" i="1"/>
  <c r="Q47" i="1"/>
  <c r="K47" i="1"/>
  <c r="F47" i="1"/>
  <c r="R46" i="1"/>
  <c r="Q46" i="1"/>
  <c r="Q44" i="1" s="1"/>
  <c r="Q42" i="1" s="1"/>
  <c r="K46" i="1"/>
  <c r="F46" i="1"/>
  <c r="R45" i="1"/>
  <c r="Q45" i="1"/>
  <c r="K45" i="1"/>
  <c r="F45" i="1"/>
  <c r="R44" i="1"/>
  <c r="R42" i="1" s="1"/>
  <c r="K44" i="1"/>
  <c r="R43" i="1"/>
  <c r="Q43" i="1"/>
  <c r="K43" i="1"/>
  <c r="K42" i="1" s="1"/>
  <c r="P42" i="1" s="1"/>
  <c r="F43" i="1"/>
  <c r="C43" i="1"/>
  <c r="W41" i="1"/>
  <c r="W50" i="1" s="1"/>
  <c r="V41" i="1"/>
  <c r="X41" i="1" s="1"/>
  <c r="X50" i="1" s="1"/>
  <c r="U41" i="1"/>
  <c r="U50" i="1" s="1"/>
  <c r="T41" i="1"/>
  <c r="S41" i="1"/>
  <c r="S50" i="1" s="1"/>
  <c r="I41" i="1"/>
  <c r="I50" i="1" s="1"/>
  <c r="N50" i="1" s="1"/>
  <c r="H41" i="1"/>
  <c r="H50" i="1" s="1"/>
  <c r="M50" i="1" s="1"/>
  <c r="P50" i="1" s="1"/>
  <c r="E41" i="1"/>
  <c r="E50" i="1" s="1"/>
  <c r="D41" i="1"/>
  <c r="Z41" i="1" s="1"/>
  <c r="Z50" i="1" s="1"/>
  <c r="C41" i="1"/>
  <c r="C50" i="1" s="1"/>
  <c r="W40" i="1"/>
  <c r="W49" i="1" s="1"/>
  <c r="V40" i="1"/>
  <c r="V49" i="1" s="1"/>
  <c r="U40" i="1"/>
  <c r="T40" i="1"/>
  <c r="T49" i="1" s="1"/>
  <c r="S40" i="1"/>
  <c r="S49" i="1" s="1"/>
  <c r="M40" i="1"/>
  <c r="J40" i="1"/>
  <c r="J49" i="1" s="1"/>
  <c r="I40" i="1"/>
  <c r="I49" i="1" s="1"/>
  <c r="H40" i="1"/>
  <c r="H49" i="1" s="1"/>
  <c r="E40" i="1"/>
  <c r="D40" i="1"/>
  <c r="D49" i="1" s="1"/>
  <c r="C40" i="1"/>
  <c r="C49" i="1" s="1"/>
  <c r="Y39" i="1"/>
  <c r="X39" i="1"/>
  <c r="W39" i="1"/>
  <c r="V39" i="1"/>
  <c r="T39" i="1"/>
  <c r="S39" i="1"/>
  <c r="U39" i="1" s="1"/>
  <c r="L39" i="1"/>
  <c r="J39" i="1"/>
  <c r="I39" i="1"/>
  <c r="H39" i="1"/>
  <c r="D39" i="1"/>
  <c r="Z39" i="1" s="1"/>
  <c r="C39" i="1"/>
  <c r="M39" i="1" s="1"/>
  <c r="W38" i="1"/>
  <c r="V38" i="1"/>
  <c r="X38" i="1" s="1"/>
  <c r="U38" i="1"/>
  <c r="T38" i="1"/>
  <c r="S38" i="1"/>
  <c r="I38" i="1"/>
  <c r="N38" i="1" s="1"/>
  <c r="H38" i="1"/>
  <c r="M38" i="1" s="1"/>
  <c r="D38" i="1"/>
  <c r="E38" i="1" s="1"/>
  <c r="C38" i="1"/>
  <c r="Y38" i="1" s="1"/>
  <c r="W37" i="1"/>
  <c r="X37" i="1" s="1"/>
  <c r="V37" i="1"/>
  <c r="U37" i="1"/>
  <c r="T37" i="1"/>
  <c r="S37" i="1"/>
  <c r="M37" i="1"/>
  <c r="J37" i="1"/>
  <c r="I37" i="1"/>
  <c r="N37" i="1" s="1"/>
  <c r="H37" i="1"/>
  <c r="D37" i="1"/>
  <c r="Z37" i="1" s="1"/>
  <c r="C37" i="1"/>
  <c r="E37" i="1" s="1"/>
  <c r="Z36" i="1"/>
  <c r="Y36" i="1"/>
  <c r="W36" i="1"/>
  <c r="X36" i="1" s="1"/>
  <c r="X48" i="1" s="1"/>
  <c r="V36" i="1"/>
  <c r="U36" i="1"/>
  <c r="U48" i="1" s="1"/>
  <c r="T36" i="1"/>
  <c r="T48" i="1" s="1"/>
  <c r="S36" i="1"/>
  <c r="S48" i="1" s="1"/>
  <c r="N36" i="1"/>
  <c r="J36" i="1"/>
  <c r="I36" i="1"/>
  <c r="I48" i="1" s="1"/>
  <c r="N48" i="1" s="1"/>
  <c r="H36" i="1"/>
  <c r="M36" i="1" s="1"/>
  <c r="D36" i="1"/>
  <c r="D48" i="1" s="1"/>
  <c r="C36" i="1"/>
  <c r="C48" i="1" s="1"/>
  <c r="W35" i="1"/>
  <c r="V35" i="1"/>
  <c r="X35" i="1" s="1"/>
  <c r="T35" i="1"/>
  <c r="S35" i="1"/>
  <c r="Y35" i="1" s="1"/>
  <c r="AA35" i="1" s="1"/>
  <c r="J35" i="1"/>
  <c r="I35" i="1"/>
  <c r="H35" i="1"/>
  <c r="M35" i="1" s="1"/>
  <c r="D35" i="1"/>
  <c r="Z35" i="1" s="1"/>
  <c r="C35" i="1"/>
  <c r="W34" i="1"/>
  <c r="V34" i="1"/>
  <c r="X34" i="1" s="1"/>
  <c r="U34" i="1"/>
  <c r="T34" i="1"/>
  <c r="S34" i="1"/>
  <c r="I34" i="1"/>
  <c r="N34" i="1" s="1"/>
  <c r="H34" i="1"/>
  <c r="Y34" i="1" s="1"/>
  <c r="D34" i="1"/>
  <c r="E34" i="1" s="1"/>
  <c r="C34" i="1"/>
  <c r="W33" i="1"/>
  <c r="X33" i="1" s="1"/>
  <c r="V33" i="1"/>
  <c r="U33" i="1"/>
  <c r="T33" i="1"/>
  <c r="S33" i="1"/>
  <c r="I33" i="1"/>
  <c r="N33" i="1" s="1"/>
  <c r="H33" i="1"/>
  <c r="J33" i="1" s="1"/>
  <c r="D33" i="1"/>
  <c r="Z33" i="1" s="1"/>
  <c r="C33" i="1"/>
  <c r="E33" i="1" s="1"/>
  <c r="G33" i="1" s="1"/>
  <c r="W32" i="1"/>
  <c r="V32" i="1"/>
  <c r="X32" i="1" s="1"/>
  <c r="T32" i="1"/>
  <c r="S32" i="1"/>
  <c r="U32" i="1" s="1"/>
  <c r="J32" i="1"/>
  <c r="I32" i="1"/>
  <c r="H32" i="1"/>
  <c r="M32" i="1" s="1"/>
  <c r="D32" i="1"/>
  <c r="Z32" i="1" s="1"/>
  <c r="C32" i="1"/>
  <c r="Y32" i="1" s="1"/>
  <c r="AA32" i="1" s="1"/>
  <c r="W31" i="1"/>
  <c r="V31" i="1"/>
  <c r="X31" i="1" s="1"/>
  <c r="U31" i="1"/>
  <c r="T31" i="1"/>
  <c r="S31" i="1"/>
  <c r="I31" i="1"/>
  <c r="N31" i="1" s="1"/>
  <c r="H31" i="1"/>
  <c r="M31" i="1" s="1"/>
  <c r="D31" i="1"/>
  <c r="Z31" i="1" s="1"/>
  <c r="C31" i="1"/>
  <c r="E31" i="1" s="1"/>
  <c r="G31" i="1" s="1"/>
  <c r="Y30" i="1"/>
  <c r="W30" i="1"/>
  <c r="X30" i="1" s="1"/>
  <c r="V30" i="1"/>
  <c r="T30" i="1"/>
  <c r="S30" i="1"/>
  <c r="U30" i="1" s="1"/>
  <c r="I30" i="1"/>
  <c r="H30" i="1"/>
  <c r="M30" i="1" s="1"/>
  <c r="D30" i="1"/>
  <c r="N30" i="1" s="1"/>
  <c r="C30" i="1"/>
  <c r="W29" i="1"/>
  <c r="V29" i="1"/>
  <c r="X29" i="1" s="1"/>
  <c r="U29" i="1"/>
  <c r="T29" i="1"/>
  <c r="S29" i="1"/>
  <c r="I29" i="1"/>
  <c r="N29" i="1" s="1"/>
  <c r="H29" i="1"/>
  <c r="M29" i="1" s="1"/>
  <c r="E29" i="1"/>
  <c r="D29" i="1"/>
  <c r="Z29" i="1" s="1"/>
  <c r="C29" i="1"/>
  <c r="Y29" i="1" s="1"/>
  <c r="AA29" i="1" s="1"/>
  <c r="W28" i="1"/>
  <c r="W47" i="1" s="1"/>
  <c r="V28" i="1"/>
  <c r="V47" i="1" s="1"/>
  <c r="T28" i="1"/>
  <c r="T47" i="1" s="1"/>
  <c r="S28" i="1"/>
  <c r="U28" i="1" s="1"/>
  <c r="L28" i="1"/>
  <c r="J28" i="1"/>
  <c r="I28" i="1"/>
  <c r="I47" i="1" s="1"/>
  <c r="N47" i="1" s="1"/>
  <c r="H28" i="1"/>
  <c r="H47" i="1" s="1"/>
  <c r="D28" i="1"/>
  <c r="D47" i="1" s="1"/>
  <c r="C28" i="1"/>
  <c r="C47" i="1" s="1"/>
  <c r="X27" i="1"/>
  <c r="W27" i="1"/>
  <c r="V27" i="1"/>
  <c r="T27" i="1"/>
  <c r="S27" i="1"/>
  <c r="U27" i="1" s="1"/>
  <c r="I27" i="1"/>
  <c r="N27" i="1" s="1"/>
  <c r="H27" i="1"/>
  <c r="M27" i="1" s="1"/>
  <c r="D27" i="1"/>
  <c r="Z27" i="1" s="1"/>
  <c r="C27" i="1"/>
  <c r="Y27" i="1" s="1"/>
  <c r="AA27" i="1" s="1"/>
  <c r="W26" i="1"/>
  <c r="V26" i="1"/>
  <c r="X26" i="1" s="1"/>
  <c r="U26" i="1"/>
  <c r="T26" i="1"/>
  <c r="S26" i="1"/>
  <c r="I26" i="1"/>
  <c r="N26" i="1" s="1"/>
  <c r="H26" i="1"/>
  <c r="M26" i="1" s="1"/>
  <c r="D26" i="1"/>
  <c r="E26" i="1" s="1"/>
  <c r="C26" i="1"/>
  <c r="Y26" i="1" s="1"/>
  <c r="W25" i="1"/>
  <c r="X25" i="1" s="1"/>
  <c r="V25" i="1"/>
  <c r="U25" i="1"/>
  <c r="T25" i="1"/>
  <c r="S25" i="1"/>
  <c r="I25" i="1"/>
  <c r="J25" i="1" s="1"/>
  <c r="H25" i="1"/>
  <c r="D25" i="1"/>
  <c r="Z25" i="1" s="1"/>
  <c r="C25" i="1"/>
  <c r="E25" i="1" s="1"/>
  <c r="G25" i="1" s="1"/>
  <c r="X24" i="1"/>
  <c r="W24" i="1"/>
  <c r="V24" i="1"/>
  <c r="T24" i="1"/>
  <c r="S24" i="1"/>
  <c r="U24" i="1" s="1"/>
  <c r="I24" i="1"/>
  <c r="N24" i="1" s="1"/>
  <c r="H24" i="1"/>
  <c r="M24" i="1" s="1"/>
  <c r="D24" i="1"/>
  <c r="Z24" i="1" s="1"/>
  <c r="C24" i="1"/>
  <c r="Y24" i="1" s="1"/>
  <c r="AA24" i="1" s="1"/>
  <c r="W23" i="1"/>
  <c r="V23" i="1"/>
  <c r="X23" i="1" s="1"/>
  <c r="U23" i="1"/>
  <c r="T23" i="1"/>
  <c r="S23" i="1"/>
  <c r="I23" i="1"/>
  <c r="N23" i="1" s="1"/>
  <c r="H23" i="1"/>
  <c r="M23" i="1" s="1"/>
  <c r="D23" i="1"/>
  <c r="Z23" i="1" s="1"/>
  <c r="C23" i="1"/>
  <c r="E23" i="1" s="1"/>
  <c r="G23" i="1" s="1"/>
  <c r="Z22" i="1"/>
  <c r="Y22" i="1"/>
  <c r="AA22" i="1" s="1"/>
  <c r="X22" i="1"/>
  <c r="W22" i="1"/>
  <c r="V22" i="1"/>
  <c r="T22" i="1"/>
  <c r="S22" i="1"/>
  <c r="U22" i="1" s="1"/>
  <c r="N22" i="1"/>
  <c r="J22" i="1"/>
  <c r="I22" i="1"/>
  <c r="H22" i="1"/>
  <c r="M22" i="1" s="1"/>
  <c r="D22" i="1"/>
  <c r="C22" i="1"/>
  <c r="E22" i="1" s="1"/>
  <c r="O22" i="1" s="1"/>
  <c r="W21" i="1"/>
  <c r="W46" i="1" s="1"/>
  <c r="V21" i="1"/>
  <c r="V46" i="1" s="1"/>
  <c r="T21" i="1"/>
  <c r="T46" i="1" s="1"/>
  <c r="T44" i="1" s="1"/>
  <c r="S21" i="1"/>
  <c r="S46" i="1" s="1"/>
  <c r="I21" i="1"/>
  <c r="N21" i="1" s="1"/>
  <c r="H21" i="1"/>
  <c r="M21" i="1" s="1"/>
  <c r="D21" i="1"/>
  <c r="Z21" i="1" s="1"/>
  <c r="C21" i="1"/>
  <c r="Y21" i="1" s="1"/>
  <c r="W20" i="1"/>
  <c r="V20" i="1"/>
  <c r="X20" i="1" s="1"/>
  <c r="U20" i="1"/>
  <c r="T20" i="1"/>
  <c r="S20" i="1"/>
  <c r="I20" i="1"/>
  <c r="N20" i="1" s="1"/>
  <c r="H20" i="1"/>
  <c r="M20" i="1" s="1"/>
  <c r="D20" i="1"/>
  <c r="Z20" i="1" s="1"/>
  <c r="C20" i="1"/>
  <c r="E20" i="1" s="1"/>
  <c r="W19" i="1"/>
  <c r="X19" i="1" s="1"/>
  <c r="V19" i="1"/>
  <c r="U19" i="1"/>
  <c r="T19" i="1"/>
  <c r="S19" i="1"/>
  <c r="I19" i="1"/>
  <c r="N19" i="1" s="1"/>
  <c r="H19" i="1"/>
  <c r="J19" i="1" s="1"/>
  <c r="D19" i="1"/>
  <c r="Z19" i="1" s="1"/>
  <c r="C19" i="1"/>
  <c r="E19" i="1" s="1"/>
  <c r="G19" i="1" s="1"/>
  <c r="W18" i="1"/>
  <c r="X18" i="1" s="1"/>
  <c r="V18" i="1"/>
  <c r="T18" i="1"/>
  <c r="S18" i="1"/>
  <c r="U18" i="1" s="1"/>
  <c r="I18" i="1"/>
  <c r="H18" i="1"/>
  <c r="M18" i="1" s="1"/>
  <c r="D18" i="1"/>
  <c r="Z18" i="1" s="1"/>
  <c r="C18" i="1"/>
  <c r="Y18" i="1" s="1"/>
  <c r="AA18" i="1" s="1"/>
  <c r="W17" i="1"/>
  <c r="V17" i="1"/>
  <c r="X17" i="1" s="1"/>
  <c r="U17" i="1"/>
  <c r="T17" i="1"/>
  <c r="S17" i="1"/>
  <c r="I17" i="1"/>
  <c r="N17" i="1" s="1"/>
  <c r="H17" i="1"/>
  <c r="M17" i="1" s="1"/>
  <c r="E17" i="1"/>
  <c r="D17" i="1"/>
  <c r="Z17" i="1" s="1"/>
  <c r="C17" i="1"/>
  <c r="Y17" i="1" s="1"/>
  <c r="AA17" i="1" s="1"/>
  <c r="W16" i="1"/>
  <c r="X16" i="1" s="1"/>
  <c r="V16" i="1"/>
  <c r="T16" i="1"/>
  <c r="U16" i="1" s="1"/>
  <c r="S16" i="1"/>
  <c r="M16" i="1"/>
  <c r="J16" i="1"/>
  <c r="O16" i="1" s="1"/>
  <c r="I16" i="1"/>
  <c r="N16" i="1" s="1"/>
  <c r="H16" i="1"/>
  <c r="E16" i="1"/>
  <c r="D16" i="1"/>
  <c r="Z16" i="1" s="1"/>
  <c r="C16" i="1"/>
  <c r="Y16" i="1" s="1"/>
  <c r="AA16" i="1" s="1"/>
  <c r="Y15" i="1"/>
  <c r="W15" i="1"/>
  <c r="V15" i="1"/>
  <c r="X15" i="1" s="1"/>
  <c r="T15" i="1"/>
  <c r="S15" i="1"/>
  <c r="U15" i="1" s="1"/>
  <c r="J15" i="1"/>
  <c r="L15" i="1" s="1"/>
  <c r="I15" i="1"/>
  <c r="H15" i="1"/>
  <c r="D15" i="1"/>
  <c r="N15" i="1" s="1"/>
  <c r="C15" i="1"/>
  <c r="M15" i="1" s="1"/>
  <c r="W14" i="1"/>
  <c r="V14" i="1"/>
  <c r="X14" i="1" s="1"/>
  <c r="U14" i="1"/>
  <c r="T14" i="1"/>
  <c r="S14" i="1"/>
  <c r="I14" i="1"/>
  <c r="N14" i="1" s="1"/>
  <c r="H14" i="1"/>
  <c r="M14" i="1" s="1"/>
  <c r="E14" i="1"/>
  <c r="G14" i="1" s="1"/>
  <c r="D14" i="1"/>
  <c r="Z14" i="1" s="1"/>
  <c r="C14" i="1"/>
  <c r="Y14" i="1" s="1"/>
  <c r="Y13" i="1"/>
  <c r="W13" i="1"/>
  <c r="V13" i="1"/>
  <c r="X13" i="1" s="1"/>
  <c r="T13" i="1"/>
  <c r="S13" i="1"/>
  <c r="U13" i="1" s="1"/>
  <c r="I13" i="1"/>
  <c r="H13" i="1"/>
  <c r="M13" i="1" s="1"/>
  <c r="D13" i="1"/>
  <c r="N13" i="1" s="1"/>
  <c r="C13" i="1"/>
  <c r="W12" i="1"/>
  <c r="V12" i="1"/>
  <c r="X12" i="1" s="1"/>
  <c r="U12" i="1"/>
  <c r="T12" i="1"/>
  <c r="S12" i="1"/>
  <c r="I12" i="1"/>
  <c r="N12" i="1" s="1"/>
  <c r="H12" i="1"/>
  <c r="M12" i="1" s="1"/>
  <c r="D12" i="1"/>
  <c r="Z12" i="1" s="1"/>
  <c r="C12" i="1"/>
  <c r="E12" i="1" s="1"/>
  <c r="G12" i="1" s="1"/>
  <c r="Y11" i="1"/>
  <c r="W11" i="1"/>
  <c r="V11" i="1"/>
  <c r="X11" i="1" s="1"/>
  <c r="T11" i="1"/>
  <c r="S11" i="1"/>
  <c r="U11" i="1" s="1"/>
  <c r="I11" i="1"/>
  <c r="H11" i="1"/>
  <c r="M11" i="1" s="1"/>
  <c r="D11" i="1"/>
  <c r="N11" i="1" s="1"/>
  <c r="C11" i="1"/>
  <c r="W10" i="1"/>
  <c r="V10" i="1"/>
  <c r="X10" i="1" s="1"/>
  <c r="U10" i="1"/>
  <c r="T10" i="1"/>
  <c r="S10" i="1"/>
  <c r="I10" i="1"/>
  <c r="N10" i="1" s="1"/>
  <c r="H10" i="1"/>
  <c r="M10" i="1" s="1"/>
  <c r="D10" i="1"/>
  <c r="Z10" i="1" s="1"/>
  <c r="C10" i="1"/>
  <c r="E10" i="1" s="1"/>
  <c r="G10" i="1" s="1"/>
  <c r="Y9" i="1"/>
  <c r="W9" i="1"/>
  <c r="V9" i="1"/>
  <c r="X9" i="1" s="1"/>
  <c r="T9" i="1"/>
  <c r="S9" i="1"/>
  <c r="U9" i="1" s="1"/>
  <c r="J9" i="1"/>
  <c r="L9" i="1" s="1"/>
  <c r="I9" i="1"/>
  <c r="H9" i="1"/>
  <c r="M9" i="1" s="1"/>
  <c r="D9" i="1"/>
  <c r="Z9" i="1" s="1"/>
  <c r="C9" i="1"/>
  <c r="W8" i="1"/>
  <c r="W45" i="1" s="1"/>
  <c r="V8" i="1"/>
  <c r="V45" i="1" s="1"/>
  <c r="U8" i="1"/>
  <c r="T8" i="1"/>
  <c r="T45" i="1" s="1"/>
  <c r="S8" i="1"/>
  <c r="S45" i="1" s="1"/>
  <c r="I8" i="1"/>
  <c r="I45" i="1" s="1"/>
  <c r="H8" i="1"/>
  <c r="H45" i="1" s="1"/>
  <c r="E8" i="1"/>
  <c r="G8" i="1" s="1"/>
  <c r="D8" i="1"/>
  <c r="Z8" i="1" s="1"/>
  <c r="C8" i="1"/>
  <c r="Y8" i="1" s="1"/>
  <c r="Y7" i="1"/>
  <c r="W7" i="1"/>
  <c r="W43" i="1" s="1"/>
  <c r="V7" i="1"/>
  <c r="X7" i="1" s="1"/>
  <c r="T7" i="1"/>
  <c r="T43" i="1" s="1"/>
  <c r="T42" i="1" s="1"/>
  <c r="S7" i="1"/>
  <c r="U7" i="1" s="1"/>
  <c r="I7" i="1"/>
  <c r="I43" i="1" s="1"/>
  <c r="H7" i="1"/>
  <c r="M7" i="1" s="1"/>
  <c r="D7" i="1"/>
  <c r="N7" i="1" s="1"/>
  <c r="C7" i="1"/>
  <c r="B1" i="1"/>
  <c r="N43" i="1" l="1"/>
  <c r="AA15" i="1"/>
  <c r="AA39" i="1"/>
  <c r="AA30" i="1"/>
  <c r="AA9" i="1"/>
  <c r="L49" i="1"/>
  <c r="O49" i="1"/>
  <c r="O25" i="1"/>
  <c r="L25" i="1"/>
  <c r="AA21" i="1"/>
  <c r="O33" i="1"/>
  <c r="L33" i="1"/>
  <c r="U43" i="1"/>
  <c r="L19" i="1"/>
  <c r="O19" i="1"/>
  <c r="U45" i="1"/>
  <c r="M47" i="1"/>
  <c r="P47" i="1" s="1"/>
  <c r="M49" i="1"/>
  <c r="P49" i="1" s="1"/>
  <c r="P44" i="1"/>
  <c r="AA8" i="1"/>
  <c r="AA14" i="1"/>
  <c r="G46" i="1"/>
  <c r="O37" i="1"/>
  <c r="N49" i="1"/>
  <c r="N9" i="1"/>
  <c r="N39" i="1"/>
  <c r="H46" i="1"/>
  <c r="Z7" i="1"/>
  <c r="Z43" i="1" s="1"/>
  <c r="J8" i="1"/>
  <c r="E9" i="1"/>
  <c r="J10" i="1"/>
  <c r="E11" i="1"/>
  <c r="G11" i="1" s="1"/>
  <c r="Z11" i="1"/>
  <c r="Z45" i="1" s="1"/>
  <c r="J12" i="1"/>
  <c r="E13" i="1"/>
  <c r="G13" i="1" s="1"/>
  <c r="Z13" i="1"/>
  <c r="AA13" i="1" s="1"/>
  <c r="J14" i="1"/>
  <c r="E15" i="1"/>
  <c r="Z15" i="1"/>
  <c r="E18" i="1"/>
  <c r="M19" i="1"/>
  <c r="E21" i="1"/>
  <c r="J23" i="1"/>
  <c r="E24" i="1"/>
  <c r="M25" i="1"/>
  <c r="E27" i="1"/>
  <c r="M28" i="1"/>
  <c r="X28" i="1"/>
  <c r="X47" i="1" s="1"/>
  <c r="E30" i="1"/>
  <c r="G30" i="1" s="1"/>
  <c r="Z30" i="1"/>
  <c r="J31" i="1"/>
  <c r="E32" i="1"/>
  <c r="O32" i="1" s="1"/>
  <c r="M33" i="1"/>
  <c r="E35" i="1"/>
  <c r="O35" i="1" s="1"/>
  <c r="E39" i="1"/>
  <c r="X40" i="1"/>
  <c r="X49" i="1" s="1"/>
  <c r="D43" i="1"/>
  <c r="I46" i="1"/>
  <c r="W48" i="1"/>
  <c r="W44" i="1" s="1"/>
  <c r="W42" i="1" s="1"/>
  <c r="S43" i="1"/>
  <c r="E7" i="1"/>
  <c r="J17" i="1"/>
  <c r="O17" i="1" s="1"/>
  <c r="Y19" i="1"/>
  <c r="AA19" i="1" s="1"/>
  <c r="J20" i="1"/>
  <c r="O20" i="1" s="1"/>
  <c r="U21" i="1"/>
  <c r="U46" i="1" s="1"/>
  <c r="N25" i="1"/>
  <c r="Y25" i="1"/>
  <c r="AA25" i="1" s="1"/>
  <c r="J26" i="1"/>
  <c r="O26" i="1" s="1"/>
  <c r="N28" i="1"/>
  <c r="Y28" i="1"/>
  <c r="J29" i="1"/>
  <c r="O29" i="1" s="1"/>
  <c r="Y33" i="1"/>
  <c r="AA33" i="1" s="1"/>
  <c r="J34" i="1"/>
  <c r="O34" i="1" s="1"/>
  <c r="U35" i="1"/>
  <c r="U47" i="1" s="1"/>
  <c r="AA36" i="1"/>
  <c r="Y37" i="1"/>
  <c r="AA37" i="1" s="1"/>
  <c r="J38" i="1"/>
  <c r="O38" i="1" s="1"/>
  <c r="N40" i="1"/>
  <c r="Y40" i="1"/>
  <c r="J41" i="1"/>
  <c r="C45" i="1"/>
  <c r="M45" i="1" s="1"/>
  <c r="P45" i="1" s="1"/>
  <c r="H48" i="1"/>
  <c r="M48" i="1" s="1"/>
  <c r="P48" i="1" s="1"/>
  <c r="V50" i="1"/>
  <c r="V44" i="1" s="1"/>
  <c r="M8" i="1"/>
  <c r="X8" i="1"/>
  <c r="X45" i="1" s="1"/>
  <c r="E28" i="1"/>
  <c r="O28" i="1"/>
  <c r="Z28" i="1"/>
  <c r="Z47" i="1" s="1"/>
  <c r="M34" i="1"/>
  <c r="E36" i="1"/>
  <c r="O40" i="1"/>
  <c r="Z40" i="1"/>
  <c r="Z49" i="1" s="1"/>
  <c r="M41" i="1"/>
  <c r="V43" i="1"/>
  <c r="D45" i="1"/>
  <c r="N45" i="1" s="1"/>
  <c r="C46" i="1"/>
  <c r="C44" i="1" s="1"/>
  <c r="C42" i="1" s="1"/>
  <c r="N8" i="1"/>
  <c r="Y10" i="1"/>
  <c r="AA10" i="1" s="1"/>
  <c r="Y12" i="1"/>
  <c r="AA12" i="1" s="1"/>
  <c r="J18" i="1"/>
  <c r="O18" i="1" s="1"/>
  <c r="Y20" i="1"/>
  <c r="AA20" i="1" s="1"/>
  <c r="J21" i="1"/>
  <c r="Y23" i="1"/>
  <c r="AA23" i="1" s="1"/>
  <c r="J24" i="1"/>
  <c r="J27" i="1"/>
  <c r="O27" i="1" s="1"/>
  <c r="Y31" i="1"/>
  <c r="AA31" i="1" s="1"/>
  <c r="N41" i="1"/>
  <c r="Y41" i="1"/>
  <c r="E45" i="1"/>
  <c r="D46" i="1"/>
  <c r="D44" i="1" s="1"/>
  <c r="S47" i="1"/>
  <c r="S44" i="1" s="1"/>
  <c r="J7" i="1"/>
  <c r="J11" i="1"/>
  <c r="J13" i="1"/>
  <c r="X21" i="1"/>
  <c r="X46" i="1" s="1"/>
  <c r="X44" i="1" s="1"/>
  <c r="Z26" i="1"/>
  <c r="AA26" i="1" s="1"/>
  <c r="J30" i="1"/>
  <c r="Z34" i="1"/>
  <c r="AA34" i="1" s="1"/>
  <c r="Z38" i="1"/>
  <c r="AA38" i="1" s="1"/>
  <c r="H43" i="1"/>
  <c r="P43" i="1"/>
  <c r="N18" i="1"/>
  <c r="N32" i="1"/>
  <c r="N35" i="1"/>
  <c r="S42" i="1" l="1"/>
  <c r="Y45" i="1"/>
  <c r="AA41" i="1"/>
  <c r="AA50" i="1" s="1"/>
  <c r="Y50" i="1"/>
  <c r="E43" i="1"/>
  <c r="G7" i="1"/>
  <c r="O14" i="1"/>
  <c r="L14" i="1"/>
  <c r="O8" i="1"/>
  <c r="L8" i="1"/>
  <c r="J45" i="1"/>
  <c r="L13" i="1"/>
  <c r="O13" i="1"/>
  <c r="E48" i="1"/>
  <c r="O36" i="1"/>
  <c r="O31" i="1"/>
  <c r="L31" i="1"/>
  <c r="O23" i="1"/>
  <c r="L23" i="1"/>
  <c r="H44" i="1"/>
  <c r="M44" i="1" s="1"/>
  <c r="M46" i="1"/>
  <c r="P46" i="1" s="1"/>
  <c r="AA11" i="1"/>
  <c r="AA45" i="1" s="1"/>
  <c r="AA48" i="1"/>
  <c r="L11" i="1"/>
  <c r="O11" i="1"/>
  <c r="U44" i="1"/>
  <c r="I44" i="1"/>
  <c r="N46" i="1"/>
  <c r="E46" i="1"/>
  <c r="E44" i="1" s="1"/>
  <c r="G44" i="1" s="1"/>
  <c r="O12" i="1"/>
  <c r="L12" i="1"/>
  <c r="M43" i="1"/>
  <c r="J43" i="1"/>
  <c r="L7" i="1"/>
  <c r="O7" i="1"/>
  <c r="O24" i="1"/>
  <c r="J50" i="1"/>
  <c r="O50" i="1" s="1"/>
  <c r="O41" i="1"/>
  <c r="D42" i="1"/>
  <c r="Z48" i="1"/>
  <c r="Y48" i="1"/>
  <c r="U42" i="1"/>
  <c r="Y49" i="1"/>
  <c r="AA40" i="1"/>
  <c r="AA49" i="1" s="1"/>
  <c r="Y43" i="1"/>
  <c r="X43" i="1"/>
  <c r="X42" i="1" s="1"/>
  <c r="J48" i="1"/>
  <c r="O21" i="1"/>
  <c r="J46" i="1"/>
  <c r="V42" i="1"/>
  <c r="E47" i="1"/>
  <c r="G28" i="1"/>
  <c r="G47" i="1" s="1"/>
  <c r="AA28" i="1"/>
  <c r="AA47" i="1" s="1"/>
  <c r="Y47" i="1"/>
  <c r="G39" i="1"/>
  <c r="G48" i="1" s="1"/>
  <c r="O39" i="1"/>
  <c r="O10" i="1"/>
  <c r="L10" i="1"/>
  <c r="Y46" i="1"/>
  <c r="L30" i="1"/>
  <c r="O30" i="1"/>
  <c r="AA7" i="1"/>
  <c r="G15" i="1"/>
  <c r="O15" i="1"/>
  <c r="G9" i="1"/>
  <c r="G45" i="1" s="1"/>
  <c r="O9" i="1"/>
  <c r="AA46" i="1"/>
  <c r="Z46" i="1"/>
  <c r="Z44" i="1" s="1"/>
  <c r="Z42" i="1" s="1"/>
  <c r="J47" i="1"/>
  <c r="L47" i="1" l="1"/>
  <c r="O47" i="1"/>
  <c r="AA44" i="1"/>
  <c r="Y44" i="1"/>
  <c r="Y42" i="1" s="1"/>
  <c r="G43" i="1"/>
  <c r="E42" i="1"/>
  <c r="G42" i="1" s="1"/>
  <c r="N44" i="1"/>
  <c r="I42" i="1"/>
  <c r="N42" i="1" s="1"/>
  <c r="O46" i="1"/>
  <c r="L46" i="1"/>
  <c r="J44" i="1"/>
  <c r="J42" i="1"/>
  <c r="O43" i="1"/>
  <c r="L43" i="1"/>
  <c r="O45" i="1"/>
  <c r="L45" i="1"/>
  <c r="AA43" i="1"/>
  <c r="L48" i="1"/>
  <c r="O48" i="1"/>
  <c r="H42" i="1"/>
  <c r="M42" i="1" s="1"/>
  <c r="O42" i="1" l="1"/>
  <c r="L42" i="1"/>
  <c r="O44" i="1"/>
  <c r="L44" i="1"/>
  <c r="AA42" i="1"/>
</calcChain>
</file>

<file path=xl/sharedStrings.xml><?xml version="1.0" encoding="utf-8"?>
<sst xmlns="http://schemas.openxmlformats.org/spreadsheetml/2006/main" count="114" uniqueCount="79">
  <si>
    <t>都市計画税</t>
    <rPh sb="0" eb="2">
      <t>トシ</t>
    </rPh>
    <rPh sb="2" eb="4">
      <t>ケイカク</t>
    </rPh>
    <rPh sb="4" eb="5">
      <t>ゼイ</t>
    </rPh>
    <phoneticPr fontId="7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</si>
  <si>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0"/>
  </si>
  <si>
    <t>（単位</t>
    <rPh sb="1" eb="3">
      <t>タンイ</t>
    </rPh>
    <phoneticPr fontId="7"/>
  </si>
  <si>
    <t>：千円）</t>
    <rPh sb="1" eb="3">
      <t>センエン</t>
    </rPh>
    <phoneticPr fontId="10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</si>
  <si>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7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</si>
  <si>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7"/>
  </si>
  <si>
    <t>収　　入　　率</t>
    <rPh sb="0" eb="1">
      <t>シュウ</t>
    </rPh>
    <rPh sb="3" eb="4">
      <t>ニュウ</t>
    </rPh>
    <rPh sb="6" eb="7">
      <t>リツ</t>
    </rPh>
    <phoneticPr fontId="7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</si>
  <si>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7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</si>
  <si>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7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</si>
  <si>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</si>
  <si>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</si>
  <si>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市町村名</t>
    <rPh sb="0" eb="3">
      <t>シチョウソン</t>
    </rPh>
    <rPh sb="3" eb="4">
      <t>ナ</t>
    </rPh>
    <phoneticPr fontId="10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</si>
  <si>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</si>
  <si>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7"/>
  </si>
  <si>
    <t>計</t>
    <rPh sb="0" eb="1">
      <t>ケイ</t>
    </rPh>
    <phoneticPr fontId="7"/>
  </si>
  <si>
    <t>【参考】</t>
    <rPh sb="1" eb="3">
      <t>サンコウ</t>
    </rPh>
    <phoneticPr fontId="10"/>
  </si>
  <si>
    <t>現年</t>
    <rPh sb="0" eb="1">
      <t>ゲン</t>
    </rPh>
    <rPh sb="1" eb="2">
      <t>ネン</t>
    </rPh>
    <phoneticPr fontId="7"/>
  </si>
  <si>
    <t>滞繰</t>
    <rPh sb="0" eb="1">
      <t>タイ</t>
    </rPh>
    <rPh sb="1" eb="2">
      <t>クリ</t>
    </rPh>
    <phoneticPr fontId="7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</si>
  <si>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7"/>
  </si>
  <si>
    <t>滞納
繰越分</t>
    <rPh sb="0" eb="2">
      <t>タイノウ</t>
    </rPh>
    <rPh sb="3" eb="5">
      <t>クリコシ</t>
    </rPh>
    <rPh sb="5" eb="6">
      <t>ブン</t>
    </rPh>
    <phoneticPr fontId="7"/>
  </si>
  <si>
    <t>イ</t>
  </si>
  <si>
    <t>ロ</t>
  </si>
  <si>
    <t>ハ</t>
  </si>
  <si>
    <t>前年度</t>
    <rPh sb="0" eb="2">
      <t>ゼンネン</t>
    </rPh>
    <rPh sb="2" eb="3">
      <t>ド</t>
    </rPh>
    <phoneticPr fontId="10"/>
  </si>
  <si>
    <t>前年比</t>
    <rPh sb="0" eb="3">
      <t>ゼンネンヒ</t>
    </rPh>
    <phoneticPr fontId="10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</si>
  <si>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</si>
  <si>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</si>
  <si>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</si>
  <si>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</si>
  <si>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</si>
  <si>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</si>
  <si>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</si>
  <si>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7"/>
  </si>
  <si>
    <t>収入済額</t>
    <rPh sb="0" eb="2">
      <t>シュウニュウ</t>
    </rPh>
    <rPh sb="2" eb="3">
      <t>ズミ</t>
    </rPh>
    <rPh sb="3" eb="4">
      <t>ガク</t>
    </rPh>
    <phoneticPr fontId="7"/>
  </si>
  <si>
    <t>仙台市</t>
    <rPh sb="0" eb="3">
      <t>センダイシ</t>
    </rPh>
    <phoneticPr fontId="7"/>
  </si>
  <si>
    <t>石巻市</t>
    <rPh sb="0" eb="3">
      <t>イシノマキシ</t>
    </rPh>
    <phoneticPr fontId="7"/>
  </si>
  <si>
    <t>塩竈市</t>
    <rPh sb="0" eb="3">
      <t>シオガマシ</t>
    </rPh>
    <phoneticPr fontId="7"/>
  </si>
  <si>
    <t>気仙沼市</t>
    <rPh sb="0" eb="4">
      <t>ケセンヌマシ</t>
    </rPh>
    <phoneticPr fontId="7"/>
  </si>
  <si>
    <t>白石市</t>
    <rPh sb="0" eb="3">
      <t>シロイシシ</t>
    </rPh>
    <phoneticPr fontId="7"/>
  </si>
  <si>
    <t>名取市</t>
    <rPh sb="0" eb="3">
      <t>ナトリシ</t>
    </rPh>
    <phoneticPr fontId="7"/>
  </si>
  <si>
    <t>角田市</t>
    <rPh sb="0" eb="3">
      <t>カクダシ</t>
    </rPh>
    <phoneticPr fontId="7"/>
  </si>
  <si>
    <t>多賀城市</t>
    <rPh sb="0" eb="4">
      <t>タガジョウシ</t>
    </rPh>
    <phoneticPr fontId="7"/>
  </si>
  <si>
    <t>岩沼市</t>
    <rPh sb="0" eb="3">
      <t>イワヌマシ</t>
    </rPh>
    <phoneticPr fontId="7"/>
  </si>
  <si>
    <t>登米市</t>
    <rPh sb="0" eb="3">
      <t>トメシ</t>
    </rPh>
    <phoneticPr fontId="7"/>
  </si>
  <si>
    <t>-</t>
  </si>
  <si>
    <t>栗原市</t>
    <rPh sb="0" eb="2">
      <t>クリハラ</t>
    </rPh>
    <rPh sb="2" eb="3">
      <t>シ</t>
    </rPh>
    <phoneticPr fontId="7"/>
  </si>
  <si>
    <t>東松島市</t>
    <rPh sb="0" eb="1">
      <t>ヒガシ</t>
    </rPh>
    <rPh sb="1" eb="3">
      <t>マツシマ</t>
    </rPh>
    <rPh sb="3" eb="4">
      <t>シ</t>
    </rPh>
    <phoneticPr fontId="7"/>
  </si>
  <si>
    <t>大崎市</t>
    <phoneticPr fontId="7"/>
  </si>
  <si>
    <t>富谷市</t>
    <rPh sb="0" eb="2">
      <t>トミヤ</t>
    </rPh>
    <rPh sb="2" eb="3">
      <t>シ</t>
    </rPh>
    <phoneticPr fontId="7"/>
  </si>
  <si>
    <t>蔵王町</t>
    <rPh sb="0" eb="3">
      <t>ザオウチョウ</t>
    </rPh>
    <phoneticPr fontId="7"/>
  </si>
  <si>
    <t>七ヶ宿町</t>
    <rPh sb="0" eb="3">
      <t>シチガシュク</t>
    </rPh>
    <rPh sb="3" eb="4">
      <t>チョウ</t>
    </rPh>
    <phoneticPr fontId="7"/>
  </si>
  <si>
    <t>大河原町</t>
    <rPh sb="0" eb="3">
      <t>オオガワラ</t>
    </rPh>
    <rPh sb="3" eb="4">
      <t>チョウ</t>
    </rPh>
    <phoneticPr fontId="7"/>
  </si>
  <si>
    <t>村田町</t>
    <rPh sb="0" eb="2">
      <t>ムラタ</t>
    </rPh>
    <rPh sb="2" eb="3">
      <t>チョウ</t>
    </rPh>
    <phoneticPr fontId="7"/>
  </si>
  <si>
    <t>柴田町</t>
    <rPh sb="0" eb="2">
      <t>シバタ</t>
    </rPh>
    <rPh sb="2" eb="3">
      <t>チョウ</t>
    </rPh>
    <phoneticPr fontId="7"/>
  </si>
  <si>
    <t>川崎町</t>
    <rPh sb="0" eb="3">
      <t>カワサキチョウ</t>
    </rPh>
    <phoneticPr fontId="7"/>
  </si>
  <si>
    <t>丸森町</t>
    <rPh sb="0" eb="2">
      <t>マルモリ</t>
    </rPh>
    <rPh sb="2" eb="3">
      <t>チョウ</t>
    </rPh>
    <phoneticPr fontId="7"/>
  </si>
  <si>
    <t>亘理町</t>
    <rPh sb="0" eb="3">
      <t>ワタリチョウ</t>
    </rPh>
    <phoneticPr fontId="7"/>
  </si>
  <si>
    <t>山元町</t>
    <rPh sb="0" eb="2">
      <t>ヤマモト</t>
    </rPh>
    <rPh sb="2" eb="3">
      <t>チョウ</t>
    </rPh>
    <phoneticPr fontId="7"/>
  </si>
  <si>
    <t>松島町</t>
    <rPh sb="0" eb="3">
      <t>マツシマチョウ</t>
    </rPh>
    <phoneticPr fontId="7"/>
  </si>
  <si>
    <t>七ヶ浜町</t>
    <rPh sb="0" eb="3">
      <t>シチガハマ</t>
    </rPh>
    <rPh sb="3" eb="4">
      <t>チョウ</t>
    </rPh>
    <phoneticPr fontId="7"/>
  </si>
  <si>
    <t>利府町</t>
    <rPh sb="0" eb="3">
      <t>リフチョウ</t>
    </rPh>
    <phoneticPr fontId="7"/>
  </si>
  <si>
    <t>大和町</t>
    <rPh sb="0" eb="3">
      <t>タイワチョウ</t>
    </rPh>
    <phoneticPr fontId="7"/>
  </si>
  <si>
    <t>大郷町</t>
    <rPh sb="0" eb="2">
      <t>オオサト</t>
    </rPh>
    <rPh sb="2" eb="3">
      <t>チョウ</t>
    </rPh>
    <phoneticPr fontId="7"/>
  </si>
  <si>
    <t>大衡村</t>
    <rPh sb="0" eb="3">
      <t>オオヒラムラ</t>
    </rPh>
    <phoneticPr fontId="7"/>
  </si>
  <si>
    <t>色麻町</t>
    <rPh sb="0" eb="3">
      <t>シカマチョウ</t>
    </rPh>
    <phoneticPr fontId="7"/>
  </si>
  <si>
    <t>加美町</t>
    <rPh sb="0" eb="2">
      <t>カミ</t>
    </rPh>
    <rPh sb="2" eb="3">
      <t>チョウ</t>
    </rPh>
    <phoneticPr fontId="7"/>
  </si>
  <si>
    <t>涌谷町</t>
    <rPh sb="0" eb="3">
      <t>ワクヤチョウ</t>
    </rPh>
    <phoneticPr fontId="7"/>
  </si>
  <si>
    <t>美里町</t>
    <rPh sb="0" eb="3">
      <t>ミサトチョウ</t>
    </rPh>
    <phoneticPr fontId="7"/>
  </si>
  <si>
    <t>女川町</t>
    <rPh sb="0" eb="3">
      <t>オナガワチョウ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</si>
  <si>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7"/>
  </si>
  <si>
    <t>県計</t>
    <rPh sb="0" eb="1">
      <t>ケン</t>
    </rPh>
    <rPh sb="1" eb="2">
      <t>ケイ</t>
    </rPh>
    <phoneticPr fontId="7"/>
  </si>
  <si>
    <t>市部計</t>
    <rPh sb="0" eb="2">
      <t>シブ</t>
    </rPh>
    <rPh sb="2" eb="3">
      <t>ケイ</t>
    </rPh>
    <phoneticPr fontId="7"/>
  </si>
  <si>
    <t>町村計</t>
    <rPh sb="0" eb="2">
      <t>チョウソン</t>
    </rPh>
    <rPh sb="2" eb="3">
      <t>ケイ</t>
    </rPh>
    <phoneticPr fontId="7"/>
  </si>
  <si>
    <t>大都市除く</t>
    <rPh sb="0" eb="3">
      <t>ダイトシ</t>
    </rPh>
    <rPh sb="3" eb="4">
      <t>ノゾ</t>
    </rPh>
    <phoneticPr fontId="7"/>
  </si>
  <si>
    <t>仙南地域計</t>
    <rPh sb="0" eb="2">
      <t>センナン</t>
    </rPh>
    <rPh sb="2" eb="4">
      <t>チイキ</t>
    </rPh>
    <rPh sb="4" eb="5">
      <t>ケイ</t>
    </rPh>
    <phoneticPr fontId="7"/>
  </si>
  <si>
    <t>仙台地域計</t>
    <rPh sb="0" eb="2">
      <t>センダイ</t>
    </rPh>
    <rPh sb="2" eb="4">
      <t>チイキ</t>
    </rPh>
    <rPh sb="4" eb="5">
      <t>ケイ</t>
    </rPh>
    <phoneticPr fontId="7"/>
  </si>
  <si>
    <t>大崎地域計</t>
    <rPh sb="0" eb="2">
      <t>オオサキ</t>
    </rPh>
    <rPh sb="2" eb="4">
      <t>チイキ</t>
    </rPh>
    <rPh sb="4" eb="5">
      <t>ケイ</t>
    </rPh>
    <phoneticPr fontId="7"/>
  </si>
  <si>
    <t>石巻地域計</t>
    <rPh sb="0" eb="2">
      <t>イシノマキ</t>
    </rPh>
    <rPh sb="2" eb="4">
      <t>チイキ</t>
    </rPh>
    <rPh sb="4" eb="5">
      <t>ケイ</t>
    </rPh>
    <phoneticPr fontId="7"/>
  </si>
  <si>
    <t>本吉地域計</t>
    <rPh sb="0" eb="2">
      <t>モトヨシ</t>
    </rPh>
    <rPh sb="2" eb="4">
      <t>チイキ</t>
    </rPh>
    <rPh sb="4" eb="5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</si>
</sst>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Continuous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4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2" borderId="4" xfId="3" applyFont="1" applyFill="1" applyBorder="1" applyAlignment="1"/>
    <xf numFmtId="38" fontId="5" fillId="3" borderId="6" xfId="3" applyFont="1" applyFill="1" applyBorder="1" applyAlignment="1"/>
    <xf numFmtId="176" fontId="5" fillId="2" borderId="4" xfId="3" applyNumberFormat="1" applyFont="1" applyFill="1" applyBorder="1" applyAlignment="1"/>
    <xf numFmtId="177" fontId="2" fillId="0" borderId="8" xfId="1" applyNumberFormat="1" applyFont="1" applyBorder="1" applyAlignment="1">
      <alignment horizontal="right"/>
    </xf>
    <xf numFmtId="177" fontId="2" fillId="0" borderId="6" xfId="1" applyNumberFormat="1" applyFont="1" applyBorder="1" applyAlignment="1">
      <alignment horizontal="right"/>
    </xf>
    <xf numFmtId="177" fontId="5" fillId="2" borderId="7" xfId="1" applyNumberFormat="1" applyFont="1" applyFill="1" applyBorder="1" applyAlignment="1">
      <alignment horizontal="right"/>
    </xf>
    <xf numFmtId="177" fontId="5" fillId="3" borderId="7" xfId="1" applyNumberFormat="1" applyFont="1" applyFill="1" applyBorder="1" applyAlignment="1"/>
    <xf numFmtId="38" fontId="2" fillId="0" borderId="24" xfId="3" applyFont="1" applyBorder="1" applyAlignment="1"/>
    <xf numFmtId="38" fontId="2" fillId="0" borderId="3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5" xfId="1" applyFont="1" applyFill="1" applyBorder="1" applyAlignment="1">
      <alignment horizontal="left" vertical="center" justifyLastLine="1"/>
    </xf>
    <xf numFmtId="38" fontId="2" fillId="0" borderId="26" xfId="3" applyFont="1" applyBorder="1" applyAlignment="1"/>
    <xf numFmtId="38" fontId="2" fillId="0" borderId="27" xfId="3" applyFont="1" applyBorder="1" applyAlignment="1"/>
    <xf numFmtId="38" fontId="5" fillId="2" borderId="28" xfId="3" applyFont="1" applyFill="1" applyBorder="1" applyAlignment="1"/>
    <xf numFmtId="38" fontId="5" fillId="3" borderId="27" xfId="3" applyFont="1" applyFill="1" applyBorder="1" applyAlignment="1"/>
    <xf numFmtId="176" fontId="5" fillId="2" borderId="28" xfId="3" applyNumberFormat="1" applyFont="1" applyFill="1" applyBorder="1" applyAlignment="1"/>
    <xf numFmtId="177" fontId="2" fillId="0" borderId="29" xfId="1" applyNumberFormat="1" applyFont="1" applyBorder="1" applyAlignment="1">
      <alignment horizontal="right"/>
    </xf>
    <xf numFmtId="177" fontId="2" fillId="0" borderId="27" xfId="1" applyNumberFormat="1" applyFont="1" applyBorder="1" applyAlignment="1">
      <alignment horizontal="right"/>
    </xf>
    <xf numFmtId="177" fontId="5" fillId="2" borderId="30" xfId="1" applyNumberFormat="1" applyFont="1" applyFill="1" applyBorder="1" applyAlignment="1">
      <alignment horizontal="right"/>
    </xf>
    <xf numFmtId="177" fontId="5" fillId="3" borderId="30" xfId="1" applyNumberFormat="1" applyFont="1" applyFill="1" applyBorder="1" applyAlignment="1"/>
    <xf numFmtId="38" fontId="2" fillId="0" borderId="25" xfId="3" applyFont="1" applyBorder="1" applyAlignment="1"/>
    <xf numFmtId="38" fontId="2" fillId="0" borderId="31" xfId="3" applyFont="1" applyBorder="1" applyAlignment="1"/>
    <xf numFmtId="38" fontId="2" fillId="2" borderId="30" xfId="1" applyNumberFormat="1" applyFont="1" applyFill="1" applyBorder="1" applyAlignment="1"/>
    <xf numFmtId="38" fontId="2" fillId="0" borderId="32" xfId="3" applyFont="1" applyBorder="1" applyAlignment="1"/>
    <xf numFmtId="177" fontId="5" fillId="3" borderId="30" xfId="1" applyNumberFormat="1" applyFont="1" applyFill="1" applyBorder="1" applyAlignment="1">
      <alignment horizontal="right"/>
    </xf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5" xfId="1" applyFont="1" applyFill="1" applyBorder="1" applyAlignment="1">
      <alignment horizontal="left" vertical="center" justifyLastLine="1"/>
    </xf>
    <xf numFmtId="38" fontId="2" fillId="0" borderId="33" xfId="3" applyFont="1" applyBorder="1" applyAlignment="1"/>
    <xf numFmtId="38" fontId="2" fillId="0" borderId="11" xfId="3" applyFont="1" applyBorder="1" applyAlignment="1"/>
    <xf numFmtId="38" fontId="5" fillId="2" borderId="34" xfId="3" applyFont="1" applyFill="1" applyBorder="1" applyAlignment="1"/>
    <xf numFmtId="38" fontId="5" fillId="3" borderId="35" xfId="3" applyFont="1" applyFill="1" applyBorder="1" applyAlignment="1"/>
    <xf numFmtId="176" fontId="5" fillId="2" borderId="34" xfId="3" applyNumberFormat="1" applyFont="1" applyFill="1" applyBorder="1" applyAlignment="1"/>
    <xf numFmtId="177" fontId="2" fillId="0" borderId="36" xfId="1" applyNumberFormat="1" applyFont="1" applyBorder="1" applyAlignment="1">
      <alignment horizontal="right"/>
    </xf>
    <xf numFmtId="177" fontId="2" fillId="0" borderId="20" xfId="1" applyNumberFormat="1" applyFont="1" applyBorder="1" applyAlignment="1">
      <alignment horizontal="right"/>
    </xf>
    <xf numFmtId="177" fontId="5" fillId="2" borderId="21" xfId="1" applyNumberFormat="1" applyFont="1" applyFill="1" applyBorder="1" applyAlignment="1">
      <alignment horizontal="right"/>
    </xf>
    <xf numFmtId="177" fontId="5" fillId="3" borderId="21" xfId="1" applyNumberFormat="1" applyFont="1" applyFill="1" applyBorder="1" applyAlignment="1">
      <alignment horizontal="right"/>
    </xf>
    <xf numFmtId="38" fontId="2" fillId="0" borderId="15" xfId="3" applyFont="1" applyBorder="1" applyAlignment="1"/>
    <xf numFmtId="38" fontId="2" fillId="0" borderId="37" xfId="3" applyFont="1" applyBorder="1" applyAlignment="1"/>
    <xf numFmtId="38" fontId="2" fillId="0" borderId="20" xfId="3" applyFont="1" applyBorder="1" applyAlignment="1"/>
    <xf numFmtId="38" fontId="2" fillId="2" borderId="21" xfId="1" applyNumberFormat="1" applyFont="1" applyFill="1" applyBorder="1" applyAlignment="1"/>
    <xf numFmtId="38" fontId="2" fillId="0" borderId="38" xfId="3" applyFont="1" applyBorder="1" applyAlignment="1"/>
    <xf numFmtId="0" fontId="2" fillId="2" borderId="39" xfId="1" applyFont="1" applyFill="1" applyBorder="1" applyAlignment="1">
      <alignment horizontal="left" vertical="center" justifyLastLine="1"/>
    </xf>
    <xf numFmtId="38" fontId="5" fillId="3" borderId="5" xfId="3" applyFont="1" applyFill="1" applyBorder="1" applyAlignment="1"/>
    <xf numFmtId="177" fontId="2" fillId="0" borderId="40" xfId="1" applyNumberFormat="1" applyFont="1" applyBorder="1" applyAlignment="1">
      <alignment horizontal="right"/>
    </xf>
    <xf numFmtId="177" fontId="2" fillId="0" borderId="41" xfId="1" applyNumberFormat="1" applyFont="1" applyBorder="1" applyAlignment="1">
      <alignment horizontal="right"/>
    </xf>
    <xf numFmtId="177" fontId="5" fillId="2" borderId="42" xfId="1" applyNumberFormat="1" applyFont="1" applyFill="1" applyBorder="1" applyAlignment="1">
      <alignment horizontal="right"/>
    </xf>
    <xf numFmtId="177" fontId="5" fillId="3" borderId="42" xfId="1" applyNumberFormat="1" applyFont="1" applyFill="1" applyBorder="1" applyAlignment="1">
      <alignment horizontal="right"/>
    </xf>
    <xf numFmtId="38" fontId="2" fillId="0" borderId="39" xfId="3" applyFont="1" applyBorder="1" applyAlignment="1"/>
    <xf numFmtId="38" fontId="2" fillId="0" borderId="43" xfId="3" applyFont="1" applyBorder="1" applyAlignment="1"/>
    <xf numFmtId="38" fontId="2" fillId="0" borderId="41" xfId="3" applyFont="1" applyBorder="1" applyAlignment="1"/>
    <xf numFmtId="38" fontId="2" fillId="2" borderId="42" xfId="1" applyNumberFormat="1" applyFont="1" applyFill="1" applyBorder="1" applyAlignment="1"/>
    <xf numFmtId="38" fontId="2" fillId="0" borderId="44" xfId="3" applyFont="1" applyBorder="1" applyAlignment="1"/>
    <xf numFmtId="38" fontId="5" fillId="3" borderId="32" xfId="3" applyFont="1" applyFill="1" applyBorder="1" applyAlignment="1"/>
    <xf numFmtId="177" fontId="5" fillId="3" borderId="42" xfId="1" applyNumberFormat="1" applyFont="1" applyFill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0" borderId="46" xfId="3" applyFont="1" applyBorder="1" applyAlignment="1"/>
    <xf numFmtId="38" fontId="2" fillId="0" borderId="35" xfId="3" applyFont="1" applyBorder="1" applyAlignment="1"/>
    <xf numFmtId="38" fontId="5" fillId="2" borderId="47" xfId="3" applyFont="1" applyFill="1" applyBorder="1" applyAlignment="1"/>
    <xf numFmtId="38" fontId="5" fillId="3" borderId="48" xfId="3" applyFont="1" applyFill="1" applyBorder="1" applyAlignment="1"/>
    <xf numFmtId="176" fontId="5" fillId="2" borderId="47" xfId="3" applyNumberFormat="1" applyFont="1" applyFill="1" applyBorder="1" applyAlignment="1"/>
    <xf numFmtId="177" fontId="2" fillId="0" borderId="48" xfId="1" applyNumberFormat="1" applyFont="1" applyBorder="1" applyAlignment="1">
      <alignment horizontal="right"/>
    </xf>
    <xf numFmtId="177" fontId="2" fillId="0" borderId="35" xfId="1" applyNumberFormat="1" applyFont="1" applyBorder="1" applyAlignment="1">
      <alignment horizontal="right"/>
    </xf>
    <xf numFmtId="177" fontId="5" fillId="2" borderId="49" xfId="1" applyNumberFormat="1" applyFont="1" applyFill="1" applyBorder="1" applyAlignment="1">
      <alignment horizontal="right"/>
    </xf>
    <xf numFmtId="177" fontId="5" fillId="3" borderId="49" xfId="1" applyNumberFormat="1" applyFont="1" applyFill="1" applyBorder="1" applyAlignment="1">
      <alignment horizontal="right"/>
    </xf>
    <xf numFmtId="38" fontId="2" fillId="0" borderId="45" xfId="3" applyFont="1" applyBorder="1" applyAlignment="1"/>
    <xf numFmtId="38" fontId="2" fillId="0" borderId="50" xfId="3" applyFont="1" applyBorder="1" applyAlignment="1"/>
    <xf numFmtId="38" fontId="2" fillId="2" borderId="49" xfId="1" applyNumberFormat="1" applyFont="1" applyFill="1" applyBorder="1" applyAlignment="1"/>
    <xf numFmtId="177" fontId="2" fillId="0" borderId="5" xfId="1" applyNumberFormat="1" applyFont="1" applyBorder="1" applyAlignment="1">
      <alignment horizontal="right"/>
    </xf>
    <xf numFmtId="38" fontId="5" fillId="2" borderId="51" xfId="3" applyFont="1" applyFill="1" applyBorder="1" applyAlignment="1"/>
    <xf numFmtId="38" fontId="5" fillId="3" borderId="40" xfId="3" applyFont="1" applyFill="1" applyBorder="1" applyAlignment="1"/>
    <xf numFmtId="176" fontId="5" fillId="2" borderId="51" xfId="3" applyNumberFormat="1" applyFont="1" applyFill="1" applyBorder="1" applyAlignment="1"/>
    <xf numFmtId="177" fontId="5" fillId="3" borderId="7" xfId="1" applyNumberFormat="1" applyFont="1" applyFill="1" applyBorder="1" applyAlignment="1">
      <alignment horizontal="right"/>
    </xf>
    <xf numFmtId="0" fontId="2" fillId="2" borderId="52" xfId="1" applyFont="1" applyFill="1" applyBorder="1" applyAlignment="1">
      <alignment horizontal="left" vertical="center" justifyLastLine="1"/>
    </xf>
    <xf numFmtId="177" fontId="2" fillId="0" borderId="16" xfId="1" applyNumberFormat="1" applyFont="1" applyBorder="1" applyAlignment="1">
      <alignment horizontal="right"/>
    </xf>
    <xf numFmtId="177" fontId="2" fillId="0" borderId="17" xfId="1" applyNumberFormat="1" applyFont="1" applyBorder="1" applyAlignment="1">
      <alignment horizontal="right"/>
    </xf>
    <xf numFmtId="177" fontId="5" fillId="2" borderId="23" xfId="1" applyNumberFormat="1" applyFont="1" applyFill="1" applyBorder="1" applyAlignment="1">
      <alignment horizontal="right"/>
    </xf>
    <xf numFmtId="177" fontId="5" fillId="3" borderId="23" xfId="1" applyNumberFormat="1" applyFont="1" applyFill="1" applyBorder="1" applyAlignment="1"/>
    <xf numFmtId="38" fontId="2" fillId="0" borderId="52" xfId="3" applyFont="1" applyBorder="1" applyAlignment="1"/>
    <xf numFmtId="38" fontId="2" fillId="0" borderId="53" xfId="3" applyFont="1" applyBorder="1" applyAlignment="1"/>
    <xf numFmtId="38" fontId="2" fillId="2" borderId="23" xfId="1" applyNumberFormat="1" applyFont="1" applyFill="1" applyBorder="1" applyAlignment="1"/>
    <xf numFmtId="0" fontId="2" fillId="2" borderId="54" xfId="1" applyFont="1" applyFill="1" applyBorder="1" applyAlignment="1">
      <alignment horizontal="left" vertical="center" justifyLastLine="1"/>
    </xf>
    <xf numFmtId="177" fontId="2" fillId="0" borderId="55" xfId="1" applyNumberFormat="1" applyFont="1" applyBorder="1" applyAlignment="1">
      <alignment horizontal="right"/>
    </xf>
    <xf numFmtId="177" fontId="2" fillId="0" borderId="56" xfId="1" applyNumberFormat="1" applyFont="1" applyBorder="1" applyAlignment="1">
      <alignment horizontal="right"/>
    </xf>
    <xf numFmtId="177" fontId="5" fillId="2" borderId="57" xfId="1" applyNumberFormat="1" applyFont="1" applyFill="1" applyBorder="1" applyAlignment="1">
      <alignment horizontal="right"/>
    </xf>
    <xf numFmtId="177" fontId="5" fillId="3" borderId="57" xfId="1" applyNumberFormat="1" applyFont="1" applyFill="1" applyBorder="1" applyAlignment="1">
      <alignment horizontal="right"/>
    </xf>
    <xf numFmtId="38" fontId="2" fillId="0" borderId="54" xfId="3" applyFont="1" applyBorder="1" applyAlignment="1"/>
    <xf numFmtId="38" fontId="2" fillId="0" borderId="58" xfId="3" applyFont="1" applyBorder="1" applyAlignment="1"/>
    <xf numFmtId="38" fontId="2" fillId="0" borderId="56" xfId="3" applyFont="1" applyBorder="1" applyAlignment="1"/>
    <xf numFmtId="38" fontId="2" fillId="2" borderId="57" xfId="1" applyNumberFormat="1" applyFont="1" applyFill="1" applyBorder="1" applyAlignment="1"/>
    <xf numFmtId="38" fontId="2" fillId="0" borderId="59" xfId="3" applyFont="1" applyBorder="1" applyAlignment="1"/>
    <xf numFmtId="0" fontId="5" fillId="2" borderId="54" xfId="1" applyFont="1" applyFill="1" applyBorder="1" applyAlignment="1">
      <alignment horizontal="center" vertical="center" justifyLastLine="1"/>
    </xf>
    <xf numFmtId="38" fontId="2" fillId="2" borderId="58" xfId="3" applyFont="1" applyFill="1" applyBorder="1" applyAlignment="1"/>
    <xf numFmtId="38" fontId="2" fillId="2" borderId="56" xfId="3" applyFont="1" applyFill="1" applyBorder="1" applyAlignment="1"/>
    <xf numFmtId="38" fontId="5" fillId="2" borderId="60" xfId="3" applyFont="1" applyFill="1" applyBorder="1" applyAlignment="1"/>
    <xf numFmtId="38" fontId="5" fillId="2" borderId="56" xfId="3" applyFont="1" applyFill="1" applyBorder="1" applyAlignment="1"/>
    <xf numFmtId="178" fontId="5" fillId="2" borderId="56" xfId="3" applyNumberFormat="1" applyFont="1" applyFill="1" applyBorder="1" applyAlignment="1"/>
    <xf numFmtId="38" fontId="2" fillId="2" borderId="59" xfId="3" applyFont="1" applyFill="1" applyBorder="1" applyAlignment="1"/>
    <xf numFmtId="177" fontId="2" fillId="2" borderId="55" xfId="1" applyNumberFormat="1" applyFont="1" applyFill="1" applyBorder="1" applyAlignment="1">
      <alignment horizontal="right"/>
    </xf>
    <xf numFmtId="177" fontId="2" fillId="2" borderId="56" xfId="1" applyNumberFormat="1" applyFont="1" applyFill="1" applyBorder="1" applyAlignment="1">
      <alignment horizontal="right"/>
    </xf>
    <xf numFmtId="38" fontId="2" fillId="2" borderId="54" xfId="3" applyFont="1" applyFill="1" applyBorder="1" applyAlignment="1"/>
    <xf numFmtId="38" fontId="2" fillId="2" borderId="57" xfId="3" applyFont="1" applyFill="1" applyBorder="1" applyAlignment="1"/>
    <xf numFmtId="38" fontId="2" fillId="2" borderId="58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38" fontId="2" fillId="2" borderId="57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7" xfId="3" applyFont="1" applyFill="1" applyBorder="1" applyAlignment="1"/>
    <xf numFmtId="38" fontId="2" fillId="2" borderId="61" xfId="3" applyFont="1" applyFill="1" applyBorder="1" applyAlignment="1"/>
    <xf numFmtId="178" fontId="2" fillId="2" borderId="17" xfId="3" applyNumberFormat="1" applyFont="1" applyFill="1" applyBorder="1" applyAlignment="1"/>
    <xf numFmtId="38" fontId="2" fillId="2" borderId="62" xfId="3" applyFont="1" applyFill="1" applyBorder="1" applyAlignment="1"/>
    <xf numFmtId="177" fontId="2" fillId="2" borderId="16" xfId="1" applyNumberFormat="1" applyFont="1" applyFill="1" applyBorder="1" applyAlignment="1">
      <alignment horizontal="right"/>
    </xf>
    <xf numFmtId="177" fontId="2" fillId="2" borderId="17" xfId="1" applyNumberFormat="1" applyFont="1" applyFill="1" applyBorder="1" applyAlignment="1">
      <alignment horizontal="right"/>
    </xf>
    <xf numFmtId="177" fontId="2" fillId="2" borderId="23" xfId="1" applyNumberFormat="1" applyFont="1" applyFill="1" applyBorder="1" applyAlignment="1">
      <alignment horizontal="right"/>
    </xf>
    <xf numFmtId="38" fontId="2" fillId="2" borderId="9" xfId="3" applyFont="1" applyFill="1" applyBorder="1" applyAlignment="1"/>
    <xf numFmtId="38" fontId="2" fillId="2" borderId="18" xfId="1" applyNumberFormat="1" applyFont="1" applyFill="1" applyBorder="1" applyAlignment="1"/>
    <xf numFmtId="38" fontId="2" fillId="2" borderId="19" xfId="3" applyFont="1" applyFill="1" applyBorder="1" applyAlignment="1"/>
    <xf numFmtId="0" fontId="2" fillId="2" borderId="54" xfId="1" applyFont="1" applyFill="1" applyBorder="1" applyAlignment="1">
      <alignment horizontal="center" vertical="center" justifyLastLine="1"/>
    </xf>
    <xf numFmtId="38" fontId="2" fillId="2" borderId="60" xfId="3" applyFont="1" applyFill="1" applyBorder="1" applyAlignment="1"/>
    <xf numFmtId="178" fontId="2" fillId="2" borderId="56" xfId="3" applyNumberFormat="1" applyFont="1" applyFill="1" applyBorder="1" applyAlignment="1"/>
    <xf numFmtId="177" fontId="2" fillId="2" borderId="57" xfId="1" applyNumberFormat="1" applyFont="1" applyFill="1" applyBorder="1" applyAlignment="1">
      <alignment horizontal="right"/>
    </xf>
    <xf numFmtId="177" fontId="2" fillId="2" borderId="55" xfId="1" applyNumberFormat="1" applyFont="1" applyFill="1" applyBorder="1" applyAlignment="1"/>
    <xf numFmtId="177" fontId="2" fillId="2" borderId="56" xfId="1" applyNumberFormat="1" applyFont="1" applyFill="1" applyBorder="1" applyAlignment="1"/>
    <xf numFmtId="177" fontId="5" fillId="2" borderId="57" xfId="1" applyNumberFormat="1" applyFont="1" applyFill="1" applyBorder="1" applyAlignment="1"/>
    <xf numFmtId="0" fontId="2" fillId="2" borderId="54" xfId="1" applyFont="1" applyFill="1" applyBorder="1" applyAlignment="1">
      <alignment horizontal="right" vertical="center" justifyLastLine="1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DC6">
            <v>16104476</v>
          </cell>
          <cell r="DD6">
            <v>109447</v>
          </cell>
          <cell r="DF6">
            <v>16049498</v>
          </cell>
          <cell r="DG6">
            <v>56166</v>
          </cell>
          <cell r="FN6">
            <v>2097</v>
          </cell>
          <cell r="FO6">
            <v>291</v>
          </cell>
          <cell r="HS6">
            <v>28</v>
          </cell>
          <cell r="HT6">
            <v>4567</v>
          </cell>
        </row>
        <row r="7">
          <cell r="DC7">
            <v>1170246</v>
          </cell>
          <cell r="DD7">
            <v>32011</v>
          </cell>
          <cell r="DF7">
            <v>1159822</v>
          </cell>
          <cell r="DG7">
            <v>9173</v>
          </cell>
          <cell r="FN7">
            <v>60</v>
          </cell>
          <cell r="FO7">
            <v>19</v>
          </cell>
          <cell r="HS7">
            <v>151</v>
          </cell>
          <cell r="HT7">
            <v>5049</v>
          </cell>
        </row>
        <row r="8">
          <cell r="DC8">
            <v>475423</v>
          </cell>
          <cell r="DD8">
            <v>13014</v>
          </cell>
          <cell r="DF8">
            <v>471713</v>
          </cell>
          <cell r="DG8">
            <v>5310</v>
          </cell>
          <cell r="FN8">
            <v>50</v>
          </cell>
          <cell r="FO8">
            <v>0</v>
          </cell>
          <cell r="HS8">
            <v>19</v>
          </cell>
          <cell r="HT8">
            <v>214</v>
          </cell>
        </row>
        <row r="9">
          <cell r="DC9">
            <v>244038</v>
          </cell>
          <cell r="DD9">
            <v>14152</v>
          </cell>
          <cell r="DF9">
            <v>241098</v>
          </cell>
          <cell r="DG9">
            <v>1911</v>
          </cell>
          <cell r="FN9">
            <v>56</v>
          </cell>
          <cell r="FO9">
            <v>0</v>
          </cell>
          <cell r="HS9">
            <v>35</v>
          </cell>
          <cell r="HT9">
            <v>1117</v>
          </cell>
        </row>
        <row r="10">
          <cell r="DC10">
            <v>140194</v>
          </cell>
          <cell r="DD10">
            <v>8782</v>
          </cell>
          <cell r="DF10">
            <v>138452</v>
          </cell>
          <cell r="DG10">
            <v>1010</v>
          </cell>
          <cell r="FN10">
            <v>1</v>
          </cell>
          <cell r="FO10">
            <v>0</v>
          </cell>
          <cell r="HS10">
            <v>0</v>
          </cell>
          <cell r="HT10">
            <v>2032</v>
          </cell>
        </row>
        <row r="11">
          <cell r="DC11">
            <v>901711</v>
          </cell>
          <cell r="DD11">
            <v>11221</v>
          </cell>
          <cell r="DF11">
            <v>895928</v>
          </cell>
          <cell r="DG11">
            <v>4195</v>
          </cell>
          <cell r="FN11">
            <v>0</v>
          </cell>
          <cell r="FO11">
            <v>0</v>
          </cell>
          <cell r="HS11">
            <v>0</v>
          </cell>
          <cell r="HT11">
            <v>1139</v>
          </cell>
        </row>
        <row r="12">
          <cell r="DC12">
            <v>176561</v>
          </cell>
          <cell r="DD12">
            <v>11981</v>
          </cell>
          <cell r="DF12">
            <v>173731</v>
          </cell>
          <cell r="DG12">
            <v>1449</v>
          </cell>
          <cell r="FN12">
            <v>10</v>
          </cell>
          <cell r="FO12">
            <v>0</v>
          </cell>
          <cell r="HS12">
            <v>0</v>
          </cell>
          <cell r="HT12">
            <v>885</v>
          </cell>
        </row>
        <row r="13">
          <cell r="DC13">
            <v>693802</v>
          </cell>
          <cell r="DD13">
            <v>8080</v>
          </cell>
          <cell r="DF13">
            <v>690308</v>
          </cell>
          <cell r="DG13">
            <v>3442</v>
          </cell>
          <cell r="FN13">
            <v>0</v>
          </cell>
          <cell r="FO13">
            <v>0</v>
          </cell>
          <cell r="HS13">
            <v>0</v>
          </cell>
          <cell r="HT13">
            <v>79</v>
          </cell>
        </row>
        <row r="14">
          <cell r="DC14">
            <v>496461</v>
          </cell>
          <cell r="DD14">
            <v>9262</v>
          </cell>
          <cell r="DF14">
            <v>492800</v>
          </cell>
          <cell r="DG14">
            <v>1898</v>
          </cell>
          <cell r="FN14">
            <v>8</v>
          </cell>
          <cell r="FO14">
            <v>0</v>
          </cell>
          <cell r="HS14">
            <v>0</v>
          </cell>
          <cell r="HT14">
            <v>2299</v>
          </cell>
        </row>
        <row r="15">
          <cell r="DC15">
            <v>0</v>
          </cell>
          <cell r="DD15">
            <v>0</v>
          </cell>
          <cell r="DF15">
            <v>0</v>
          </cell>
          <cell r="DG15">
            <v>0</v>
          </cell>
          <cell r="FN15">
            <v>0</v>
          </cell>
          <cell r="FO15">
            <v>0</v>
          </cell>
          <cell r="HS15">
            <v>0</v>
          </cell>
          <cell r="HT15">
            <v>0</v>
          </cell>
        </row>
        <row r="16">
          <cell r="DC16">
            <v>0</v>
          </cell>
          <cell r="DD16">
            <v>0</v>
          </cell>
          <cell r="DF16">
            <v>0</v>
          </cell>
          <cell r="DG16">
            <v>0</v>
          </cell>
          <cell r="FN16">
            <v>0</v>
          </cell>
          <cell r="FO16">
            <v>0</v>
          </cell>
          <cell r="HS16">
            <v>0</v>
          </cell>
          <cell r="HT16">
            <v>0</v>
          </cell>
        </row>
        <row r="17">
          <cell r="DC17">
            <v>0</v>
          </cell>
          <cell r="DD17">
            <v>0</v>
          </cell>
          <cell r="DF17">
            <v>0</v>
          </cell>
          <cell r="DG17">
            <v>0</v>
          </cell>
          <cell r="FN17">
            <v>0</v>
          </cell>
          <cell r="FO17">
            <v>0</v>
          </cell>
          <cell r="HS17">
            <v>0</v>
          </cell>
          <cell r="HT17">
            <v>0</v>
          </cell>
        </row>
        <row r="18">
          <cell r="DC18">
            <v>755692</v>
          </cell>
          <cell r="DD18">
            <v>63033</v>
          </cell>
          <cell r="DF18">
            <v>747216</v>
          </cell>
          <cell r="DG18">
            <v>4568</v>
          </cell>
          <cell r="FN18">
            <v>36</v>
          </cell>
          <cell r="FO18">
            <v>0</v>
          </cell>
          <cell r="HS18">
            <v>8</v>
          </cell>
          <cell r="HT18">
            <v>3122</v>
          </cell>
        </row>
        <row r="19">
          <cell r="DC19">
            <v>0</v>
          </cell>
          <cell r="DD19">
            <v>0</v>
          </cell>
          <cell r="DF19">
            <v>0</v>
          </cell>
          <cell r="DG19">
            <v>0</v>
          </cell>
          <cell r="FN19">
            <v>0</v>
          </cell>
          <cell r="FO19">
            <v>0</v>
          </cell>
          <cell r="HS19">
            <v>0</v>
          </cell>
          <cell r="HT19">
            <v>0</v>
          </cell>
        </row>
        <row r="20">
          <cell r="DC20">
            <v>0</v>
          </cell>
          <cell r="DD20">
            <v>0</v>
          </cell>
          <cell r="DF20">
            <v>0</v>
          </cell>
          <cell r="DG20">
            <v>0</v>
          </cell>
          <cell r="FN20">
            <v>0</v>
          </cell>
          <cell r="FO20">
            <v>0</v>
          </cell>
          <cell r="HS20">
            <v>0</v>
          </cell>
          <cell r="HT20">
            <v>0</v>
          </cell>
        </row>
        <row r="21">
          <cell r="DC21">
            <v>0</v>
          </cell>
          <cell r="DD21">
            <v>0</v>
          </cell>
          <cell r="DF21">
            <v>0</v>
          </cell>
          <cell r="DG21">
            <v>0</v>
          </cell>
          <cell r="FN21">
            <v>0</v>
          </cell>
          <cell r="FO21">
            <v>0</v>
          </cell>
          <cell r="HS21">
            <v>0</v>
          </cell>
          <cell r="HT21">
            <v>0</v>
          </cell>
        </row>
        <row r="22">
          <cell r="DC22">
            <v>231043</v>
          </cell>
          <cell r="DD22">
            <v>8786</v>
          </cell>
          <cell r="DF22">
            <v>229014</v>
          </cell>
          <cell r="DG22">
            <v>1562</v>
          </cell>
          <cell r="FN22">
            <v>3</v>
          </cell>
          <cell r="FO22">
            <v>0</v>
          </cell>
          <cell r="HS22">
            <v>0</v>
          </cell>
          <cell r="HT22">
            <v>442</v>
          </cell>
        </row>
        <row r="23">
          <cell r="DC23">
            <v>0</v>
          </cell>
          <cell r="DD23">
            <v>0</v>
          </cell>
          <cell r="DF23">
            <v>0</v>
          </cell>
          <cell r="DG23">
            <v>0</v>
          </cell>
          <cell r="FN23">
            <v>0</v>
          </cell>
          <cell r="FO23">
            <v>0</v>
          </cell>
          <cell r="HS23">
            <v>0</v>
          </cell>
          <cell r="HT23">
            <v>0</v>
          </cell>
        </row>
        <row r="24">
          <cell r="DC24">
            <v>355962</v>
          </cell>
          <cell r="DD24">
            <v>9732</v>
          </cell>
          <cell r="DF24">
            <v>353040</v>
          </cell>
          <cell r="DG24">
            <v>3050</v>
          </cell>
          <cell r="FN24">
            <v>5</v>
          </cell>
          <cell r="FO24">
            <v>0</v>
          </cell>
          <cell r="HS24">
            <v>5</v>
          </cell>
          <cell r="HT24">
            <v>253</v>
          </cell>
        </row>
        <row r="25">
          <cell r="DC25">
            <v>0</v>
          </cell>
          <cell r="DD25">
            <v>0</v>
          </cell>
          <cell r="DF25">
            <v>0</v>
          </cell>
          <cell r="DG25">
            <v>0</v>
          </cell>
          <cell r="FN25">
            <v>0</v>
          </cell>
          <cell r="FO25">
            <v>0</v>
          </cell>
          <cell r="HS25">
            <v>0</v>
          </cell>
          <cell r="HT25">
            <v>0</v>
          </cell>
        </row>
        <row r="26">
          <cell r="DC26">
            <v>0</v>
          </cell>
          <cell r="DD26">
            <v>0</v>
          </cell>
          <cell r="DF26">
            <v>0</v>
          </cell>
          <cell r="DG26">
            <v>0</v>
          </cell>
          <cell r="FN26">
            <v>0</v>
          </cell>
          <cell r="FO26">
            <v>0</v>
          </cell>
          <cell r="HS26">
            <v>0</v>
          </cell>
          <cell r="HT26">
            <v>0</v>
          </cell>
        </row>
        <row r="27">
          <cell r="DC27">
            <v>207523</v>
          </cell>
          <cell r="DD27">
            <v>6644</v>
          </cell>
          <cell r="DF27">
            <v>205368</v>
          </cell>
          <cell r="DG27">
            <v>1911</v>
          </cell>
          <cell r="FN27">
            <v>17</v>
          </cell>
          <cell r="FO27">
            <v>0</v>
          </cell>
          <cell r="HS27">
            <v>70</v>
          </cell>
          <cell r="HT27">
            <v>233</v>
          </cell>
        </row>
        <row r="28">
          <cell r="DC28">
            <v>0</v>
          </cell>
          <cell r="DD28">
            <v>0</v>
          </cell>
          <cell r="DF28">
            <v>0</v>
          </cell>
          <cell r="DG28">
            <v>0</v>
          </cell>
          <cell r="FN28">
            <v>0</v>
          </cell>
          <cell r="FO28">
            <v>0</v>
          </cell>
          <cell r="HS28">
            <v>0</v>
          </cell>
          <cell r="HT28">
            <v>0</v>
          </cell>
        </row>
        <row r="29">
          <cell r="DC29">
            <v>70596</v>
          </cell>
          <cell r="DD29">
            <v>2041</v>
          </cell>
          <cell r="DF29">
            <v>70277</v>
          </cell>
          <cell r="DG29">
            <v>1306</v>
          </cell>
          <cell r="FN29">
            <v>0</v>
          </cell>
          <cell r="FO29">
            <v>0</v>
          </cell>
          <cell r="HS29">
            <v>0</v>
          </cell>
          <cell r="HT29">
            <v>40</v>
          </cell>
        </row>
        <row r="30">
          <cell r="DC30">
            <v>83128</v>
          </cell>
          <cell r="DD30">
            <v>0</v>
          </cell>
          <cell r="DF30">
            <v>83128</v>
          </cell>
          <cell r="DG30">
            <v>0</v>
          </cell>
          <cell r="FN30">
            <v>0</v>
          </cell>
          <cell r="FO30">
            <v>0</v>
          </cell>
          <cell r="HS30">
            <v>0</v>
          </cell>
          <cell r="HT30">
            <v>0</v>
          </cell>
        </row>
        <row r="31">
          <cell r="DC31">
            <v>0</v>
          </cell>
          <cell r="DD31">
            <v>0</v>
          </cell>
          <cell r="DF31">
            <v>0</v>
          </cell>
          <cell r="DG31">
            <v>0</v>
          </cell>
          <cell r="FN31">
            <v>0</v>
          </cell>
          <cell r="FO31">
            <v>0</v>
          </cell>
          <cell r="HS31">
            <v>0</v>
          </cell>
          <cell r="HT31">
            <v>0</v>
          </cell>
        </row>
        <row r="32">
          <cell r="DC32">
            <v>288260</v>
          </cell>
          <cell r="DD32">
            <v>0</v>
          </cell>
          <cell r="DF32">
            <v>288260</v>
          </cell>
          <cell r="DG32">
            <v>0</v>
          </cell>
          <cell r="FN32">
            <v>0</v>
          </cell>
          <cell r="FO32">
            <v>0</v>
          </cell>
          <cell r="HS32">
            <v>0</v>
          </cell>
          <cell r="HT32">
            <v>0</v>
          </cell>
        </row>
        <row r="33">
          <cell r="DC33">
            <v>0</v>
          </cell>
          <cell r="DD33">
            <v>0</v>
          </cell>
          <cell r="DF33">
            <v>0</v>
          </cell>
          <cell r="DG33">
            <v>0</v>
          </cell>
          <cell r="FN33">
            <v>0</v>
          </cell>
          <cell r="FO33">
            <v>0</v>
          </cell>
          <cell r="HS33">
            <v>0</v>
          </cell>
          <cell r="HT33">
            <v>0</v>
          </cell>
        </row>
        <row r="34">
          <cell r="DC34">
            <v>0</v>
          </cell>
          <cell r="DD34">
            <v>0</v>
          </cell>
          <cell r="DF34">
            <v>0</v>
          </cell>
          <cell r="DG34">
            <v>0</v>
          </cell>
          <cell r="FN34">
            <v>0</v>
          </cell>
          <cell r="FO34">
            <v>0</v>
          </cell>
          <cell r="HS34">
            <v>0</v>
          </cell>
          <cell r="HT34">
            <v>0</v>
          </cell>
        </row>
        <row r="35">
          <cell r="DC35">
            <v>0</v>
          </cell>
          <cell r="DD35">
            <v>0</v>
          </cell>
          <cell r="DF35">
            <v>0</v>
          </cell>
          <cell r="DG35">
            <v>0</v>
          </cell>
          <cell r="FN35">
            <v>0</v>
          </cell>
          <cell r="FO35">
            <v>0</v>
          </cell>
          <cell r="HS35">
            <v>0</v>
          </cell>
          <cell r="HT35">
            <v>0</v>
          </cell>
        </row>
        <row r="36">
          <cell r="DC36">
            <v>0</v>
          </cell>
          <cell r="DD36">
            <v>0</v>
          </cell>
          <cell r="DF36">
            <v>0</v>
          </cell>
          <cell r="DG36">
            <v>0</v>
          </cell>
          <cell r="FN36">
            <v>0</v>
          </cell>
          <cell r="FO36">
            <v>0</v>
          </cell>
          <cell r="HS36">
            <v>0</v>
          </cell>
          <cell r="HT36">
            <v>0</v>
          </cell>
        </row>
        <row r="37">
          <cell r="DC37">
            <v>0</v>
          </cell>
          <cell r="DD37">
            <v>0</v>
          </cell>
          <cell r="DF37">
            <v>0</v>
          </cell>
          <cell r="DG37">
            <v>0</v>
          </cell>
          <cell r="FN37">
            <v>0</v>
          </cell>
          <cell r="FO37">
            <v>0</v>
          </cell>
          <cell r="HS37">
            <v>0</v>
          </cell>
          <cell r="HT37">
            <v>0</v>
          </cell>
        </row>
        <row r="38">
          <cell r="DC38">
            <v>97092</v>
          </cell>
          <cell r="DD38">
            <v>3611</v>
          </cell>
          <cell r="DF38">
            <v>95881</v>
          </cell>
          <cell r="DG38">
            <v>823</v>
          </cell>
          <cell r="FN38">
            <v>1</v>
          </cell>
          <cell r="FO38">
            <v>0</v>
          </cell>
          <cell r="HS38">
            <v>2</v>
          </cell>
          <cell r="HT38">
            <v>217</v>
          </cell>
        </row>
        <row r="39">
          <cell r="DC39">
            <v>0</v>
          </cell>
          <cell r="DD39">
            <v>0</v>
          </cell>
          <cell r="DF39">
            <v>0</v>
          </cell>
          <cell r="DG39">
            <v>0</v>
          </cell>
          <cell r="FN39">
            <v>0</v>
          </cell>
          <cell r="FO39">
            <v>0</v>
          </cell>
          <cell r="HS39">
            <v>0</v>
          </cell>
          <cell r="HT39">
            <v>0</v>
          </cell>
        </row>
        <row r="40">
          <cell r="DC40">
            <v>0</v>
          </cell>
          <cell r="DD40">
            <v>0</v>
          </cell>
          <cell r="DF40">
            <v>0</v>
          </cell>
          <cell r="DG40">
            <v>0</v>
          </cell>
          <cell r="FN40">
            <v>0</v>
          </cell>
          <cell r="FO40">
            <v>0</v>
          </cell>
          <cell r="HS40">
            <v>0</v>
          </cell>
          <cell r="HT40">
            <v>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topLeftCell="B1" zoomScaleNormal="100" zoomScaleSheetLayoutView="100" workbookViewId="0">
      <selection activeCell="E12" sqref="E12"/>
    </sheetView>
  </sheetViews>
  <sheetFormatPr defaultColWidth="8.875" defaultRowHeight="11.25" x14ac:dyDescent="0.4"/>
  <cols>
    <col min="1" max="1" width="1.625" style="1" customWidth="1"/>
    <col min="2" max="2" width="8.125" style="11" customWidth="1"/>
    <col min="3" max="3" width="9.875" style="1" bestFit="1" customWidth="1"/>
    <col min="4" max="4" width="9" style="1" bestFit="1" customWidth="1"/>
    <col min="5" max="5" width="10.25" style="1" bestFit="1" customWidth="1"/>
    <col min="6" max="6" width="11.375" style="1" hidden="1" customWidth="1"/>
    <col min="7" max="7" width="7.5" style="1" hidden="1" customWidth="1"/>
    <col min="8" max="8" width="9.875" style="1" bestFit="1" customWidth="1"/>
    <col min="9" max="9" width="9" style="1" bestFit="1" customWidth="1"/>
    <col min="10" max="10" width="10.25" style="1" bestFit="1" customWidth="1"/>
    <col min="11" max="11" width="11.375" style="1" hidden="1" customWidth="1"/>
    <col min="12" max="12" width="7.5" style="1" hidden="1" customWidth="1"/>
    <col min="13" max="14" width="6.625" style="1" customWidth="1"/>
    <col min="15" max="15" width="7.5" style="1" bestFit="1" customWidth="1"/>
    <col min="16" max="16" width="6.5" style="1" hidden="1" customWidth="1"/>
    <col min="17" max="18" width="7.5" style="1" hidden="1" customWidth="1"/>
    <col min="19" max="19" width="6.125" style="1" bestFit="1" customWidth="1"/>
    <col min="20" max="20" width="6" style="1" bestFit="1" customWidth="1"/>
    <col min="21" max="22" width="6.125" style="1" bestFit="1" customWidth="1"/>
    <col min="23" max="24" width="7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2"/>
      <c r="D1" s="2"/>
      <c r="E1" s="2"/>
      <c r="F1" s="3"/>
      <c r="G1" s="3"/>
      <c r="H1" s="2"/>
      <c r="I1" s="3"/>
      <c r="J1" s="3"/>
      <c r="K1" s="4"/>
      <c r="L1" s="4"/>
      <c r="M1" s="5" t="s">
        <v>0</v>
      </c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</row>
    <row r="2" spans="1:27" ht="14.25" x14ac:dyDescent="0.15">
      <c r="A2" s="6"/>
      <c r="B2" s="7" t="s">
        <v>1</v>
      </c>
      <c r="C2" s="8"/>
      <c r="D2" s="8"/>
      <c r="E2" s="8"/>
      <c r="F2" s="8"/>
      <c r="G2" s="8"/>
      <c r="H2" s="8"/>
      <c r="I2" s="8"/>
      <c r="K2" s="9"/>
      <c r="L2" s="9"/>
      <c r="M2" s="5"/>
      <c r="N2" s="5"/>
      <c r="O2" s="5"/>
      <c r="P2" s="5"/>
      <c r="Q2" s="5"/>
      <c r="R2" s="5"/>
      <c r="S2" s="10"/>
      <c r="T2" s="10"/>
      <c r="U2" s="10"/>
      <c r="V2" s="10"/>
      <c r="W2" s="10"/>
      <c r="X2" s="10"/>
    </row>
    <row r="3" spans="1:27" ht="14.25" x14ac:dyDescent="0.15">
      <c r="K3" s="9"/>
      <c r="L3" s="9"/>
      <c r="P3" s="9"/>
      <c r="Z3" s="12" t="s">
        <v>2</v>
      </c>
      <c r="AA3" s="13" t="s">
        <v>3</v>
      </c>
    </row>
    <row r="4" spans="1:27" ht="18.75" customHeight="1" x14ac:dyDescent="0.4">
      <c r="B4" s="14"/>
      <c r="C4" s="15" t="s">
        <v>4</v>
      </c>
      <c r="D4" s="16"/>
      <c r="E4" s="16"/>
      <c r="F4" s="16"/>
      <c r="G4" s="17"/>
      <c r="H4" s="15" t="s">
        <v>5</v>
      </c>
      <c r="I4" s="16"/>
      <c r="J4" s="16"/>
      <c r="K4" s="16"/>
      <c r="L4" s="16"/>
      <c r="M4" s="15" t="s">
        <v>6</v>
      </c>
      <c r="N4" s="16"/>
      <c r="O4" s="16"/>
      <c r="P4" s="17"/>
      <c r="Q4" s="18" t="s">
        <v>7</v>
      </c>
      <c r="R4" s="18"/>
      <c r="S4" s="19" t="s">
        <v>8</v>
      </c>
      <c r="T4" s="20"/>
      <c r="U4" s="21"/>
      <c r="V4" s="22" t="s">
        <v>9</v>
      </c>
      <c r="W4" s="20"/>
      <c r="X4" s="21"/>
      <c r="Y4" s="19" t="s">
        <v>10</v>
      </c>
      <c r="Z4" s="20"/>
      <c r="AA4" s="21"/>
    </row>
    <row r="5" spans="1:27" ht="11.25" customHeight="1" x14ac:dyDescent="0.4">
      <c r="B5" s="23" t="s">
        <v>11</v>
      </c>
      <c r="C5" s="24" t="s">
        <v>12</v>
      </c>
      <c r="D5" s="25" t="s">
        <v>13</v>
      </c>
      <c r="E5" s="26" t="s">
        <v>14</v>
      </c>
      <c r="F5" s="27" t="s">
        <v>15</v>
      </c>
      <c r="G5" s="27" t="s">
        <v>15</v>
      </c>
      <c r="H5" s="28" t="s">
        <v>12</v>
      </c>
      <c r="I5" s="25" t="s">
        <v>13</v>
      </c>
      <c r="J5" s="26" t="s">
        <v>14</v>
      </c>
      <c r="K5" s="25" t="s">
        <v>15</v>
      </c>
      <c r="L5" s="29" t="s">
        <v>15</v>
      </c>
      <c r="M5" s="24" t="s">
        <v>16</v>
      </c>
      <c r="N5" s="25" t="s">
        <v>17</v>
      </c>
      <c r="O5" s="27" t="s">
        <v>14</v>
      </c>
      <c r="P5" s="29" t="s">
        <v>15</v>
      </c>
      <c r="Q5" s="30" t="s">
        <v>12</v>
      </c>
      <c r="R5" s="30"/>
      <c r="S5" s="31" t="s">
        <v>18</v>
      </c>
      <c r="T5" s="32" t="s">
        <v>19</v>
      </c>
      <c r="U5" s="33" t="s">
        <v>14</v>
      </c>
      <c r="V5" s="34" t="s">
        <v>18</v>
      </c>
      <c r="W5" s="32" t="s">
        <v>19</v>
      </c>
      <c r="X5" s="33" t="s">
        <v>14</v>
      </c>
      <c r="Y5" s="31" t="s">
        <v>18</v>
      </c>
      <c r="Z5" s="32" t="s">
        <v>19</v>
      </c>
      <c r="AA5" s="33" t="s">
        <v>14</v>
      </c>
    </row>
    <row r="6" spans="1:27" x14ac:dyDescent="0.4">
      <c r="B6" s="23"/>
      <c r="C6" s="35" t="s">
        <v>20</v>
      </c>
      <c r="D6" s="36" t="s">
        <v>21</v>
      </c>
      <c r="E6" s="37" t="s">
        <v>22</v>
      </c>
      <c r="F6" s="38" t="s">
        <v>23</v>
      </c>
      <c r="G6" s="38" t="s">
        <v>24</v>
      </c>
      <c r="H6" s="39" t="s">
        <v>25</v>
      </c>
      <c r="I6" s="36" t="s">
        <v>26</v>
      </c>
      <c r="J6" s="37" t="s">
        <v>27</v>
      </c>
      <c r="K6" s="40" t="s">
        <v>23</v>
      </c>
      <c r="L6" s="41" t="s">
        <v>24</v>
      </c>
      <c r="M6" s="35" t="s">
        <v>28</v>
      </c>
      <c r="N6" s="36" t="s">
        <v>29</v>
      </c>
      <c r="O6" s="40" t="s">
        <v>30</v>
      </c>
      <c r="P6" s="42" t="s">
        <v>31</v>
      </c>
      <c r="Q6" s="23" t="s">
        <v>32</v>
      </c>
      <c r="R6" s="23" t="s">
        <v>33</v>
      </c>
      <c r="S6" s="43"/>
      <c r="T6" s="44"/>
      <c r="U6" s="45"/>
      <c r="V6" s="46"/>
      <c r="W6" s="44"/>
      <c r="X6" s="45"/>
      <c r="Y6" s="43"/>
      <c r="Z6" s="44"/>
      <c r="AA6" s="45"/>
    </row>
    <row r="7" spans="1:27" ht="14.25" x14ac:dyDescent="0.15">
      <c r="A7" s="47"/>
      <c r="B7" s="48" t="s">
        <v>34</v>
      </c>
      <c r="C7" s="49">
        <f>'[1]一覧(今年度)'!DC6</f>
        <v>16104476</v>
      </c>
      <c r="D7" s="50">
        <f>'[1]一覧(今年度)'!DD6</f>
        <v>109447</v>
      </c>
      <c r="E7" s="51">
        <f>SUM(C7:D7)</f>
        <v>16213923</v>
      </c>
      <c r="F7" s="52">
        <v>15421154</v>
      </c>
      <c r="G7" s="53">
        <f>(E7-F7)/F7*100</f>
        <v>5.1407890745400771</v>
      </c>
      <c r="H7" s="49">
        <f>'[1]一覧(今年度)'!DF6</f>
        <v>16049498</v>
      </c>
      <c r="I7" s="50">
        <f>'[1]一覧(今年度)'!DG6</f>
        <v>56166</v>
      </c>
      <c r="J7" s="51">
        <f>SUM(H7:I7)</f>
        <v>16105664</v>
      </c>
      <c r="K7" s="52">
        <v>15305021</v>
      </c>
      <c r="L7" s="53">
        <f>(J7-K7)/K7*100</f>
        <v>5.2312440472966353</v>
      </c>
      <c r="M7" s="54">
        <f>IFERROR(H7/C7*100,"-")</f>
        <v>99.658616647943106</v>
      </c>
      <c r="N7" s="55">
        <f>IFERROR(I7/D7*100,"-")</f>
        <v>51.317989529178512</v>
      </c>
      <c r="O7" s="56">
        <f>IFERROR(J7/E7*100,"-")</f>
        <v>99.332308411727382</v>
      </c>
      <c r="P7" s="57">
        <v>99.246924062881419</v>
      </c>
      <c r="Q7" s="58"/>
      <c r="R7" s="58"/>
      <c r="S7" s="59">
        <f>'[1]一覧(今年度)'!FN6</f>
        <v>2097</v>
      </c>
      <c r="T7" s="50">
        <f>'[1]一覧(今年度)'!FO6</f>
        <v>291</v>
      </c>
      <c r="U7" s="60">
        <f t="shared" ref="U7:U41" si="0">SUM(S7:T7)</f>
        <v>2388</v>
      </c>
      <c r="V7" s="49">
        <f>'[1]一覧(今年度)'!HS6</f>
        <v>28</v>
      </c>
      <c r="W7" s="50">
        <f>'[1]一覧(今年度)'!HT6</f>
        <v>4567</v>
      </c>
      <c r="X7" s="60">
        <f>SUM(V7:W7)</f>
        <v>4595</v>
      </c>
      <c r="Y7" s="61">
        <f t="shared" ref="Y7:Z41" si="1">C7-H7+S7-V7</f>
        <v>57047</v>
      </c>
      <c r="Z7" s="50">
        <f t="shared" si="1"/>
        <v>49005</v>
      </c>
      <c r="AA7" s="60">
        <f>SUM(Y7:Z7)</f>
        <v>106052</v>
      </c>
    </row>
    <row r="8" spans="1:27" ht="14.25" x14ac:dyDescent="0.15">
      <c r="A8" s="47"/>
      <c r="B8" s="62" t="s">
        <v>35</v>
      </c>
      <c r="C8" s="63">
        <f>'[1]一覧(今年度)'!DC7</f>
        <v>1170246</v>
      </c>
      <c r="D8" s="64">
        <f>'[1]一覧(今年度)'!DD7</f>
        <v>32011</v>
      </c>
      <c r="E8" s="65">
        <f t="shared" ref="E8:E41" si="2">SUM(C8:D8)</f>
        <v>1202257</v>
      </c>
      <c r="F8" s="66">
        <v>1145370</v>
      </c>
      <c r="G8" s="67">
        <f t="shared" ref="G8:G44" si="3">(E8-F8)/F8*100</f>
        <v>4.9666919859957916</v>
      </c>
      <c r="H8" s="63">
        <f>'[1]一覧(今年度)'!DF7</f>
        <v>1159822</v>
      </c>
      <c r="I8" s="64">
        <f>'[1]一覧(今年度)'!DG7</f>
        <v>9173</v>
      </c>
      <c r="J8" s="65">
        <f t="shared" ref="J8:J41" si="4">SUM(H8:I8)</f>
        <v>1168995</v>
      </c>
      <c r="K8" s="66">
        <v>1111159</v>
      </c>
      <c r="L8" s="67">
        <f t="shared" ref="L8:L49" si="5">(J8-K8)/K8*100</f>
        <v>5.2050156638248888</v>
      </c>
      <c r="M8" s="68">
        <f t="shared" ref="M8:O44" si="6">IFERROR(H8/C8*100,"-")</f>
        <v>99.109247115563733</v>
      </c>
      <c r="N8" s="69">
        <f t="shared" si="6"/>
        <v>28.655774577488991</v>
      </c>
      <c r="O8" s="70">
        <f t="shared" si="6"/>
        <v>97.233370236147508</v>
      </c>
      <c r="P8" s="71">
        <v>97.013104935523018</v>
      </c>
      <c r="Q8" s="72"/>
      <c r="R8" s="72"/>
      <c r="S8" s="73">
        <f>'[1]一覧(今年度)'!FN7</f>
        <v>60</v>
      </c>
      <c r="T8" s="64">
        <f>'[1]一覧(今年度)'!FO7</f>
        <v>19</v>
      </c>
      <c r="U8" s="74">
        <f t="shared" si="0"/>
        <v>79</v>
      </c>
      <c r="V8" s="63">
        <f>'[1]一覧(今年度)'!HS7</f>
        <v>151</v>
      </c>
      <c r="W8" s="64">
        <f>'[1]一覧(今年度)'!HT7</f>
        <v>5049</v>
      </c>
      <c r="X8" s="74">
        <f t="shared" ref="X8:X19" si="7">SUM(V8:W8)</f>
        <v>5200</v>
      </c>
      <c r="Y8" s="75">
        <f t="shared" si="1"/>
        <v>10333</v>
      </c>
      <c r="Z8" s="64">
        <f t="shared" si="1"/>
        <v>17808</v>
      </c>
      <c r="AA8" s="74">
        <f t="shared" ref="AA8:AA41" si="8">SUM(Y8:Z8)</f>
        <v>28141</v>
      </c>
    </row>
    <row r="9" spans="1:27" ht="14.25" x14ac:dyDescent="0.15">
      <c r="A9" s="47"/>
      <c r="B9" s="62" t="s">
        <v>36</v>
      </c>
      <c r="C9" s="63">
        <f>'[1]一覧(今年度)'!DC8</f>
        <v>475423</v>
      </c>
      <c r="D9" s="64">
        <f>'[1]一覧(今年度)'!DD8</f>
        <v>13014</v>
      </c>
      <c r="E9" s="65">
        <f t="shared" si="2"/>
        <v>488437</v>
      </c>
      <c r="F9" s="66">
        <v>481832</v>
      </c>
      <c r="G9" s="67">
        <f t="shared" si="3"/>
        <v>1.3708097428149231</v>
      </c>
      <c r="H9" s="63">
        <f>'[1]一覧(今年度)'!DF8</f>
        <v>471713</v>
      </c>
      <c r="I9" s="64">
        <f>'[1]一覧(今年度)'!DG8</f>
        <v>5310</v>
      </c>
      <c r="J9" s="65">
        <f t="shared" si="4"/>
        <v>477023</v>
      </c>
      <c r="K9" s="66">
        <v>468248</v>
      </c>
      <c r="L9" s="67">
        <f t="shared" si="5"/>
        <v>1.8740069364951908</v>
      </c>
      <c r="M9" s="68">
        <f t="shared" si="6"/>
        <v>99.219642297490864</v>
      </c>
      <c r="N9" s="69">
        <f t="shared" si="6"/>
        <v>40.802213001383123</v>
      </c>
      <c r="O9" s="70">
        <f t="shared" si="6"/>
        <v>97.663158196451121</v>
      </c>
      <c r="P9" s="76">
        <v>97.180760098955659</v>
      </c>
      <c r="Q9" s="72"/>
      <c r="R9" s="72"/>
      <c r="S9" s="73">
        <f>'[1]一覧(今年度)'!FN8</f>
        <v>50</v>
      </c>
      <c r="T9" s="64">
        <f>'[1]一覧(今年度)'!FO8</f>
        <v>0</v>
      </c>
      <c r="U9" s="74">
        <f t="shared" si="0"/>
        <v>50</v>
      </c>
      <c r="V9" s="63">
        <f>'[1]一覧(今年度)'!HS8</f>
        <v>19</v>
      </c>
      <c r="W9" s="64">
        <f>'[1]一覧(今年度)'!HT8</f>
        <v>214</v>
      </c>
      <c r="X9" s="74">
        <f t="shared" si="7"/>
        <v>233</v>
      </c>
      <c r="Y9" s="75">
        <f t="shared" si="1"/>
        <v>3741</v>
      </c>
      <c r="Z9" s="64">
        <f t="shared" si="1"/>
        <v>7490</v>
      </c>
      <c r="AA9" s="74">
        <f t="shared" si="8"/>
        <v>11231</v>
      </c>
    </row>
    <row r="10" spans="1:27" ht="14.25" x14ac:dyDescent="0.15">
      <c r="A10" s="47"/>
      <c r="B10" s="62" t="s">
        <v>37</v>
      </c>
      <c r="C10" s="63">
        <f>'[1]一覧(今年度)'!DC9</f>
        <v>244038</v>
      </c>
      <c r="D10" s="64">
        <f>'[1]一覧(今年度)'!DD9</f>
        <v>14152</v>
      </c>
      <c r="E10" s="65">
        <f t="shared" si="2"/>
        <v>258190</v>
      </c>
      <c r="F10" s="66">
        <v>237652</v>
      </c>
      <c r="G10" s="67">
        <f t="shared" si="3"/>
        <v>8.6420480366249812</v>
      </c>
      <c r="H10" s="63">
        <f>'[1]一覧(今年度)'!DF9</f>
        <v>241098</v>
      </c>
      <c r="I10" s="64">
        <f>'[1]一覧(今年度)'!DG9</f>
        <v>1911</v>
      </c>
      <c r="J10" s="65">
        <f t="shared" si="4"/>
        <v>243009</v>
      </c>
      <c r="K10" s="66">
        <v>222794</v>
      </c>
      <c r="L10" s="67">
        <f t="shared" si="5"/>
        <v>9.0734041311704985</v>
      </c>
      <c r="M10" s="68">
        <f t="shared" si="6"/>
        <v>98.795269589162345</v>
      </c>
      <c r="N10" s="69">
        <f t="shared" si="6"/>
        <v>13.503391746749577</v>
      </c>
      <c r="O10" s="70">
        <f t="shared" si="6"/>
        <v>94.120221542275075</v>
      </c>
      <c r="P10" s="71">
        <v>93.748001279181324</v>
      </c>
      <c r="Q10" s="72"/>
      <c r="R10" s="72"/>
      <c r="S10" s="73">
        <f>'[1]一覧(今年度)'!FN9</f>
        <v>56</v>
      </c>
      <c r="T10" s="64">
        <f>'[1]一覧(今年度)'!FO9</f>
        <v>0</v>
      </c>
      <c r="U10" s="74">
        <f t="shared" si="0"/>
        <v>56</v>
      </c>
      <c r="V10" s="63">
        <f>'[1]一覧(今年度)'!HS9</f>
        <v>35</v>
      </c>
      <c r="W10" s="64">
        <f>'[1]一覧(今年度)'!HT9</f>
        <v>1117</v>
      </c>
      <c r="X10" s="74">
        <f t="shared" si="7"/>
        <v>1152</v>
      </c>
      <c r="Y10" s="75">
        <f t="shared" si="1"/>
        <v>2961</v>
      </c>
      <c r="Z10" s="64">
        <f t="shared" si="1"/>
        <v>11124</v>
      </c>
      <c r="AA10" s="74">
        <f t="shared" si="8"/>
        <v>14085</v>
      </c>
    </row>
    <row r="11" spans="1:27" ht="14.25" x14ac:dyDescent="0.15">
      <c r="A11" s="47"/>
      <c r="B11" s="62" t="s">
        <v>38</v>
      </c>
      <c r="C11" s="63">
        <f>'[1]一覧(今年度)'!DC10</f>
        <v>140194</v>
      </c>
      <c r="D11" s="64">
        <f>'[1]一覧(今年度)'!DD10</f>
        <v>8782</v>
      </c>
      <c r="E11" s="65">
        <f t="shared" si="2"/>
        <v>148976</v>
      </c>
      <c r="F11" s="66">
        <v>144139</v>
      </c>
      <c r="G11" s="67">
        <f t="shared" si="3"/>
        <v>3.3557885097024398</v>
      </c>
      <c r="H11" s="63">
        <f>'[1]一覧(今年度)'!DF10</f>
        <v>138452</v>
      </c>
      <c r="I11" s="64">
        <f>'[1]一覧(今年度)'!DG10</f>
        <v>1010</v>
      </c>
      <c r="J11" s="65">
        <f t="shared" si="4"/>
        <v>139462</v>
      </c>
      <c r="K11" s="66">
        <v>134258</v>
      </c>
      <c r="L11" s="67">
        <f t="shared" si="5"/>
        <v>3.8761191139447924</v>
      </c>
      <c r="M11" s="68">
        <f t="shared" si="6"/>
        <v>98.757436124227866</v>
      </c>
      <c r="N11" s="69">
        <f t="shared" si="6"/>
        <v>11.500797084946482</v>
      </c>
      <c r="O11" s="70">
        <f t="shared" si="6"/>
        <v>93.613736440768974</v>
      </c>
      <c r="P11" s="71">
        <v>93.14481160546417</v>
      </c>
      <c r="Q11" s="72"/>
      <c r="R11" s="72"/>
      <c r="S11" s="73">
        <f>'[1]一覧(今年度)'!FN10</f>
        <v>1</v>
      </c>
      <c r="T11" s="64">
        <f>'[1]一覧(今年度)'!FO10</f>
        <v>0</v>
      </c>
      <c r="U11" s="74">
        <f t="shared" si="0"/>
        <v>1</v>
      </c>
      <c r="V11" s="63">
        <f>'[1]一覧(今年度)'!HS10</f>
        <v>0</v>
      </c>
      <c r="W11" s="64">
        <f>'[1]一覧(今年度)'!HT10</f>
        <v>2032</v>
      </c>
      <c r="X11" s="74">
        <f t="shared" si="7"/>
        <v>2032</v>
      </c>
      <c r="Y11" s="75">
        <f t="shared" si="1"/>
        <v>1743</v>
      </c>
      <c r="Z11" s="64">
        <f t="shared" si="1"/>
        <v>5740</v>
      </c>
      <c r="AA11" s="74">
        <f t="shared" si="8"/>
        <v>7483</v>
      </c>
    </row>
    <row r="12" spans="1:27" ht="14.25" x14ac:dyDescent="0.15">
      <c r="A12" s="47"/>
      <c r="B12" s="62" t="s">
        <v>39</v>
      </c>
      <c r="C12" s="63">
        <f>'[1]一覧(今年度)'!DC11</f>
        <v>901711</v>
      </c>
      <c r="D12" s="64">
        <f>'[1]一覧(今年度)'!DD11</f>
        <v>11221</v>
      </c>
      <c r="E12" s="65">
        <f t="shared" si="2"/>
        <v>912932</v>
      </c>
      <c r="F12" s="66">
        <v>854138</v>
      </c>
      <c r="G12" s="67">
        <f t="shared" si="3"/>
        <v>6.8834310146603945</v>
      </c>
      <c r="H12" s="63">
        <f>'[1]一覧(今年度)'!DF11</f>
        <v>895928</v>
      </c>
      <c r="I12" s="64">
        <f>'[1]一覧(今年度)'!DG11</f>
        <v>4195</v>
      </c>
      <c r="J12" s="65">
        <f t="shared" si="4"/>
        <v>900123</v>
      </c>
      <c r="K12" s="66">
        <v>842679</v>
      </c>
      <c r="L12" s="67">
        <f t="shared" si="5"/>
        <v>6.8168306080963221</v>
      </c>
      <c r="M12" s="68">
        <f t="shared" si="6"/>
        <v>99.358663696017899</v>
      </c>
      <c r="N12" s="69">
        <f t="shared" si="6"/>
        <v>37.385259780768202</v>
      </c>
      <c r="O12" s="70">
        <f t="shared" si="6"/>
        <v>98.596938216647018</v>
      </c>
      <c r="P12" s="71">
        <v>98.658413511633952</v>
      </c>
      <c r="Q12" s="72"/>
      <c r="R12" s="72"/>
      <c r="S12" s="73">
        <f>'[1]一覧(今年度)'!FN11</f>
        <v>0</v>
      </c>
      <c r="T12" s="64">
        <f>'[1]一覧(今年度)'!FO11</f>
        <v>0</v>
      </c>
      <c r="U12" s="74">
        <f t="shared" si="0"/>
        <v>0</v>
      </c>
      <c r="V12" s="63">
        <f>'[1]一覧(今年度)'!HS11</f>
        <v>0</v>
      </c>
      <c r="W12" s="64">
        <f>'[1]一覧(今年度)'!HT11</f>
        <v>1139</v>
      </c>
      <c r="X12" s="74">
        <f t="shared" si="7"/>
        <v>1139</v>
      </c>
      <c r="Y12" s="75">
        <f t="shared" si="1"/>
        <v>5783</v>
      </c>
      <c r="Z12" s="64">
        <f t="shared" si="1"/>
        <v>5887</v>
      </c>
      <c r="AA12" s="74">
        <f t="shared" si="8"/>
        <v>11670</v>
      </c>
    </row>
    <row r="13" spans="1:27" ht="14.25" x14ac:dyDescent="0.15">
      <c r="A13" s="47"/>
      <c r="B13" s="62" t="s">
        <v>40</v>
      </c>
      <c r="C13" s="63">
        <f>'[1]一覧(今年度)'!DC12</f>
        <v>176561</v>
      </c>
      <c r="D13" s="64">
        <f>'[1]一覧(今年度)'!DD12</f>
        <v>11981</v>
      </c>
      <c r="E13" s="65">
        <f t="shared" si="2"/>
        <v>188542</v>
      </c>
      <c r="F13" s="66">
        <v>183262</v>
      </c>
      <c r="G13" s="67">
        <f t="shared" si="3"/>
        <v>2.8811210179960933</v>
      </c>
      <c r="H13" s="63">
        <f>'[1]一覧(今年度)'!DF12</f>
        <v>173731</v>
      </c>
      <c r="I13" s="64">
        <f>'[1]一覧(今年度)'!DG12</f>
        <v>1449</v>
      </c>
      <c r="J13" s="65">
        <f t="shared" si="4"/>
        <v>175180</v>
      </c>
      <c r="K13" s="66">
        <v>170413</v>
      </c>
      <c r="L13" s="67">
        <f t="shared" si="5"/>
        <v>2.7973218005668583</v>
      </c>
      <c r="M13" s="68">
        <f t="shared" si="6"/>
        <v>98.397154524498617</v>
      </c>
      <c r="N13" s="69">
        <f t="shared" si="6"/>
        <v>12.094149069359819</v>
      </c>
      <c r="O13" s="70">
        <f t="shared" si="6"/>
        <v>92.912984905220057</v>
      </c>
      <c r="P13" s="76">
        <v>92.988726522683379</v>
      </c>
      <c r="Q13" s="72"/>
      <c r="R13" s="72"/>
      <c r="S13" s="73">
        <f>'[1]一覧(今年度)'!FN12</f>
        <v>10</v>
      </c>
      <c r="T13" s="64">
        <f>'[1]一覧(今年度)'!FO12</f>
        <v>0</v>
      </c>
      <c r="U13" s="74">
        <f t="shared" si="0"/>
        <v>10</v>
      </c>
      <c r="V13" s="63">
        <f>'[1]一覧(今年度)'!HS12</f>
        <v>0</v>
      </c>
      <c r="W13" s="64">
        <f>'[1]一覧(今年度)'!HT12</f>
        <v>885</v>
      </c>
      <c r="X13" s="74">
        <f t="shared" si="7"/>
        <v>885</v>
      </c>
      <c r="Y13" s="75">
        <f t="shared" si="1"/>
        <v>2840</v>
      </c>
      <c r="Z13" s="64">
        <f t="shared" si="1"/>
        <v>9647</v>
      </c>
      <c r="AA13" s="74">
        <f t="shared" si="8"/>
        <v>12487</v>
      </c>
    </row>
    <row r="14" spans="1:27" s="78" customFormat="1" ht="14.25" x14ac:dyDescent="0.15">
      <c r="A14" s="77"/>
      <c r="B14" s="62" t="s">
        <v>41</v>
      </c>
      <c r="C14" s="63">
        <f>'[1]一覧(今年度)'!DC13</f>
        <v>693802</v>
      </c>
      <c r="D14" s="64">
        <f>'[1]一覧(今年度)'!DD13</f>
        <v>8080</v>
      </c>
      <c r="E14" s="65">
        <f t="shared" si="2"/>
        <v>701882</v>
      </c>
      <c r="F14" s="66">
        <v>677896</v>
      </c>
      <c r="G14" s="67">
        <f t="shared" si="3"/>
        <v>3.5383008603089556</v>
      </c>
      <c r="H14" s="63">
        <f>'[1]一覧(今年度)'!DF13</f>
        <v>690308</v>
      </c>
      <c r="I14" s="64">
        <f>'[1]一覧(今年度)'!DG13</f>
        <v>3442</v>
      </c>
      <c r="J14" s="65">
        <f t="shared" si="4"/>
        <v>693750</v>
      </c>
      <c r="K14" s="66">
        <v>669771</v>
      </c>
      <c r="L14" s="67">
        <f t="shared" si="5"/>
        <v>3.5801788969662769</v>
      </c>
      <c r="M14" s="68">
        <f t="shared" si="6"/>
        <v>99.496398107817512</v>
      </c>
      <c r="N14" s="69">
        <f t="shared" si="6"/>
        <v>42.599009900990097</v>
      </c>
      <c r="O14" s="70">
        <f t="shared" si="6"/>
        <v>98.841400691284292</v>
      </c>
      <c r="P14" s="76">
        <v>98.801438568748011</v>
      </c>
      <c r="Q14" s="72"/>
      <c r="R14" s="72"/>
      <c r="S14" s="73">
        <f>'[1]一覧(今年度)'!FN13</f>
        <v>0</v>
      </c>
      <c r="T14" s="64">
        <f>'[1]一覧(今年度)'!FO13</f>
        <v>0</v>
      </c>
      <c r="U14" s="74">
        <f t="shared" si="0"/>
        <v>0</v>
      </c>
      <c r="V14" s="63">
        <f>'[1]一覧(今年度)'!HS13</f>
        <v>0</v>
      </c>
      <c r="W14" s="64">
        <f>'[1]一覧(今年度)'!HT13</f>
        <v>79</v>
      </c>
      <c r="X14" s="74">
        <f t="shared" si="7"/>
        <v>79</v>
      </c>
      <c r="Y14" s="75">
        <f t="shared" si="1"/>
        <v>3494</v>
      </c>
      <c r="Z14" s="64">
        <f t="shared" si="1"/>
        <v>4559</v>
      </c>
      <c r="AA14" s="74">
        <f t="shared" si="8"/>
        <v>8053</v>
      </c>
    </row>
    <row r="15" spans="1:27" s="78" customFormat="1" ht="14.25" x14ac:dyDescent="0.15">
      <c r="A15" s="77"/>
      <c r="B15" s="62" t="s">
        <v>42</v>
      </c>
      <c r="C15" s="63">
        <f>'[1]一覧(今年度)'!DC14</f>
        <v>496461</v>
      </c>
      <c r="D15" s="64">
        <f>'[1]一覧(今年度)'!DD14</f>
        <v>9262</v>
      </c>
      <c r="E15" s="65">
        <f t="shared" si="2"/>
        <v>505723</v>
      </c>
      <c r="F15" s="66">
        <v>480870</v>
      </c>
      <c r="G15" s="67">
        <f t="shared" si="3"/>
        <v>5.1683407157859715</v>
      </c>
      <c r="H15" s="63">
        <f>'[1]一覧(今年度)'!DF14</f>
        <v>492800</v>
      </c>
      <c r="I15" s="64">
        <f>'[1]一覧(今年度)'!DG14</f>
        <v>1898</v>
      </c>
      <c r="J15" s="65">
        <f t="shared" si="4"/>
        <v>494698</v>
      </c>
      <c r="K15" s="66">
        <v>471353</v>
      </c>
      <c r="L15" s="67">
        <f t="shared" si="5"/>
        <v>4.9527636399895618</v>
      </c>
      <c r="M15" s="68">
        <f t="shared" si="6"/>
        <v>99.262580545098203</v>
      </c>
      <c r="N15" s="69">
        <f t="shared" si="6"/>
        <v>20.492334269056357</v>
      </c>
      <c r="O15" s="70">
        <f t="shared" si="6"/>
        <v>97.819952820022024</v>
      </c>
      <c r="P15" s="76">
        <v>98.020878823798526</v>
      </c>
      <c r="Q15" s="72"/>
      <c r="R15" s="72"/>
      <c r="S15" s="73">
        <f>'[1]一覧(今年度)'!FN14</f>
        <v>8</v>
      </c>
      <c r="T15" s="64">
        <f>'[1]一覧(今年度)'!FO14</f>
        <v>0</v>
      </c>
      <c r="U15" s="74">
        <f t="shared" si="0"/>
        <v>8</v>
      </c>
      <c r="V15" s="63">
        <f>'[1]一覧(今年度)'!HS14</f>
        <v>0</v>
      </c>
      <c r="W15" s="64">
        <f>'[1]一覧(今年度)'!HT14</f>
        <v>2299</v>
      </c>
      <c r="X15" s="74">
        <f t="shared" si="7"/>
        <v>2299</v>
      </c>
      <c r="Y15" s="75">
        <f t="shared" si="1"/>
        <v>3669</v>
      </c>
      <c r="Z15" s="64">
        <f t="shared" si="1"/>
        <v>5065</v>
      </c>
      <c r="AA15" s="74">
        <f t="shared" si="8"/>
        <v>8734</v>
      </c>
    </row>
    <row r="16" spans="1:27" s="78" customFormat="1" ht="14.25" x14ac:dyDescent="0.15">
      <c r="A16" s="77"/>
      <c r="B16" s="62" t="s">
        <v>43</v>
      </c>
      <c r="C16" s="63">
        <f>'[1]一覧(今年度)'!DC15</f>
        <v>0</v>
      </c>
      <c r="D16" s="64">
        <f>'[1]一覧(今年度)'!DD15</f>
        <v>0</v>
      </c>
      <c r="E16" s="65">
        <f t="shared" si="2"/>
        <v>0</v>
      </c>
      <c r="F16" s="66">
        <v>0</v>
      </c>
      <c r="G16" s="67"/>
      <c r="H16" s="63">
        <f>'[1]一覧(今年度)'!DF15</f>
        <v>0</v>
      </c>
      <c r="I16" s="64">
        <f>'[1]一覧(今年度)'!DG15</f>
        <v>0</v>
      </c>
      <c r="J16" s="65">
        <f t="shared" si="4"/>
        <v>0</v>
      </c>
      <c r="K16" s="66">
        <v>0</v>
      </c>
      <c r="L16" s="67"/>
      <c r="M16" s="68" t="str">
        <f t="shared" si="6"/>
        <v>-</v>
      </c>
      <c r="N16" s="69" t="str">
        <f t="shared" si="6"/>
        <v>-</v>
      </c>
      <c r="O16" s="70" t="str">
        <f t="shared" si="6"/>
        <v>-</v>
      </c>
      <c r="P16" s="76" t="s">
        <v>44</v>
      </c>
      <c r="Q16" s="72"/>
      <c r="R16" s="72"/>
      <c r="S16" s="73">
        <f>'[1]一覧(今年度)'!FN15</f>
        <v>0</v>
      </c>
      <c r="T16" s="64">
        <f>'[1]一覧(今年度)'!FO15</f>
        <v>0</v>
      </c>
      <c r="U16" s="74">
        <f t="shared" si="0"/>
        <v>0</v>
      </c>
      <c r="V16" s="63">
        <f>'[1]一覧(今年度)'!HS15</f>
        <v>0</v>
      </c>
      <c r="W16" s="64">
        <f>'[1]一覧(今年度)'!HT15</f>
        <v>0</v>
      </c>
      <c r="X16" s="74">
        <f t="shared" si="7"/>
        <v>0</v>
      </c>
      <c r="Y16" s="75">
        <f t="shared" si="1"/>
        <v>0</v>
      </c>
      <c r="Z16" s="64">
        <f t="shared" si="1"/>
        <v>0</v>
      </c>
      <c r="AA16" s="74">
        <f t="shared" si="8"/>
        <v>0</v>
      </c>
    </row>
    <row r="17" spans="1:27" s="78" customFormat="1" ht="14.25" x14ac:dyDescent="0.15">
      <c r="A17" s="77"/>
      <c r="B17" s="62" t="s">
        <v>45</v>
      </c>
      <c r="C17" s="63">
        <f>'[1]一覧(今年度)'!DC16</f>
        <v>0</v>
      </c>
      <c r="D17" s="64">
        <f>'[1]一覧(今年度)'!DD16</f>
        <v>0</v>
      </c>
      <c r="E17" s="65">
        <f t="shared" si="2"/>
        <v>0</v>
      </c>
      <c r="F17" s="66">
        <v>0</v>
      </c>
      <c r="G17" s="67"/>
      <c r="H17" s="63">
        <f>'[1]一覧(今年度)'!DF16</f>
        <v>0</v>
      </c>
      <c r="I17" s="64">
        <f>'[1]一覧(今年度)'!DG16</f>
        <v>0</v>
      </c>
      <c r="J17" s="65">
        <f t="shared" si="4"/>
        <v>0</v>
      </c>
      <c r="K17" s="66">
        <v>0</v>
      </c>
      <c r="L17" s="67"/>
      <c r="M17" s="68" t="str">
        <f t="shared" si="6"/>
        <v>-</v>
      </c>
      <c r="N17" s="69" t="str">
        <f t="shared" si="6"/>
        <v>-</v>
      </c>
      <c r="O17" s="70" t="str">
        <f t="shared" si="6"/>
        <v>-</v>
      </c>
      <c r="P17" s="76" t="s">
        <v>44</v>
      </c>
      <c r="Q17" s="72"/>
      <c r="R17" s="72"/>
      <c r="S17" s="73">
        <f>'[1]一覧(今年度)'!FN16</f>
        <v>0</v>
      </c>
      <c r="T17" s="64">
        <f>'[1]一覧(今年度)'!FO16</f>
        <v>0</v>
      </c>
      <c r="U17" s="74">
        <f t="shared" si="0"/>
        <v>0</v>
      </c>
      <c r="V17" s="63">
        <f>'[1]一覧(今年度)'!HS16</f>
        <v>0</v>
      </c>
      <c r="W17" s="64">
        <f>'[1]一覧(今年度)'!HT16</f>
        <v>0</v>
      </c>
      <c r="X17" s="74">
        <f t="shared" si="7"/>
        <v>0</v>
      </c>
      <c r="Y17" s="75">
        <f t="shared" si="1"/>
        <v>0</v>
      </c>
      <c r="Z17" s="64">
        <f t="shared" si="1"/>
        <v>0</v>
      </c>
      <c r="AA17" s="74">
        <f t="shared" si="8"/>
        <v>0</v>
      </c>
    </row>
    <row r="18" spans="1:27" s="78" customFormat="1" ht="14.25" x14ac:dyDescent="0.15">
      <c r="A18" s="77"/>
      <c r="B18" s="62" t="s">
        <v>46</v>
      </c>
      <c r="C18" s="63">
        <f>'[1]一覧(今年度)'!DC17</f>
        <v>0</v>
      </c>
      <c r="D18" s="64">
        <f>'[1]一覧(今年度)'!DD17</f>
        <v>0</v>
      </c>
      <c r="E18" s="65">
        <f t="shared" si="2"/>
        <v>0</v>
      </c>
      <c r="F18" s="66">
        <v>0</v>
      </c>
      <c r="G18" s="67"/>
      <c r="H18" s="63">
        <f>'[1]一覧(今年度)'!DF17</f>
        <v>0</v>
      </c>
      <c r="I18" s="64">
        <f>'[1]一覧(今年度)'!DG17</f>
        <v>0</v>
      </c>
      <c r="J18" s="65">
        <f t="shared" si="4"/>
        <v>0</v>
      </c>
      <c r="K18" s="66">
        <v>0</v>
      </c>
      <c r="L18" s="67"/>
      <c r="M18" s="68" t="str">
        <f t="shared" si="6"/>
        <v>-</v>
      </c>
      <c r="N18" s="69" t="str">
        <f t="shared" si="6"/>
        <v>-</v>
      </c>
      <c r="O18" s="70" t="str">
        <f t="shared" si="6"/>
        <v>-</v>
      </c>
      <c r="P18" s="76" t="s">
        <v>44</v>
      </c>
      <c r="Q18" s="72"/>
      <c r="R18" s="72"/>
      <c r="S18" s="73">
        <f>'[1]一覧(今年度)'!FN17</f>
        <v>0</v>
      </c>
      <c r="T18" s="64">
        <f>'[1]一覧(今年度)'!FO17</f>
        <v>0</v>
      </c>
      <c r="U18" s="74">
        <f t="shared" si="0"/>
        <v>0</v>
      </c>
      <c r="V18" s="63">
        <f>'[1]一覧(今年度)'!HS17</f>
        <v>0</v>
      </c>
      <c r="W18" s="64">
        <f>'[1]一覧(今年度)'!HT17</f>
        <v>0</v>
      </c>
      <c r="X18" s="74">
        <f t="shared" si="7"/>
        <v>0</v>
      </c>
      <c r="Y18" s="75">
        <f t="shared" si="1"/>
        <v>0</v>
      </c>
      <c r="Z18" s="64">
        <f t="shared" si="1"/>
        <v>0</v>
      </c>
      <c r="AA18" s="74">
        <f t="shared" si="8"/>
        <v>0</v>
      </c>
    </row>
    <row r="19" spans="1:27" ht="14.25" x14ac:dyDescent="0.15">
      <c r="A19" s="47"/>
      <c r="B19" s="62" t="s">
        <v>47</v>
      </c>
      <c r="C19" s="63">
        <f>'[1]一覧(今年度)'!DC18</f>
        <v>755692</v>
      </c>
      <c r="D19" s="64">
        <f>'[1]一覧(今年度)'!DD18</f>
        <v>63033</v>
      </c>
      <c r="E19" s="65">
        <f t="shared" si="2"/>
        <v>818725</v>
      </c>
      <c r="F19" s="66">
        <v>792657</v>
      </c>
      <c r="G19" s="67">
        <f t="shared" si="3"/>
        <v>3.2886860268691245</v>
      </c>
      <c r="H19" s="63">
        <f>'[1]一覧(今年度)'!DF18</f>
        <v>747216</v>
      </c>
      <c r="I19" s="64">
        <f>'[1]一覧(今年度)'!DG18</f>
        <v>4568</v>
      </c>
      <c r="J19" s="65">
        <f t="shared" si="4"/>
        <v>751784</v>
      </c>
      <c r="K19" s="66">
        <v>727945</v>
      </c>
      <c r="L19" s="67">
        <f t="shared" si="5"/>
        <v>3.2748353240972876</v>
      </c>
      <c r="M19" s="68">
        <f t="shared" si="6"/>
        <v>98.878379022141289</v>
      </c>
      <c r="N19" s="69">
        <f t="shared" si="6"/>
        <v>7.2469976044294251</v>
      </c>
      <c r="O19" s="70">
        <f t="shared" si="6"/>
        <v>91.823750343521937</v>
      </c>
      <c r="P19" s="71">
        <v>91.836065284227601</v>
      </c>
      <c r="Q19" s="72"/>
      <c r="R19" s="72"/>
      <c r="S19" s="73">
        <f>'[1]一覧(今年度)'!FN18</f>
        <v>36</v>
      </c>
      <c r="T19" s="64">
        <f>'[1]一覧(今年度)'!FO18</f>
        <v>0</v>
      </c>
      <c r="U19" s="74">
        <f t="shared" si="0"/>
        <v>36</v>
      </c>
      <c r="V19" s="63">
        <f>'[1]一覧(今年度)'!HS18</f>
        <v>8</v>
      </c>
      <c r="W19" s="64">
        <f>'[1]一覧(今年度)'!HT18</f>
        <v>3122</v>
      </c>
      <c r="X19" s="74">
        <f t="shared" si="7"/>
        <v>3130</v>
      </c>
      <c r="Y19" s="75">
        <f t="shared" si="1"/>
        <v>8504</v>
      </c>
      <c r="Z19" s="64">
        <f t="shared" si="1"/>
        <v>55343</v>
      </c>
      <c r="AA19" s="74">
        <f t="shared" si="8"/>
        <v>63847</v>
      </c>
    </row>
    <row r="20" spans="1:27" ht="14.25" x14ac:dyDescent="0.15">
      <c r="A20" s="47"/>
      <c r="B20" s="79" t="s">
        <v>48</v>
      </c>
      <c r="C20" s="80">
        <f>'[1]一覧(今年度)'!DC19</f>
        <v>0</v>
      </c>
      <c r="D20" s="81">
        <f>'[1]一覧(今年度)'!DD19</f>
        <v>0</v>
      </c>
      <c r="E20" s="82">
        <f t="shared" si="2"/>
        <v>0</v>
      </c>
      <c r="F20" s="83">
        <v>0</v>
      </c>
      <c r="G20" s="84"/>
      <c r="H20" s="80">
        <f>'[1]一覧(今年度)'!DF19</f>
        <v>0</v>
      </c>
      <c r="I20" s="81">
        <f>'[1]一覧(今年度)'!DG19</f>
        <v>0</v>
      </c>
      <c r="J20" s="82">
        <f t="shared" si="4"/>
        <v>0</v>
      </c>
      <c r="K20" s="83">
        <v>0</v>
      </c>
      <c r="L20" s="84"/>
      <c r="M20" s="85" t="str">
        <f t="shared" si="6"/>
        <v>-</v>
      </c>
      <c r="N20" s="86" t="str">
        <f t="shared" si="6"/>
        <v>-</v>
      </c>
      <c r="O20" s="87" t="str">
        <f t="shared" si="6"/>
        <v>-</v>
      </c>
      <c r="P20" s="88" t="s">
        <v>44</v>
      </c>
      <c r="Q20" s="89"/>
      <c r="R20" s="89"/>
      <c r="S20" s="90">
        <f>'[1]一覧(今年度)'!FN19</f>
        <v>0</v>
      </c>
      <c r="T20" s="91">
        <f>'[1]一覧(今年度)'!FO19</f>
        <v>0</v>
      </c>
      <c r="U20" s="92">
        <f t="shared" si="0"/>
        <v>0</v>
      </c>
      <c r="V20" s="93">
        <f>'[1]一覧(今年度)'!HS19</f>
        <v>0</v>
      </c>
      <c r="W20" s="91">
        <f>'[1]一覧(今年度)'!HT19</f>
        <v>0</v>
      </c>
      <c r="X20" s="92">
        <f>SUM(V20:W20)</f>
        <v>0</v>
      </c>
      <c r="Y20" s="90">
        <f t="shared" si="1"/>
        <v>0</v>
      </c>
      <c r="Z20" s="91">
        <f t="shared" si="1"/>
        <v>0</v>
      </c>
      <c r="AA20" s="92">
        <f t="shared" si="8"/>
        <v>0</v>
      </c>
    </row>
    <row r="21" spans="1:27" ht="14.25" x14ac:dyDescent="0.15">
      <c r="A21" s="47"/>
      <c r="B21" s="94" t="s">
        <v>49</v>
      </c>
      <c r="C21" s="49">
        <f>'[1]一覧(今年度)'!DC20</f>
        <v>0</v>
      </c>
      <c r="D21" s="50">
        <f>'[1]一覧(今年度)'!DD20</f>
        <v>0</v>
      </c>
      <c r="E21" s="51">
        <f t="shared" si="2"/>
        <v>0</v>
      </c>
      <c r="F21" s="95">
        <v>0</v>
      </c>
      <c r="G21" s="53"/>
      <c r="H21" s="49">
        <f>'[1]一覧(今年度)'!DF20</f>
        <v>0</v>
      </c>
      <c r="I21" s="50">
        <f>'[1]一覧(今年度)'!DG20</f>
        <v>0</v>
      </c>
      <c r="J21" s="51">
        <f t="shared" si="4"/>
        <v>0</v>
      </c>
      <c r="K21" s="95">
        <v>0</v>
      </c>
      <c r="L21" s="53"/>
      <c r="M21" s="96" t="str">
        <f t="shared" si="6"/>
        <v>-</v>
      </c>
      <c r="N21" s="97" t="str">
        <f t="shared" si="6"/>
        <v>-</v>
      </c>
      <c r="O21" s="98" t="str">
        <f t="shared" si="6"/>
        <v>-</v>
      </c>
      <c r="P21" s="99" t="s">
        <v>44</v>
      </c>
      <c r="Q21" s="100"/>
      <c r="R21" s="100"/>
      <c r="S21" s="101">
        <f>'[1]一覧(今年度)'!FN20</f>
        <v>0</v>
      </c>
      <c r="T21" s="102">
        <f>'[1]一覧(今年度)'!FO20</f>
        <v>0</v>
      </c>
      <c r="U21" s="103">
        <f t="shared" si="0"/>
        <v>0</v>
      </c>
      <c r="V21" s="104">
        <f>'[1]一覧(今年度)'!HS20</f>
        <v>0</v>
      </c>
      <c r="W21" s="102">
        <f>'[1]一覧(今年度)'!HT20</f>
        <v>0</v>
      </c>
      <c r="X21" s="103">
        <f t="shared" ref="X21:X41" si="9">SUM(V21:W21)</f>
        <v>0</v>
      </c>
      <c r="Y21" s="101">
        <f t="shared" si="1"/>
        <v>0</v>
      </c>
      <c r="Z21" s="102">
        <f t="shared" si="1"/>
        <v>0</v>
      </c>
      <c r="AA21" s="103">
        <f t="shared" si="8"/>
        <v>0</v>
      </c>
    </row>
    <row r="22" spans="1:27" ht="14.25" x14ac:dyDescent="0.15">
      <c r="A22" s="47"/>
      <c r="B22" s="62" t="s">
        <v>50</v>
      </c>
      <c r="C22" s="63">
        <f>'[1]一覧(今年度)'!DC21</f>
        <v>0</v>
      </c>
      <c r="D22" s="64">
        <f>'[1]一覧(今年度)'!DD21</f>
        <v>0</v>
      </c>
      <c r="E22" s="65">
        <f t="shared" si="2"/>
        <v>0</v>
      </c>
      <c r="F22" s="105">
        <v>0</v>
      </c>
      <c r="G22" s="67"/>
      <c r="H22" s="63">
        <f>'[1]一覧(今年度)'!DF21</f>
        <v>0</v>
      </c>
      <c r="I22" s="64">
        <f>'[1]一覧(今年度)'!DG21</f>
        <v>0</v>
      </c>
      <c r="J22" s="65">
        <f t="shared" si="4"/>
        <v>0</v>
      </c>
      <c r="K22" s="105">
        <v>0</v>
      </c>
      <c r="L22" s="67"/>
      <c r="M22" s="96" t="str">
        <f t="shared" si="6"/>
        <v>-</v>
      </c>
      <c r="N22" s="97" t="str">
        <f t="shared" si="6"/>
        <v>-</v>
      </c>
      <c r="O22" s="98" t="str">
        <f t="shared" si="6"/>
        <v>-</v>
      </c>
      <c r="P22" s="99" t="s">
        <v>44</v>
      </c>
      <c r="Q22" s="72"/>
      <c r="R22" s="72"/>
      <c r="S22" s="73">
        <f>'[1]一覧(今年度)'!FN21</f>
        <v>0</v>
      </c>
      <c r="T22" s="64">
        <f>'[1]一覧(今年度)'!FO21</f>
        <v>0</v>
      </c>
      <c r="U22" s="103">
        <f t="shared" si="0"/>
        <v>0</v>
      </c>
      <c r="V22" s="63">
        <f>'[1]一覧(今年度)'!HS21</f>
        <v>0</v>
      </c>
      <c r="W22" s="64">
        <f>'[1]一覧(今年度)'!HT21</f>
        <v>0</v>
      </c>
      <c r="X22" s="103">
        <f t="shared" si="9"/>
        <v>0</v>
      </c>
      <c r="Y22" s="73">
        <f t="shared" si="1"/>
        <v>0</v>
      </c>
      <c r="Z22" s="64">
        <f t="shared" si="1"/>
        <v>0</v>
      </c>
      <c r="AA22" s="103">
        <f t="shared" si="8"/>
        <v>0</v>
      </c>
    </row>
    <row r="23" spans="1:27" ht="14.25" x14ac:dyDescent="0.15">
      <c r="A23" s="47"/>
      <c r="B23" s="62" t="s">
        <v>51</v>
      </c>
      <c r="C23" s="63">
        <f>'[1]一覧(今年度)'!DC22</f>
        <v>231043</v>
      </c>
      <c r="D23" s="64">
        <f>'[1]一覧(今年度)'!DD22</f>
        <v>8786</v>
      </c>
      <c r="E23" s="65">
        <f t="shared" si="2"/>
        <v>239829</v>
      </c>
      <c r="F23" s="105">
        <v>232474</v>
      </c>
      <c r="G23" s="67">
        <f t="shared" si="3"/>
        <v>3.1637946609083167</v>
      </c>
      <c r="H23" s="63">
        <f>'[1]一覧(今年度)'!DF22</f>
        <v>229014</v>
      </c>
      <c r="I23" s="64">
        <f>'[1]一覧(今年度)'!DG22</f>
        <v>1562</v>
      </c>
      <c r="J23" s="65">
        <f t="shared" si="4"/>
        <v>230576</v>
      </c>
      <c r="K23" s="105">
        <v>223184</v>
      </c>
      <c r="L23" s="67">
        <f t="shared" si="5"/>
        <v>3.312065381030898</v>
      </c>
      <c r="M23" s="96">
        <f t="shared" si="6"/>
        <v>99.121808494522668</v>
      </c>
      <c r="N23" s="97">
        <f t="shared" si="6"/>
        <v>17.778283633052581</v>
      </c>
      <c r="O23" s="98">
        <f t="shared" si="6"/>
        <v>96.141834390336442</v>
      </c>
      <c r="P23" s="106">
        <v>96.003854194447541</v>
      </c>
      <c r="Q23" s="72"/>
      <c r="R23" s="72"/>
      <c r="S23" s="73">
        <f>'[1]一覧(今年度)'!FN22</f>
        <v>3</v>
      </c>
      <c r="T23" s="64">
        <f>'[1]一覧(今年度)'!FO22</f>
        <v>0</v>
      </c>
      <c r="U23" s="103">
        <f t="shared" si="0"/>
        <v>3</v>
      </c>
      <c r="V23" s="63">
        <f>'[1]一覧(今年度)'!HS22</f>
        <v>0</v>
      </c>
      <c r="W23" s="64">
        <f>'[1]一覧(今年度)'!HT22</f>
        <v>442</v>
      </c>
      <c r="X23" s="103">
        <f t="shared" si="9"/>
        <v>442</v>
      </c>
      <c r="Y23" s="73">
        <f t="shared" si="1"/>
        <v>2032</v>
      </c>
      <c r="Z23" s="64">
        <f t="shared" si="1"/>
        <v>6782</v>
      </c>
      <c r="AA23" s="103">
        <f t="shared" si="8"/>
        <v>8814</v>
      </c>
    </row>
    <row r="24" spans="1:27" ht="14.25" x14ac:dyDescent="0.15">
      <c r="A24" s="47"/>
      <c r="B24" s="62" t="s">
        <v>52</v>
      </c>
      <c r="C24" s="63">
        <f>'[1]一覧(今年度)'!DC23</f>
        <v>0</v>
      </c>
      <c r="D24" s="64">
        <f>'[1]一覧(今年度)'!DD23</f>
        <v>0</v>
      </c>
      <c r="E24" s="65">
        <f t="shared" si="2"/>
        <v>0</v>
      </c>
      <c r="F24" s="105">
        <v>0</v>
      </c>
      <c r="G24" s="67"/>
      <c r="H24" s="63">
        <f>'[1]一覧(今年度)'!DF23</f>
        <v>0</v>
      </c>
      <c r="I24" s="64">
        <f>'[1]一覧(今年度)'!DG23</f>
        <v>0</v>
      </c>
      <c r="J24" s="65">
        <f t="shared" si="4"/>
        <v>0</v>
      </c>
      <c r="K24" s="105">
        <v>0</v>
      </c>
      <c r="L24" s="67"/>
      <c r="M24" s="96" t="str">
        <f t="shared" si="6"/>
        <v>-</v>
      </c>
      <c r="N24" s="97" t="str">
        <f t="shared" si="6"/>
        <v>-</v>
      </c>
      <c r="O24" s="98" t="str">
        <f t="shared" si="6"/>
        <v>-</v>
      </c>
      <c r="P24" s="99" t="s">
        <v>44</v>
      </c>
      <c r="Q24" s="72"/>
      <c r="R24" s="72"/>
      <c r="S24" s="73">
        <f>'[1]一覧(今年度)'!FN23</f>
        <v>0</v>
      </c>
      <c r="T24" s="64">
        <f>'[1]一覧(今年度)'!FO23</f>
        <v>0</v>
      </c>
      <c r="U24" s="103">
        <f t="shared" si="0"/>
        <v>0</v>
      </c>
      <c r="V24" s="63">
        <f>'[1]一覧(今年度)'!HS23</f>
        <v>0</v>
      </c>
      <c r="W24" s="64">
        <f>'[1]一覧(今年度)'!HT23</f>
        <v>0</v>
      </c>
      <c r="X24" s="103">
        <f t="shared" si="9"/>
        <v>0</v>
      </c>
      <c r="Y24" s="73">
        <f t="shared" si="1"/>
        <v>0</v>
      </c>
      <c r="Z24" s="64">
        <f t="shared" si="1"/>
        <v>0</v>
      </c>
      <c r="AA24" s="103">
        <f t="shared" si="8"/>
        <v>0</v>
      </c>
    </row>
    <row r="25" spans="1:27" ht="14.25" x14ac:dyDescent="0.15">
      <c r="A25" s="47"/>
      <c r="B25" s="62" t="s">
        <v>53</v>
      </c>
      <c r="C25" s="63">
        <f>'[1]一覧(今年度)'!DC24</f>
        <v>355962</v>
      </c>
      <c r="D25" s="64">
        <f>'[1]一覧(今年度)'!DD24</f>
        <v>9732</v>
      </c>
      <c r="E25" s="65">
        <f t="shared" si="2"/>
        <v>365694</v>
      </c>
      <c r="F25" s="105">
        <v>355591</v>
      </c>
      <c r="G25" s="67">
        <f t="shared" si="3"/>
        <v>2.8411855193185431</v>
      </c>
      <c r="H25" s="63">
        <f>'[1]一覧(今年度)'!DF24</f>
        <v>353040</v>
      </c>
      <c r="I25" s="64">
        <f>'[1]一覧(今年度)'!DG24</f>
        <v>3050</v>
      </c>
      <c r="J25" s="65">
        <f t="shared" si="4"/>
        <v>356090</v>
      </c>
      <c r="K25" s="105">
        <v>345513</v>
      </c>
      <c r="L25" s="67">
        <f t="shared" si="5"/>
        <v>3.0612451629895254</v>
      </c>
      <c r="M25" s="96">
        <f t="shared" si="6"/>
        <v>99.179125861749284</v>
      </c>
      <c r="N25" s="97">
        <f t="shared" si="6"/>
        <v>31.339909576654335</v>
      </c>
      <c r="O25" s="98">
        <f t="shared" si="6"/>
        <v>97.373760575781944</v>
      </c>
      <c r="P25" s="99">
        <v>97.1658450298236</v>
      </c>
      <c r="Q25" s="72"/>
      <c r="R25" s="72"/>
      <c r="S25" s="73">
        <f>'[1]一覧(今年度)'!FN24</f>
        <v>5</v>
      </c>
      <c r="T25" s="64">
        <f>'[1]一覧(今年度)'!FO24</f>
        <v>0</v>
      </c>
      <c r="U25" s="103">
        <f t="shared" si="0"/>
        <v>5</v>
      </c>
      <c r="V25" s="63">
        <f>'[1]一覧(今年度)'!HS24</f>
        <v>5</v>
      </c>
      <c r="W25" s="64">
        <f>'[1]一覧(今年度)'!HT24</f>
        <v>253</v>
      </c>
      <c r="X25" s="103">
        <f t="shared" si="9"/>
        <v>258</v>
      </c>
      <c r="Y25" s="73">
        <f t="shared" si="1"/>
        <v>2922</v>
      </c>
      <c r="Z25" s="64">
        <f t="shared" si="1"/>
        <v>6429</v>
      </c>
      <c r="AA25" s="103">
        <f t="shared" si="8"/>
        <v>9351</v>
      </c>
    </row>
    <row r="26" spans="1:27" ht="14.25" x14ac:dyDescent="0.15">
      <c r="A26" s="47"/>
      <c r="B26" s="62" t="s">
        <v>54</v>
      </c>
      <c r="C26" s="63">
        <f>'[1]一覧(今年度)'!DC25</f>
        <v>0</v>
      </c>
      <c r="D26" s="64">
        <f>'[1]一覧(今年度)'!DD25</f>
        <v>0</v>
      </c>
      <c r="E26" s="65">
        <f t="shared" si="2"/>
        <v>0</v>
      </c>
      <c r="F26" s="105">
        <v>0</v>
      </c>
      <c r="G26" s="67"/>
      <c r="H26" s="63">
        <f>'[1]一覧(今年度)'!DF25</f>
        <v>0</v>
      </c>
      <c r="I26" s="64">
        <f>'[1]一覧(今年度)'!DG25</f>
        <v>0</v>
      </c>
      <c r="J26" s="65">
        <f t="shared" si="4"/>
        <v>0</v>
      </c>
      <c r="K26" s="105">
        <v>0</v>
      </c>
      <c r="L26" s="67"/>
      <c r="M26" s="96" t="str">
        <f t="shared" si="6"/>
        <v>-</v>
      </c>
      <c r="N26" s="97" t="str">
        <f t="shared" si="6"/>
        <v>-</v>
      </c>
      <c r="O26" s="98" t="str">
        <f t="shared" si="6"/>
        <v>-</v>
      </c>
      <c r="P26" s="99" t="s">
        <v>44</v>
      </c>
      <c r="Q26" s="72"/>
      <c r="R26" s="72"/>
      <c r="S26" s="73">
        <f>'[1]一覧(今年度)'!FN25</f>
        <v>0</v>
      </c>
      <c r="T26" s="64">
        <f>'[1]一覧(今年度)'!FO25</f>
        <v>0</v>
      </c>
      <c r="U26" s="103">
        <f t="shared" si="0"/>
        <v>0</v>
      </c>
      <c r="V26" s="63">
        <f>'[1]一覧(今年度)'!HS25</f>
        <v>0</v>
      </c>
      <c r="W26" s="64">
        <f>'[1]一覧(今年度)'!HT25</f>
        <v>0</v>
      </c>
      <c r="X26" s="103">
        <f t="shared" si="9"/>
        <v>0</v>
      </c>
      <c r="Y26" s="73">
        <f t="shared" si="1"/>
        <v>0</v>
      </c>
      <c r="Z26" s="64">
        <f t="shared" si="1"/>
        <v>0</v>
      </c>
      <c r="AA26" s="103">
        <f t="shared" si="8"/>
        <v>0</v>
      </c>
    </row>
    <row r="27" spans="1:27" ht="14.25" x14ac:dyDescent="0.15">
      <c r="A27" s="47"/>
      <c r="B27" s="107" t="s">
        <v>55</v>
      </c>
      <c r="C27" s="108">
        <f>'[1]一覧(今年度)'!DC26</f>
        <v>0</v>
      </c>
      <c r="D27" s="109">
        <f>'[1]一覧(今年度)'!DD26</f>
        <v>0</v>
      </c>
      <c r="E27" s="110">
        <f t="shared" si="2"/>
        <v>0</v>
      </c>
      <c r="F27" s="111">
        <v>0</v>
      </c>
      <c r="G27" s="112"/>
      <c r="H27" s="108">
        <f>'[1]一覧(今年度)'!DF26</f>
        <v>0</v>
      </c>
      <c r="I27" s="109">
        <f>'[1]一覧(今年度)'!DG26</f>
        <v>0</v>
      </c>
      <c r="J27" s="110">
        <f t="shared" si="4"/>
        <v>0</v>
      </c>
      <c r="K27" s="111">
        <v>0</v>
      </c>
      <c r="L27" s="112"/>
      <c r="M27" s="113" t="str">
        <f t="shared" si="6"/>
        <v>-</v>
      </c>
      <c r="N27" s="114" t="str">
        <f t="shared" si="6"/>
        <v>-</v>
      </c>
      <c r="O27" s="115" t="str">
        <f t="shared" si="6"/>
        <v>-</v>
      </c>
      <c r="P27" s="116" t="s">
        <v>44</v>
      </c>
      <c r="Q27" s="117"/>
      <c r="R27" s="117"/>
      <c r="S27" s="118">
        <f>'[1]一覧(今年度)'!FN26</f>
        <v>0</v>
      </c>
      <c r="T27" s="109">
        <f>'[1]一覧(今年度)'!FO26</f>
        <v>0</v>
      </c>
      <c r="U27" s="119">
        <f t="shared" si="0"/>
        <v>0</v>
      </c>
      <c r="V27" s="108">
        <f>'[1]一覧(今年度)'!HS26</f>
        <v>0</v>
      </c>
      <c r="W27" s="109">
        <f>'[1]一覧(今年度)'!HT26</f>
        <v>0</v>
      </c>
      <c r="X27" s="119">
        <f t="shared" si="9"/>
        <v>0</v>
      </c>
      <c r="Y27" s="118">
        <f t="shared" si="1"/>
        <v>0</v>
      </c>
      <c r="Z27" s="109">
        <f t="shared" si="1"/>
        <v>0</v>
      </c>
      <c r="AA27" s="119">
        <f t="shared" si="8"/>
        <v>0</v>
      </c>
    </row>
    <row r="28" spans="1:27" ht="14.25" x14ac:dyDescent="0.15">
      <c r="A28" s="47"/>
      <c r="B28" s="48" t="s">
        <v>56</v>
      </c>
      <c r="C28" s="49">
        <f>'[1]一覧(今年度)'!DC27</f>
        <v>207523</v>
      </c>
      <c r="D28" s="50">
        <f>'[1]一覧(今年度)'!DD27</f>
        <v>6644</v>
      </c>
      <c r="E28" s="51">
        <f t="shared" si="2"/>
        <v>214167</v>
      </c>
      <c r="F28" s="95">
        <v>207099</v>
      </c>
      <c r="G28" s="53">
        <f t="shared" si="3"/>
        <v>3.4128605159851082</v>
      </c>
      <c r="H28" s="49">
        <f>'[1]一覧(今年度)'!DF27</f>
        <v>205368</v>
      </c>
      <c r="I28" s="50">
        <f>'[1]一覧(今年度)'!DG27</f>
        <v>1911</v>
      </c>
      <c r="J28" s="51">
        <f t="shared" si="4"/>
        <v>207279</v>
      </c>
      <c r="K28" s="95">
        <v>199418</v>
      </c>
      <c r="L28" s="53">
        <f t="shared" si="5"/>
        <v>3.941971136005777</v>
      </c>
      <c r="M28" s="120">
        <f t="shared" si="6"/>
        <v>98.961560887226966</v>
      </c>
      <c r="N28" s="55">
        <f t="shared" si="6"/>
        <v>28.762793497892837</v>
      </c>
      <c r="O28" s="56">
        <f t="shared" si="6"/>
        <v>96.783818235302348</v>
      </c>
      <c r="P28" s="57">
        <v>96.291145780520424</v>
      </c>
      <c r="Q28" s="58"/>
      <c r="R28" s="58"/>
      <c r="S28" s="59">
        <f>'[1]一覧(今年度)'!FN27</f>
        <v>17</v>
      </c>
      <c r="T28" s="50">
        <f>'[1]一覧(今年度)'!FO27</f>
        <v>0</v>
      </c>
      <c r="U28" s="60">
        <f t="shared" si="0"/>
        <v>17</v>
      </c>
      <c r="V28" s="49">
        <f>'[1]一覧(今年度)'!HS27</f>
        <v>70</v>
      </c>
      <c r="W28" s="50">
        <f>'[1]一覧(今年度)'!HT27</f>
        <v>233</v>
      </c>
      <c r="X28" s="60">
        <f t="shared" si="9"/>
        <v>303</v>
      </c>
      <c r="Y28" s="59">
        <f t="shared" si="1"/>
        <v>2102</v>
      </c>
      <c r="Z28" s="50">
        <f t="shared" si="1"/>
        <v>4500</v>
      </c>
      <c r="AA28" s="60">
        <f t="shared" si="8"/>
        <v>6602</v>
      </c>
    </row>
    <row r="29" spans="1:27" ht="14.25" x14ac:dyDescent="0.15">
      <c r="A29" s="47"/>
      <c r="B29" s="62" t="s">
        <v>57</v>
      </c>
      <c r="C29" s="63">
        <f>'[1]一覧(今年度)'!DC28</f>
        <v>0</v>
      </c>
      <c r="D29" s="64">
        <f>'[1]一覧(今年度)'!DD28</f>
        <v>0</v>
      </c>
      <c r="E29" s="65">
        <f t="shared" si="2"/>
        <v>0</v>
      </c>
      <c r="F29" s="105">
        <v>0</v>
      </c>
      <c r="G29" s="67"/>
      <c r="H29" s="63">
        <f>'[1]一覧(今年度)'!DF28</f>
        <v>0</v>
      </c>
      <c r="I29" s="64">
        <f>'[1]一覧(今年度)'!DG28</f>
        <v>0</v>
      </c>
      <c r="J29" s="65">
        <f t="shared" si="4"/>
        <v>0</v>
      </c>
      <c r="K29" s="105">
        <v>0</v>
      </c>
      <c r="L29" s="67"/>
      <c r="M29" s="96" t="str">
        <f t="shared" si="6"/>
        <v>-</v>
      </c>
      <c r="N29" s="97" t="str">
        <f t="shared" si="6"/>
        <v>-</v>
      </c>
      <c r="O29" s="98" t="str">
        <f t="shared" si="6"/>
        <v>-</v>
      </c>
      <c r="P29" s="99" t="s">
        <v>44</v>
      </c>
      <c r="Q29" s="72"/>
      <c r="R29" s="72"/>
      <c r="S29" s="73">
        <f>'[1]一覧(今年度)'!FN28</f>
        <v>0</v>
      </c>
      <c r="T29" s="64">
        <f>'[1]一覧(今年度)'!FO28</f>
        <v>0</v>
      </c>
      <c r="U29" s="103">
        <f t="shared" si="0"/>
        <v>0</v>
      </c>
      <c r="V29" s="63">
        <f>'[1]一覧(今年度)'!HS28</f>
        <v>0</v>
      </c>
      <c r="W29" s="64">
        <f>'[1]一覧(今年度)'!HT28</f>
        <v>0</v>
      </c>
      <c r="X29" s="103">
        <f t="shared" si="9"/>
        <v>0</v>
      </c>
      <c r="Y29" s="73">
        <f t="shared" si="1"/>
        <v>0</v>
      </c>
      <c r="Z29" s="64">
        <f t="shared" si="1"/>
        <v>0</v>
      </c>
      <c r="AA29" s="103">
        <f t="shared" si="8"/>
        <v>0</v>
      </c>
    </row>
    <row r="30" spans="1:27" ht="14.25" x14ac:dyDescent="0.15">
      <c r="A30" s="47"/>
      <c r="B30" s="62" t="s">
        <v>58</v>
      </c>
      <c r="C30" s="63">
        <f>'[1]一覧(今年度)'!DC29</f>
        <v>70596</v>
      </c>
      <c r="D30" s="64">
        <f>'[1]一覧(今年度)'!DD29</f>
        <v>2041</v>
      </c>
      <c r="E30" s="65">
        <f t="shared" si="2"/>
        <v>72637</v>
      </c>
      <c r="F30" s="105">
        <v>64605</v>
      </c>
      <c r="G30" s="67">
        <f t="shared" si="3"/>
        <v>12.432474266697625</v>
      </c>
      <c r="H30" s="63">
        <f>'[1]一覧(今年度)'!DF29</f>
        <v>70277</v>
      </c>
      <c r="I30" s="64">
        <f>'[1]一覧(今年度)'!DG29</f>
        <v>1306</v>
      </c>
      <c r="J30" s="65">
        <f t="shared" si="4"/>
        <v>71583</v>
      </c>
      <c r="K30" s="105">
        <v>62450</v>
      </c>
      <c r="L30" s="67">
        <f t="shared" si="5"/>
        <v>14.624499599679744</v>
      </c>
      <c r="M30" s="96">
        <f t="shared" si="6"/>
        <v>99.548133038699078</v>
      </c>
      <c r="N30" s="97">
        <f t="shared" si="6"/>
        <v>63.988241058304752</v>
      </c>
      <c r="O30" s="98">
        <f t="shared" si="6"/>
        <v>98.548948882800786</v>
      </c>
      <c r="P30" s="106">
        <v>96.664344864948532</v>
      </c>
      <c r="Q30" s="72"/>
      <c r="R30" s="72"/>
      <c r="S30" s="73">
        <f>'[1]一覧(今年度)'!FN29</f>
        <v>0</v>
      </c>
      <c r="T30" s="64">
        <f>'[1]一覧(今年度)'!FO29</f>
        <v>0</v>
      </c>
      <c r="U30" s="103">
        <f t="shared" si="0"/>
        <v>0</v>
      </c>
      <c r="V30" s="63">
        <f>'[1]一覧(今年度)'!HS29</f>
        <v>0</v>
      </c>
      <c r="W30" s="64">
        <f>'[1]一覧(今年度)'!HT29</f>
        <v>40</v>
      </c>
      <c r="X30" s="103">
        <f t="shared" si="9"/>
        <v>40</v>
      </c>
      <c r="Y30" s="73">
        <f t="shared" si="1"/>
        <v>319</v>
      </c>
      <c r="Z30" s="64">
        <f t="shared" si="1"/>
        <v>695</v>
      </c>
      <c r="AA30" s="103">
        <f t="shared" si="8"/>
        <v>1014</v>
      </c>
    </row>
    <row r="31" spans="1:27" ht="14.25" x14ac:dyDescent="0.15">
      <c r="A31" s="47"/>
      <c r="B31" s="62" t="s">
        <v>59</v>
      </c>
      <c r="C31" s="63">
        <f>'[1]一覧(今年度)'!DC30</f>
        <v>83128</v>
      </c>
      <c r="D31" s="64">
        <f>'[1]一覧(今年度)'!DD30</f>
        <v>0</v>
      </c>
      <c r="E31" s="65">
        <f t="shared" si="2"/>
        <v>83128</v>
      </c>
      <c r="F31" s="105">
        <v>81357</v>
      </c>
      <c r="G31" s="67">
        <f t="shared" si="3"/>
        <v>2.1768255958307217</v>
      </c>
      <c r="H31" s="63">
        <f>'[1]一覧(今年度)'!DF30</f>
        <v>83128</v>
      </c>
      <c r="I31" s="64">
        <f>'[1]一覧(今年度)'!DG30</f>
        <v>0</v>
      </c>
      <c r="J31" s="65">
        <f t="shared" si="4"/>
        <v>83128</v>
      </c>
      <c r="K31" s="105">
        <v>81357</v>
      </c>
      <c r="L31" s="67">
        <f t="shared" si="5"/>
        <v>2.1768255958307217</v>
      </c>
      <c r="M31" s="96">
        <f t="shared" si="6"/>
        <v>100</v>
      </c>
      <c r="N31" s="97" t="str">
        <f t="shared" si="6"/>
        <v>-</v>
      </c>
      <c r="O31" s="98">
        <f t="shared" si="6"/>
        <v>100</v>
      </c>
      <c r="P31" s="99">
        <v>100</v>
      </c>
      <c r="Q31" s="72"/>
      <c r="R31" s="72"/>
      <c r="S31" s="73">
        <f>'[1]一覧(今年度)'!FN30</f>
        <v>0</v>
      </c>
      <c r="T31" s="64">
        <f>'[1]一覧(今年度)'!FO30</f>
        <v>0</v>
      </c>
      <c r="U31" s="103">
        <f t="shared" si="0"/>
        <v>0</v>
      </c>
      <c r="V31" s="63">
        <f>'[1]一覧(今年度)'!HS30</f>
        <v>0</v>
      </c>
      <c r="W31" s="64">
        <f>'[1]一覧(今年度)'!HT30</f>
        <v>0</v>
      </c>
      <c r="X31" s="103">
        <f t="shared" si="9"/>
        <v>0</v>
      </c>
      <c r="Y31" s="73">
        <f t="shared" si="1"/>
        <v>0</v>
      </c>
      <c r="Z31" s="64">
        <f t="shared" si="1"/>
        <v>0</v>
      </c>
      <c r="AA31" s="103">
        <f t="shared" si="8"/>
        <v>0</v>
      </c>
    </row>
    <row r="32" spans="1:27" ht="14.25" x14ac:dyDescent="0.15">
      <c r="A32" s="47"/>
      <c r="B32" s="62" t="s">
        <v>60</v>
      </c>
      <c r="C32" s="63">
        <f>'[1]一覧(今年度)'!DC31</f>
        <v>0</v>
      </c>
      <c r="D32" s="64">
        <f>'[1]一覧(今年度)'!DD31</f>
        <v>0</v>
      </c>
      <c r="E32" s="65">
        <f t="shared" si="2"/>
        <v>0</v>
      </c>
      <c r="F32" s="105">
        <v>0</v>
      </c>
      <c r="G32" s="67"/>
      <c r="H32" s="63">
        <f>'[1]一覧(今年度)'!DF31</f>
        <v>0</v>
      </c>
      <c r="I32" s="64">
        <f>'[1]一覧(今年度)'!DG31</f>
        <v>0</v>
      </c>
      <c r="J32" s="65">
        <f t="shared" si="4"/>
        <v>0</v>
      </c>
      <c r="K32" s="105">
        <v>0</v>
      </c>
      <c r="L32" s="67"/>
      <c r="M32" s="96" t="str">
        <f t="shared" si="6"/>
        <v>-</v>
      </c>
      <c r="N32" s="97" t="str">
        <f t="shared" si="6"/>
        <v>-</v>
      </c>
      <c r="O32" s="98" t="str">
        <f t="shared" si="6"/>
        <v>-</v>
      </c>
      <c r="P32" s="99" t="s">
        <v>44</v>
      </c>
      <c r="Q32" s="72"/>
      <c r="R32" s="72"/>
      <c r="S32" s="73">
        <f>'[1]一覧(今年度)'!FN31</f>
        <v>0</v>
      </c>
      <c r="T32" s="64">
        <f>'[1]一覧(今年度)'!FO31</f>
        <v>0</v>
      </c>
      <c r="U32" s="103">
        <f t="shared" si="0"/>
        <v>0</v>
      </c>
      <c r="V32" s="63">
        <f>'[1]一覧(今年度)'!HS31</f>
        <v>0</v>
      </c>
      <c r="W32" s="64">
        <f>'[1]一覧(今年度)'!HT31</f>
        <v>0</v>
      </c>
      <c r="X32" s="103">
        <f t="shared" si="9"/>
        <v>0</v>
      </c>
      <c r="Y32" s="73">
        <f t="shared" si="1"/>
        <v>0</v>
      </c>
      <c r="Z32" s="64">
        <f t="shared" si="1"/>
        <v>0</v>
      </c>
      <c r="AA32" s="103">
        <f t="shared" si="8"/>
        <v>0</v>
      </c>
    </row>
    <row r="33" spans="1:27" ht="14.25" x14ac:dyDescent="0.15">
      <c r="A33" s="47"/>
      <c r="B33" s="62" t="s">
        <v>61</v>
      </c>
      <c r="C33" s="63">
        <f>'[1]一覧(今年度)'!DC32</f>
        <v>288260</v>
      </c>
      <c r="D33" s="64">
        <f>'[1]一覧(今年度)'!DD32</f>
        <v>0</v>
      </c>
      <c r="E33" s="65">
        <f t="shared" si="2"/>
        <v>288260</v>
      </c>
      <c r="F33" s="105">
        <v>272265</v>
      </c>
      <c r="G33" s="67">
        <f t="shared" si="3"/>
        <v>5.8747911042550456</v>
      </c>
      <c r="H33" s="63">
        <f>'[1]一覧(今年度)'!DF32</f>
        <v>288260</v>
      </c>
      <c r="I33" s="64">
        <f>'[1]一覧(今年度)'!DG32</f>
        <v>0</v>
      </c>
      <c r="J33" s="65">
        <f t="shared" si="4"/>
        <v>288260</v>
      </c>
      <c r="K33" s="105">
        <v>272265</v>
      </c>
      <c r="L33" s="67">
        <f t="shared" si="5"/>
        <v>5.8747911042550456</v>
      </c>
      <c r="M33" s="96">
        <f t="shared" si="6"/>
        <v>100</v>
      </c>
      <c r="N33" s="97" t="str">
        <f t="shared" si="6"/>
        <v>-</v>
      </c>
      <c r="O33" s="98">
        <f t="shared" si="6"/>
        <v>100</v>
      </c>
      <c r="P33" s="106">
        <v>100</v>
      </c>
      <c r="Q33" s="72"/>
      <c r="R33" s="72"/>
      <c r="S33" s="73">
        <f>'[1]一覧(今年度)'!FN32</f>
        <v>0</v>
      </c>
      <c r="T33" s="64">
        <f>'[1]一覧(今年度)'!FO32</f>
        <v>0</v>
      </c>
      <c r="U33" s="103">
        <f t="shared" si="0"/>
        <v>0</v>
      </c>
      <c r="V33" s="63">
        <f>'[1]一覧(今年度)'!HS32</f>
        <v>0</v>
      </c>
      <c r="W33" s="64">
        <f>'[1]一覧(今年度)'!HT32</f>
        <v>0</v>
      </c>
      <c r="X33" s="103">
        <f t="shared" si="9"/>
        <v>0</v>
      </c>
      <c r="Y33" s="73">
        <f t="shared" si="1"/>
        <v>0</v>
      </c>
      <c r="Z33" s="64">
        <f t="shared" si="1"/>
        <v>0</v>
      </c>
      <c r="AA33" s="103">
        <f t="shared" si="8"/>
        <v>0</v>
      </c>
    </row>
    <row r="34" spans="1:27" ht="14.25" x14ac:dyDescent="0.15">
      <c r="A34" s="47"/>
      <c r="B34" s="62" t="s">
        <v>62</v>
      </c>
      <c r="C34" s="63">
        <f>'[1]一覧(今年度)'!DC33</f>
        <v>0</v>
      </c>
      <c r="D34" s="64">
        <f>'[1]一覧(今年度)'!DD33</f>
        <v>0</v>
      </c>
      <c r="E34" s="65">
        <f t="shared" si="2"/>
        <v>0</v>
      </c>
      <c r="F34" s="105">
        <v>0</v>
      </c>
      <c r="G34" s="67"/>
      <c r="H34" s="63">
        <f>'[1]一覧(今年度)'!DF33</f>
        <v>0</v>
      </c>
      <c r="I34" s="64">
        <f>'[1]一覧(今年度)'!DG33</f>
        <v>0</v>
      </c>
      <c r="J34" s="65">
        <f t="shared" si="4"/>
        <v>0</v>
      </c>
      <c r="K34" s="105">
        <v>0</v>
      </c>
      <c r="L34" s="67"/>
      <c r="M34" s="96" t="str">
        <f t="shared" si="6"/>
        <v>-</v>
      </c>
      <c r="N34" s="97" t="str">
        <f t="shared" si="6"/>
        <v>-</v>
      </c>
      <c r="O34" s="98" t="str">
        <f t="shared" si="6"/>
        <v>-</v>
      </c>
      <c r="P34" s="99" t="s">
        <v>44</v>
      </c>
      <c r="Q34" s="72"/>
      <c r="R34" s="72"/>
      <c r="S34" s="73">
        <f>'[1]一覧(今年度)'!FN33</f>
        <v>0</v>
      </c>
      <c r="T34" s="64">
        <f>'[1]一覧(今年度)'!FO33</f>
        <v>0</v>
      </c>
      <c r="U34" s="103">
        <f t="shared" si="0"/>
        <v>0</v>
      </c>
      <c r="V34" s="63">
        <f>'[1]一覧(今年度)'!HS33</f>
        <v>0</v>
      </c>
      <c r="W34" s="64">
        <f>'[1]一覧(今年度)'!HT33</f>
        <v>0</v>
      </c>
      <c r="X34" s="103">
        <f t="shared" si="9"/>
        <v>0</v>
      </c>
      <c r="Y34" s="73">
        <f t="shared" si="1"/>
        <v>0</v>
      </c>
      <c r="Z34" s="64">
        <f t="shared" si="1"/>
        <v>0</v>
      </c>
      <c r="AA34" s="103">
        <f t="shared" si="8"/>
        <v>0</v>
      </c>
    </row>
    <row r="35" spans="1:27" ht="14.25" x14ac:dyDescent="0.15">
      <c r="A35" s="47"/>
      <c r="B35" s="107" t="s">
        <v>63</v>
      </c>
      <c r="C35" s="108">
        <f>'[1]一覧(今年度)'!DC34</f>
        <v>0</v>
      </c>
      <c r="D35" s="109">
        <f>'[1]一覧(今年度)'!DD34</f>
        <v>0</v>
      </c>
      <c r="E35" s="110">
        <f t="shared" si="2"/>
        <v>0</v>
      </c>
      <c r="F35" s="111">
        <v>0</v>
      </c>
      <c r="G35" s="112"/>
      <c r="H35" s="108">
        <f>'[1]一覧(今年度)'!DF34</f>
        <v>0</v>
      </c>
      <c r="I35" s="109">
        <f>'[1]一覧(今年度)'!DG34</f>
        <v>0</v>
      </c>
      <c r="J35" s="110">
        <f t="shared" si="4"/>
        <v>0</v>
      </c>
      <c r="K35" s="111">
        <v>0</v>
      </c>
      <c r="L35" s="112"/>
      <c r="M35" s="113" t="str">
        <f t="shared" si="6"/>
        <v>-</v>
      </c>
      <c r="N35" s="114" t="str">
        <f t="shared" si="6"/>
        <v>-</v>
      </c>
      <c r="O35" s="115" t="str">
        <f t="shared" si="6"/>
        <v>-</v>
      </c>
      <c r="P35" s="116" t="s">
        <v>44</v>
      </c>
      <c r="Q35" s="117"/>
      <c r="R35" s="117"/>
      <c r="S35" s="118">
        <f>'[1]一覧(今年度)'!FN34</f>
        <v>0</v>
      </c>
      <c r="T35" s="109">
        <f>'[1]一覧(今年度)'!FO34</f>
        <v>0</v>
      </c>
      <c r="U35" s="119">
        <f t="shared" si="0"/>
        <v>0</v>
      </c>
      <c r="V35" s="108">
        <f>'[1]一覧(今年度)'!HS34</f>
        <v>0</v>
      </c>
      <c r="W35" s="109">
        <f>'[1]一覧(今年度)'!HT34</f>
        <v>0</v>
      </c>
      <c r="X35" s="119">
        <f t="shared" si="9"/>
        <v>0</v>
      </c>
      <c r="Y35" s="118">
        <f t="shared" si="1"/>
        <v>0</v>
      </c>
      <c r="Z35" s="109">
        <f t="shared" si="1"/>
        <v>0</v>
      </c>
      <c r="AA35" s="119">
        <f t="shared" si="8"/>
        <v>0</v>
      </c>
    </row>
    <row r="36" spans="1:27" ht="14.25" x14ac:dyDescent="0.15">
      <c r="A36" s="47"/>
      <c r="B36" s="48" t="s">
        <v>64</v>
      </c>
      <c r="C36" s="104">
        <f>'[1]一覧(今年度)'!DC35</f>
        <v>0</v>
      </c>
      <c r="D36" s="102">
        <f>'[1]一覧(今年度)'!DD35</f>
        <v>0</v>
      </c>
      <c r="E36" s="121">
        <f t="shared" si="2"/>
        <v>0</v>
      </c>
      <c r="F36" s="122">
        <v>0</v>
      </c>
      <c r="G36" s="123"/>
      <c r="H36" s="104">
        <f>'[1]一覧(今年度)'!DF35</f>
        <v>0</v>
      </c>
      <c r="I36" s="102">
        <f>'[1]一覧(今年度)'!DG35</f>
        <v>0</v>
      </c>
      <c r="J36" s="121">
        <f t="shared" si="4"/>
        <v>0</v>
      </c>
      <c r="K36" s="122">
        <v>0</v>
      </c>
      <c r="L36" s="123"/>
      <c r="M36" s="120" t="str">
        <f t="shared" si="6"/>
        <v>-</v>
      </c>
      <c r="N36" s="55" t="str">
        <f t="shared" si="6"/>
        <v>-</v>
      </c>
      <c r="O36" s="56" t="str">
        <f t="shared" si="6"/>
        <v>-</v>
      </c>
      <c r="P36" s="124" t="s">
        <v>44</v>
      </c>
      <c r="Q36" s="58"/>
      <c r="R36" s="58"/>
      <c r="S36" s="59">
        <f>'[1]一覧(今年度)'!FN35</f>
        <v>0</v>
      </c>
      <c r="T36" s="50">
        <f>'[1]一覧(今年度)'!FO35</f>
        <v>0</v>
      </c>
      <c r="U36" s="60">
        <f t="shared" si="0"/>
        <v>0</v>
      </c>
      <c r="V36" s="49">
        <f>'[1]一覧(今年度)'!HS35</f>
        <v>0</v>
      </c>
      <c r="W36" s="50">
        <f>'[1]一覧(今年度)'!HT35</f>
        <v>0</v>
      </c>
      <c r="X36" s="60">
        <f t="shared" si="9"/>
        <v>0</v>
      </c>
      <c r="Y36" s="59">
        <f t="shared" si="1"/>
        <v>0</v>
      </c>
      <c r="Z36" s="50">
        <f t="shared" si="1"/>
        <v>0</v>
      </c>
      <c r="AA36" s="60">
        <f t="shared" si="8"/>
        <v>0</v>
      </c>
    </row>
    <row r="37" spans="1:27" ht="14.25" x14ac:dyDescent="0.15">
      <c r="A37" s="47"/>
      <c r="B37" s="62" t="s">
        <v>65</v>
      </c>
      <c r="C37" s="63">
        <f>'[1]一覧(今年度)'!DC36</f>
        <v>0</v>
      </c>
      <c r="D37" s="64">
        <f>'[1]一覧(今年度)'!DD36</f>
        <v>0</v>
      </c>
      <c r="E37" s="65">
        <f t="shared" si="2"/>
        <v>0</v>
      </c>
      <c r="F37" s="105">
        <v>0</v>
      </c>
      <c r="G37" s="67"/>
      <c r="H37" s="63">
        <f>'[1]一覧(今年度)'!DF36</f>
        <v>0</v>
      </c>
      <c r="I37" s="64">
        <f>'[1]一覧(今年度)'!DG36</f>
        <v>0</v>
      </c>
      <c r="J37" s="65">
        <f t="shared" si="4"/>
        <v>0</v>
      </c>
      <c r="K37" s="105">
        <v>0</v>
      </c>
      <c r="L37" s="67"/>
      <c r="M37" s="96" t="str">
        <f t="shared" si="6"/>
        <v>-</v>
      </c>
      <c r="N37" s="97" t="str">
        <f t="shared" si="6"/>
        <v>-</v>
      </c>
      <c r="O37" s="98" t="str">
        <f t="shared" si="6"/>
        <v>-</v>
      </c>
      <c r="P37" s="99" t="s">
        <v>44</v>
      </c>
      <c r="Q37" s="72"/>
      <c r="R37" s="72"/>
      <c r="S37" s="73">
        <f>'[1]一覧(今年度)'!FN36</f>
        <v>0</v>
      </c>
      <c r="T37" s="64">
        <f>'[1]一覧(今年度)'!FO36</f>
        <v>0</v>
      </c>
      <c r="U37" s="103">
        <f t="shared" si="0"/>
        <v>0</v>
      </c>
      <c r="V37" s="63">
        <f>'[1]一覧(今年度)'!HS36</f>
        <v>0</v>
      </c>
      <c r="W37" s="64">
        <f>'[1]一覧(今年度)'!HT36</f>
        <v>0</v>
      </c>
      <c r="X37" s="103">
        <f t="shared" si="9"/>
        <v>0</v>
      </c>
      <c r="Y37" s="73">
        <f t="shared" si="1"/>
        <v>0</v>
      </c>
      <c r="Z37" s="64">
        <f t="shared" si="1"/>
        <v>0</v>
      </c>
      <c r="AA37" s="103">
        <f t="shared" si="8"/>
        <v>0</v>
      </c>
    </row>
    <row r="38" spans="1:27" ht="14.25" x14ac:dyDescent="0.15">
      <c r="A38" s="47"/>
      <c r="B38" s="62" t="s">
        <v>66</v>
      </c>
      <c r="C38" s="63">
        <f>'[1]一覧(今年度)'!DC37</f>
        <v>0</v>
      </c>
      <c r="D38" s="64">
        <f>'[1]一覧(今年度)'!DD37</f>
        <v>0</v>
      </c>
      <c r="E38" s="65">
        <f t="shared" si="2"/>
        <v>0</v>
      </c>
      <c r="F38" s="105">
        <v>0</v>
      </c>
      <c r="G38" s="67"/>
      <c r="H38" s="63">
        <f>'[1]一覧(今年度)'!DF37</f>
        <v>0</v>
      </c>
      <c r="I38" s="64">
        <f>'[1]一覧(今年度)'!DG37</f>
        <v>0</v>
      </c>
      <c r="J38" s="65">
        <f t="shared" si="4"/>
        <v>0</v>
      </c>
      <c r="K38" s="105">
        <v>0</v>
      </c>
      <c r="L38" s="67"/>
      <c r="M38" s="96" t="str">
        <f t="shared" si="6"/>
        <v>-</v>
      </c>
      <c r="N38" s="97" t="str">
        <f t="shared" si="6"/>
        <v>-</v>
      </c>
      <c r="O38" s="98" t="str">
        <f t="shared" si="6"/>
        <v>-</v>
      </c>
      <c r="P38" s="99" t="s">
        <v>44</v>
      </c>
      <c r="Q38" s="72"/>
      <c r="R38" s="72"/>
      <c r="S38" s="73">
        <f>'[1]一覧(今年度)'!FN37</f>
        <v>0</v>
      </c>
      <c r="T38" s="64">
        <f>'[1]一覧(今年度)'!FO37</f>
        <v>0</v>
      </c>
      <c r="U38" s="103">
        <f t="shared" si="0"/>
        <v>0</v>
      </c>
      <c r="V38" s="63">
        <f>'[1]一覧(今年度)'!HS37</f>
        <v>0</v>
      </c>
      <c r="W38" s="64">
        <f>'[1]一覧(今年度)'!HT37</f>
        <v>0</v>
      </c>
      <c r="X38" s="103">
        <f t="shared" si="9"/>
        <v>0</v>
      </c>
      <c r="Y38" s="73">
        <f t="shared" si="1"/>
        <v>0</v>
      </c>
      <c r="Z38" s="64">
        <f t="shared" si="1"/>
        <v>0</v>
      </c>
      <c r="AA38" s="103">
        <f t="shared" si="8"/>
        <v>0</v>
      </c>
    </row>
    <row r="39" spans="1:27" ht="14.25" x14ac:dyDescent="0.15">
      <c r="A39" s="47"/>
      <c r="B39" s="125" t="s">
        <v>67</v>
      </c>
      <c r="C39" s="108">
        <f>'[1]一覧(今年度)'!DC38</f>
        <v>97092</v>
      </c>
      <c r="D39" s="109">
        <f>'[1]一覧(今年度)'!DD38</f>
        <v>3611</v>
      </c>
      <c r="E39" s="110">
        <f t="shared" si="2"/>
        <v>100703</v>
      </c>
      <c r="F39" s="111">
        <v>99053</v>
      </c>
      <c r="G39" s="112">
        <f t="shared" si="3"/>
        <v>1.6657748881911703</v>
      </c>
      <c r="H39" s="108">
        <f>'[1]一覧(今年度)'!DF38</f>
        <v>95881</v>
      </c>
      <c r="I39" s="109">
        <f>'[1]一覧(今年度)'!DG38</f>
        <v>823</v>
      </c>
      <c r="J39" s="110">
        <f t="shared" si="4"/>
        <v>96704</v>
      </c>
      <c r="K39" s="111">
        <v>95272</v>
      </c>
      <c r="L39" s="112">
        <f t="shared" si="5"/>
        <v>1.5030649088924344</v>
      </c>
      <c r="M39" s="126">
        <f t="shared" si="6"/>
        <v>98.75272937008198</v>
      </c>
      <c r="N39" s="127">
        <f t="shared" si="6"/>
        <v>22.791470506784826</v>
      </c>
      <c r="O39" s="128">
        <f t="shared" si="6"/>
        <v>96.028916715490112</v>
      </c>
      <c r="P39" s="129">
        <v>96.182851604696467</v>
      </c>
      <c r="Q39" s="130"/>
      <c r="R39" s="130"/>
      <c r="S39" s="131">
        <f>'[1]一覧(今年度)'!FN38</f>
        <v>1</v>
      </c>
      <c r="T39" s="81">
        <f>'[1]一覧(今年度)'!FO38</f>
        <v>0</v>
      </c>
      <c r="U39" s="132">
        <f t="shared" si="0"/>
        <v>1</v>
      </c>
      <c r="V39" s="80">
        <f>'[1]一覧(今年度)'!HS38</f>
        <v>2</v>
      </c>
      <c r="W39" s="81">
        <f>'[1]一覧(今年度)'!HT38</f>
        <v>217</v>
      </c>
      <c r="X39" s="132">
        <f t="shared" si="9"/>
        <v>219</v>
      </c>
      <c r="Y39" s="131">
        <f t="shared" si="1"/>
        <v>1210</v>
      </c>
      <c r="Z39" s="81">
        <f t="shared" si="1"/>
        <v>2571</v>
      </c>
      <c r="AA39" s="132">
        <f t="shared" si="8"/>
        <v>3781</v>
      </c>
    </row>
    <row r="40" spans="1:27" ht="14.25" x14ac:dyDescent="0.15">
      <c r="A40" s="47"/>
      <c r="B40" s="133" t="s">
        <v>68</v>
      </c>
      <c r="C40" s="49">
        <f>'[1]一覧(今年度)'!DC39</f>
        <v>0</v>
      </c>
      <c r="D40" s="50">
        <f>'[1]一覧(今年度)'!DD39</f>
        <v>0</v>
      </c>
      <c r="E40" s="51">
        <f t="shared" si="2"/>
        <v>0</v>
      </c>
      <c r="F40" s="95">
        <v>0</v>
      </c>
      <c r="G40" s="53"/>
      <c r="H40" s="49">
        <f>'[1]一覧(今年度)'!DF39</f>
        <v>0</v>
      </c>
      <c r="I40" s="50">
        <f>'[1]一覧(今年度)'!DG39</f>
        <v>0</v>
      </c>
      <c r="J40" s="51">
        <f t="shared" si="4"/>
        <v>0</v>
      </c>
      <c r="K40" s="95">
        <v>0</v>
      </c>
      <c r="L40" s="53"/>
      <c r="M40" s="134" t="str">
        <f t="shared" si="6"/>
        <v>-</v>
      </c>
      <c r="N40" s="135" t="str">
        <f t="shared" si="6"/>
        <v>-</v>
      </c>
      <c r="O40" s="136" t="str">
        <f t="shared" si="6"/>
        <v>-</v>
      </c>
      <c r="P40" s="137" t="s">
        <v>44</v>
      </c>
      <c r="Q40" s="138"/>
      <c r="R40" s="138"/>
      <c r="S40" s="139">
        <f>'[1]一覧(今年度)'!FN39</f>
        <v>0</v>
      </c>
      <c r="T40" s="140">
        <f>'[1]一覧(今年度)'!FO39</f>
        <v>0</v>
      </c>
      <c r="U40" s="141">
        <f t="shared" si="0"/>
        <v>0</v>
      </c>
      <c r="V40" s="142">
        <f>'[1]一覧(今年度)'!HS39</f>
        <v>0</v>
      </c>
      <c r="W40" s="140">
        <f>'[1]一覧(今年度)'!HT39</f>
        <v>0</v>
      </c>
      <c r="X40" s="141">
        <f t="shared" si="9"/>
        <v>0</v>
      </c>
      <c r="Y40" s="139">
        <f t="shared" si="1"/>
        <v>0</v>
      </c>
      <c r="Z40" s="140">
        <f t="shared" si="1"/>
        <v>0</v>
      </c>
      <c r="AA40" s="141">
        <f t="shared" si="8"/>
        <v>0</v>
      </c>
    </row>
    <row r="41" spans="1:27" ht="14.25" x14ac:dyDescent="0.15">
      <c r="A41" s="47"/>
      <c r="B41" s="133" t="s">
        <v>69</v>
      </c>
      <c r="C41" s="49">
        <f>'[1]一覧(今年度)'!DC40</f>
        <v>0</v>
      </c>
      <c r="D41" s="50">
        <f>'[1]一覧(今年度)'!DD40</f>
        <v>0</v>
      </c>
      <c r="E41" s="51">
        <f t="shared" si="2"/>
        <v>0</v>
      </c>
      <c r="F41" s="95">
        <v>0</v>
      </c>
      <c r="G41" s="53"/>
      <c r="H41" s="49">
        <f>'[1]一覧(今年度)'!DF40</f>
        <v>0</v>
      </c>
      <c r="I41" s="50">
        <f>'[1]一覧(今年度)'!DG40</f>
        <v>0</v>
      </c>
      <c r="J41" s="51">
        <f t="shared" si="4"/>
        <v>0</v>
      </c>
      <c r="K41" s="95">
        <v>0</v>
      </c>
      <c r="L41" s="53"/>
      <c r="M41" s="134" t="str">
        <f t="shared" si="6"/>
        <v>-</v>
      </c>
      <c r="N41" s="135" t="str">
        <f t="shared" si="6"/>
        <v>-</v>
      </c>
      <c r="O41" s="136" t="str">
        <f t="shared" si="6"/>
        <v>-</v>
      </c>
      <c r="P41" s="137" t="s">
        <v>44</v>
      </c>
      <c r="Q41" s="138"/>
      <c r="R41" s="138"/>
      <c r="S41" s="139">
        <f>'[1]一覧(今年度)'!FN40</f>
        <v>0</v>
      </c>
      <c r="T41" s="140">
        <f>'[1]一覧(今年度)'!FO40</f>
        <v>0</v>
      </c>
      <c r="U41" s="141">
        <f t="shared" si="0"/>
        <v>0</v>
      </c>
      <c r="V41" s="142">
        <f>'[1]一覧(今年度)'!HS40</f>
        <v>0</v>
      </c>
      <c r="W41" s="140">
        <f>'[1]一覧(今年度)'!HT40</f>
        <v>0</v>
      </c>
      <c r="X41" s="141">
        <f t="shared" si="9"/>
        <v>0</v>
      </c>
      <c r="Y41" s="139">
        <f t="shared" si="1"/>
        <v>0</v>
      </c>
      <c r="Z41" s="140">
        <f t="shared" si="1"/>
        <v>0</v>
      </c>
      <c r="AA41" s="141">
        <f t="shared" si="8"/>
        <v>0</v>
      </c>
    </row>
    <row r="42" spans="1:27" ht="14.25" x14ac:dyDescent="0.15">
      <c r="A42" s="47"/>
      <c r="B42" s="143" t="s">
        <v>70</v>
      </c>
      <c r="C42" s="144">
        <f t="shared" ref="C42:J42" si="10">C43+C44</f>
        <v>22492208</v>
      </c>
      <c r="D42" s="145">
        <f t="shared" si="10"/>
        <v>311797</v>
      </c>
      <c r="E42" s="146">
        <f t="shared" si="10"/>
        <v>22804005</v>
      </c>
      <c r="F42" s="147">
        <f>F43+F44</f>
        <v>21731414</v>
      </c>
      <c r="G42" s="148">
        <f t="shared" si="3"/>
        <v>4.9356705458742818</v>
      </c>
      <c r="H42" s="149">
        <f t="shared" si="10"/>
        <v>22385534</v>
      </c>
      <c r="I42" s="145">
        <f t="shared" si="10"/>
        <v>97774</v>
      </c>
      <c r="J42" s="146">
        <f t="shared" si="10"/>
        <v>22483308</v>
      </c>
      <c r="K42" s="147">
        <f>K43+K44</f>
        <v>21403100</v>
      </c>
      <c r="L42" s="148">
        <f t="shared" si="5"/>
        <v>5.0469698314730111</v>
      </c>
      <c r="M42" s="150">
        <f t="shared" si="6"/>
        <v>99.525729088046845</v>
      </c>
      <c r="N42" s="151">
        <f t="shared" si="6"/>
        <v>31.358223459494479</v>
      </c>
      <c r="O42" s="136">
        <f t="shared" si="6"/>
        <v>98.593681241518766</v>
      </c>
      <c r="P42" s="136">
        <f>IFERROR(K42/F42*100,"-")</f>
        <v>98.489219339339812</v>
      </c>
      <c r="Q42" s="152">
        <f t="shared" ref="Q42:AA42" si="11">Q43+Q44</f>
        <v>0</v>
      </c>
      <c r="R42" s="152">
        <f t="shared" si="11"/>
        <v>0</v>
      </c>
      <c r="S42" s="144">
        <f t="shared" si="11"/>
        <v>2344</v>
      </c>
      <c r="T42" s="145">
        <f t="shared" si="11"/>
        <v>310</v>
      </c>
      <c r="U42" s="145">
        <f t="shared" si="11"/>
        <v>2654</v>
      </c>
      <c r="V42" s="149">
        <f t="shared" si="11"/>
        <v>318</v>
      </c>
      <c r="W42" s="145">
        <f t="shared" si="11"/>
        <v>21688</v>
      </c>
      <c r="X42" s="153">
        <f t="shared" si="11"/>
        <v>22006</v>
      </c>
      <c r="Y42" s="154">
        <f t="shared" si="11"/>
        <v>108700</v>
      </c>
      <c r="Z42" s="155">
        <f t="shared" si="11"/>
        <v>192645</v>
      </c>
      <c r="AA42" s="156">
        <f t="shared" si="11"/>
        <v>301345</v>
      </c>
    </row>
    <row r="43" spans="1:27" ht="14.25" x14ac:dyDescent="0.15">
      <c r="A43" s="47"/>
      <c r="B43" s="157" t="s">
        <v>71</v>
      </c>
      <c r="C43" s="158">
        <f t="shared" ref="C43:J43" si="12">SUM(C7:C20)</f>
        <v>21158604</v>
      </c>
      <c r="D43" s="159">
        <f t="shared" si="12"/>
        <v>280983</v>
      </c>
      <c r="E43" s="160">
        <f t="shared" si="12"/>
        <v>21439587</v>
      </c>
      <c r="F43" s="159">
        <f>SUM(F7:F20)</f>
        <v>20418970</v>
      </c>
      <c r="G43" s="161">
        <f t="shared" si="3"/>
        <v>4.9983765096868256</v>
      </c>
      <c r="H43" s="162">
        <f t="shared" si="12"/>
        <v>21060566</v>
      </c>
      <c r="I43" s="159">
        <f t="shared" si="12"/>
        <v>89122</v>
      </c>
      <c r="J43" s="160">
        <f t="shared" si="12"/>
        <v>21149688</v>
      </c>
      <c r="K43" s="159">
        <f t="shared" ref="K43" si="13">SUM(K7:K20)</f>
        <v>20123641</v>
      </c>
      <c r="L43" s="161">
        <f t="shared" si="5"/>
        <v>5.0987144920742722</v>
      </c>
      <c r="M43" s="163">
        <f t="shared" si="6"/>
        <v>99.536651850944423</v>
      </c>
      <c r="N43" s="164">
        <f t="shared" si="6"/>
        <v>31.717933113391201</v>
      </c>
      <c r="O43" s="165">
        <f t="shared" si="6"/>
        <v>98.647833094919221</v>
      </c>
      <c r="P43" s="165">
        <f>IFERROR(K43/F43*100,"-")</f>
        <v>98.553653783711908</v>
      </c>
      <c r="Q43" s="166">
        <f t="shared" ref="Q43:AA43" si="14">SUM(Q7:Q20)</f>
        <v>0</v>
      </c>
      <c r="R43" s="166">
        <f t="shared" si="14"/>
        <v>0</v>
      </c>
      <c r="S43" s="158">
        <f t="shared" si="14"/>
        <v>2318</v>
      </c>
      <c r="T43" s="159">
        <f t="shared" si="14"/>
        <v>310</v>
      </c>
      <c r="U43" s="167">
        <f t="shared" si="14"/>
        <v>2628</v>
      </c>
      <c r="V43" s="168">
        <f t="shared" si="14"/>
        <v>241</v>
      </c>
      <c r="W43" s="159">
        <f t="shared" si="14"/>
        <v>20503</v>
      </c>
      <c r="X43" s="132">
        <f t="shared" si="14"/>
        <v>20744</v>
      </c>
      <c r="Y43" s="158">
        <f t="shared" si="14"/>
        <v>100115</v>
      </c>
      <c r="Z43" s="159">
        <f t="shared" si="14"/>
        <v>171668</v>
      </c>
      <c r="AA43" s="132">
        <f t="shared" si="14"/>
        <v>271783</v>
      </c>
    </row>
    <row r="44" spans="1:27" ht="14.25" x14ac:dyDescent="0.15">
      <c r="A44" s="47"/>
      <c r="B44" s="169" t="s">
        <v>72</v>
      </c>
      <c r="C44" s="144">
        <f t="shared" ref="C44:K44" si="15">C46+C47+C48+C49+C50</f>
        <v>1333604</v>
      </c>
      <c r="D44" s="145">
        <f t="shared" si="15"/>
        <v>30814</v>
      </c>
      <c r="E44" s="170">
        <f t="shared" si="15"/>
        <v>1364418</v>
      </c>
      <c r="F44" s="145">
        <f t="shared" si="15"/>
        <v>1312444</v>
      </c>
      <c r="G44" s="171">
        <f t="shared" si="3"/>
        <v>3.9600927734821449</v>
      </c>
      <c r="H44" s="149">
        <f t="shared" si="15"/>
        <v>1324968</v>
      </c>
      <c r="I44" s="145">
        <f t="shared" si="15"/>
        <v>8652</v>
      </c>
      <c r="J44" s="170">
        <f t="shared" si="15"/>
        <v>1333620</v>
      </c>
      <c r="K44" s="145">
        <f t="shared" si="15"/>
        <v>1279459</v>
      </c>
      <c r="L44" s="171">
        <f t="shared" si="5"/>
        <v>4.2331172784747304</v>
      </c>
      <c r="M44" s="150">
        <f t="shared" si="6"/>
        <v>99.352431456414351</v>
      </c>
      <c r="N44" s="151">
        <f t="shared" si="6"/>
        <v>28.078146297137664</v>
      </c>
      <c r="O44" s="172">
        <f t="shared" si="6"/>
        <v>97.742773842033742</v>
      </c>
      <c r="P44" s="172">
        <f>IFERROR(K44/F44*100,"-")</f>
        <v>97.486749910853348</v>
      </c>
      <c r="Q44" s="152">
        <f t="shared" ref="Q44:AA44" si="16">Q46+Q47+Q48+Q49+Q50</f>
        <v>0</v>
      </c>
      <c r="R44" s="152">
        <f t="shared" si="16"/>
        <v>0</v>
      </c>
      <c r="S44" s="144">
        <f t="shared" si="16"/>
        <v>26</v>
      </c>
      <c r="T44" s="145">
        <f t="shared" si="16"/>
        <v>0</v>
      </c>
      <c r="U44" s="145">
        <f t="shared" si="16"/>
        <v>26</v>
      </c>
      <c r="V44" s="149">
        <f t="shared" si="16"/>
        <v>77</v>
      </c>
      <c r="W44" s="145">
        <f t="shared" si="16"/>
        <v>1185</v>
      </c>
      <c r="X44" s="153">
        <f t="shared" si="16"/>
        <v>1262</v>
      </c>
      <c r="Y44" s="144">
        <f t="shared" si="16"/>
        <v>8585</v>
      </c>
      <c r="Z44" s="145">
        <f t="shared" si="16"/>
        <v>20977</v>
      </c>
      <c r="AA44" s="153">
        <f t="shared" si="16"/>
        <v>29562</v>
      </c>
    </row>
    <row r="45" spans="1:27" ht="14.25" hidden="1" x14ac:dyDescent="0.15">
      <c r="A45" s="47"/>
      <c r="B45" s="169" t="s">
        <v>73</v>
      </c>
      <c r="C45" s="144">
        <f t="shared" ref="C45:K45" si="17">SUM(C8:C20)</f>
        <v>5054128</v>
      </c>
      <c r="D45" s="145">
        <f t="shared" si="17"/>
        <v>171536</v>
      </c>
      <c r="E45" s="146">
        <f t="shared" si="17"/>
        <v>5225664</v>
      </c>
      <c r="F45" s="146">
        <f t="shared" si="17"/>
        <v>4997816</v>
      </c>
      <c r="G45" s="146">
        <f t="shared" si="17"/>
        <v>40.09521791075867</v>
      </c>
      <c r="H45" s="149">
        <f t="shared" si="17"/>
        <v>5011068</v>
      </c>
      <c r="I45" s="145">
        <f t="shared" si="17"/>
        <v>32956</v>
      </c>
      <c r="J45" s="146">
        <f t="shared" si="17"/>
        <v>5044024</v>
      </c>
      <c r="K45" s="146">
        <f t="shared" si="17"/>
        <v>4818620</v>
      </c>
      <c r="L45" s="146">
        <f t="shared" si="5"/>
        <v>4.6777708140504952</v>
      </c>
      <c r="M45" s="173">
        <f t="shared" ref="M45:O50" si="18">H45/C45*100</f>
        <v>99.148023160473969</v>
      </c>
      <c r="N45" s="174">
        <f t="shared" si="18"/>
        <v>19.212293629325622</v>
      </c>
      <c r="O45" s="175">
        <f t="shared" si="18"/>
        <v>96.524078088449613</v>
      </c>
      <c r="P45" s="175">
        <f t="shared" ref="P45:P50" si="19">M45/F45*100</f>
        <v>1.9838269988425739E-3</v>
      </c>
      <c r="Q45" s="152">
        <f t="shared" ref="Q45:AA45" si="20">SUM(Q8:Q20)</f>
        <v>0</v>
      </c>
      <c r="R45" s="152">
        <f t="shared" si="20"/>
        <v>0</v>
      </c>
      <c r="S45" s="144">
        <f t="shared" si="20"/>
        <v>221</v>
      </c>
      <c r="T45" s="145">
        <f t="shared" si="20"/>
        <v>19</v>
      </c>
      <c r="U45" s="170">
        <f t="shared" si="20"/>
        <v>240</v>
      </c>
      <c r="V45" s="149">
        <f t="shared" si="20"/>
        <v>213</v>
      </c>
      <c r="W45" s="145">
        <f t="shared" si="20"/>
        <v>15936</v>
      </c>
      <c r="X45" s="170">
        <f t="shared" si="20"/>
        <v>16149</v>
      </c>
      <c r="Y45" s="144">
        <f t="shared" si="20"/>
        <v>43068</v>
      </c>
      <c r="Z45" s="145">
        <f t="shared" si="20"/>
        <v>122663</v>
      </c>
      <c r="AA45" s="170">
        <f t="shared" si="20"/>
        <v>165731</v>
      </c>
    </row>
    <row r="46" spans="1:27" ht="14.25" hidden="1" x14ac:dyDescent="0.15">
      <c r="A46" s="47"/>
      <c r="B46" s="176" t="s">
        <v>74</v>
      </c>
      <c r="C46" s="144">
        <f t="shared" ref="C46:K46" si="21">SUM(C21:C27)</f>
        <v>587005</v>
      </c>
      <c r="D46" s="145">
        <f t="shared" si="21"/>
        <v>18518</v>
      </c>
      <c r="E46" s="146">
        <f t="shared" si="21"/>
        <v>605523</v>
      </c>
      <c r="F46" s="146">
        <f t="shared" si="21"/>
        <v>588065</v>
      </c>
      <c r="G46" s="146">
        <f t="shared" si="21"/>
        <v>6.0049801802268599</v>
      </c>
      <c r="H46" s="149">
        <f t="shared" si="21"/>
        <v>582054</v>
      </c>
      <c r="I46" s="145">
        <f t="shared" si="21"/>
        <v>4612</v>
      </c>
      <c r="J46" s="146">
        <f t="shared" si="21"/>
        <v>586666</v>
      </c>
      <c r="K46" s="146">
        <f t="shared" si="21"/>
        <v>568697</v>
      </c>
      <c r="L46" s="146">
        <f t="shared" si="5"/>
        <v>3.1596790558065191</v>
      </c>
      <c r="M46" s="173">
        <f t="shared" si="18"/>
        <v>99.156565957700522</v>
      </c>
      <c r="N46" s="174">
        <f t="shared" si="18"/>
        <v>24.905497353925909</v>
      </c>
      <c r="O46" s="175">
        <f t="shared" si="18"/>
        <v>96.885832577788122</v>
      </c>
      <c r="P46" s="175">
        <f t="shared" si="19"/>
        <v>1.6861497616369028E-2</v>
      </c>
      <c r="Q46" s="152">
        <f t="shared" ref="Q46:AA46" si="22">SUM(Q21:Q27)</f>
        <v>0</v>
      </c>
      <c r="R46" s="152">
        <f t="shared" si="22"/>
        <v>0</v>
      </c>
      <c r="S46" s="144">
        <f t="shared" si="22"/>
        <v>8</v>
      </c>
      <c r="T46" s="145">
        <f t="shared" si="22"/>
        <v>0</v>
      </c>
      <c r="U46" s="141">
        <f t="shared" si="22"/>
        <v>8</v>
      </c>
      <c r="V46" s="149">
        <f t="shared" si="22"/>
        <v>5</v>
      </c>
      <c r="W46" s="145">
        <f t="shared" si="22"/>
        <v>695</v>
      </c>
      <c r="X46" s="141">
        <f t="shared" si="22"/>
        <v>700</v>
      </c>
      <c r="Y46" s="144">
        <f t="shared" si="22"/>
        <v>4954</v>
      </c>
      <c r="Z46" s="145">
        <f t="shared" si="22"/>
        <v>13211</v>
      </c>
      <c r="AA46" s="141">
        <f t="shared" si="22"/>
        <v>18165</v>
      </c>
    </row>
    <row r="47" spans="1:27" ht="14.25" hidden="1" x14ac:dyDescent="0.15">
      <c r="A47" s="47"/>
      <c r="B47" s="176" t="s">
        <v>75</v>
      </c>
      <c r="C47" s="144">
        <f t="shared" ref="C47:K47" si="23">SUM(C28:C35)</f>
        <v>649507</v>
      </c>
      <c r="D47" s="145">
        <f t="shared" si="23"/>
        <v>8685</v>
      </c>
      <c r="E47" s="146">
        <f t="shared" si="23"/>
        <v>658192</v>
      </c>
      <c r="F47" s="146">
        <f t="shared" si="23"/>
        <v>625326</v>
      </c>
      <c r="G47" s="146">
        <f t="shared" si="23"/>
        <v>23.8969514827685</v>
      </c>
      <c r="H47" s="149">
        <f t="shared" si="23"/>
        <v>647033</v>
      </c>
      <c r="I47" s="145">
        <f t="shared" si="23"/>
        <v>3217</v>
      </c>
      <c r="J47" s="146">
        <f t="shared" si="23"/>
        <v>650250</v>
      </c>
      <c r="K47" s="146">
        <f t="shared" si="23"/>
        <v>615490</v>
      </c>
      <c r="L47" s="146">
        <f t="shared" si="5"/>
        <v>5.6475328599977255</v>
      </c>
      <c r="M47" s="173">
        <f t="shared" si="18"/>
        <v>99.619095714133948</v>
      </c>
      <c r="N47" s="174">
        <f t="shared" si="18"/>
        <v>37.04087507196315</v>
      </c>
      <c r="O47" s="175">
        <f t="shared" si="18"/>
        <v>98.793361207671921</v>
      </c>
      <c r="P47" s="175">
        <f t="shared" si="19"/>
        <v>1.5930745837232731E-2</v>
      </c>
      <c r="Q47" s="152">
        <f t="shared" ref="Q47:AA47" si="24">SUM(Q28:Q35)</f>
        <v>0</v>
      </c>
      <c r="R47" s="152">
        <f t="shared" si="24"/>
        <v>0</v>
      </c>
      <c r="S47" s="144">
        <f t="shared" si="24"/>
        <v>17</v>
      </c>
      <c r="T47" s="145">
        <f t="shared" si="24"/>
        <v>0</v>
      </c>
      <c r="U47" s="141">
        <f t="shared" si="24"/>
        <v>17</v>
      </c>
      <c r="V47" s="149">
        <f t="shared" si="24"/>
        <v>70</v>
      </c>
      <c r="W47" s="145">
        <f t="shared" si="24"/>
        <v>273</v>
      </c>
      <c r="X47" s="141">
        <f t="shared" si="24"/>
        <v>343</v>
      </c>
      <c r="Y47" s="144">
        <f t="shared" si="24"/>
        <v>2421</v>
      </c>
      <c r="Z47" s="145">
        <f t="shared" si="24"/>
        <v>5195</v>
      </c>
      <c r="AA47" s="141">
        <f t="shared" si="24"/>
        <v>7616</v>
      </c>
    </row>
    <row r="48" spans="1:27" ht="14.25" hidden="1" x14ac:dyDescent="0.15">
      <c r="A48" s="47"/>
      <c r="B48" s="176" t="s">
        <v>76</v>
      </c>
      <c r="C48" s="144">
        <f t="shared" ref="C48:K48" si="25">SUM(C36:C39)</f>
        <v>97092</v>
      </c>
      <c r="D48" s="145">
        <f t="shared" si="25"/>
        <v>3611</v>
      </c>
      <c r="E48" s="146">
        <f t="shared" si="25"/>
        <v>100703</v>
      </c>
      <c r="F48" s="146">
        <f t="shared" si="25"/>
        <v>99053</v>
      </c>
      <c r="G48" s="146">
        <f t="shared" si="25"/>
        <v>1.6657748881911703</v>
      </c>
      <c r="H48" s="149">
        <f t="shared" si="25"/>
        <v>95881</v>
      </c>
      <c r="I48" s="145">
        <f t="shared" si="25"/>
        <v>823</v>
      </c>
      <c r="J48" s="146">
        <f t="shared" si="25"/>
        <v>96704</v>
      </c>
      <c r="K48" s="146">
        <f t="shared" si="25"/>
        <v>95272</v>
      </c>
      <c r="L48" s="146">
        <f t="shared" si="5"/>
        <v>1.5030649088924344</v>
      </c>
      <c r="M48" s="173">
        <f t="shared" si="18"/>
        <v>98.75272937008198</v>
      </c>
      <c r="N48" s="174">
        <f t="shared" si="18"/>
        <v>22.791470506784826</v>
      </c>
      <c r="O48" s="175">
        <f t="shared" si="18"/>
        <v>96.028916715490112</v>
      </c>
      <c r="P48" s="175">
        <f t="shared" si="19"/>
        <v>9.9696858621224974E-2</v>
      </c>
      <c r="Q48" s="152">
        <f t="shared" ref="Q48:AA48" si="26">SUM(Q36:Q39)</f>
        <v>0</v>
      </c>
      <c r="R48" s="152">
        <f t="shared" si="26"/>
        <v>0</v>
      </c>
      <c r="S48" s="144">
        <f t="shared" si="26"/>
        <v>1</v>
      </c>
      <c r="T48" s="145">
        <f t="shared" si="26"/>
        <v>0</v>
      </c>
      <c r="U48" s="141">
        <f t="shared" si="26"/>
        <v>1</v>
      </c>
      <c r="V48" s="149">
        <f t="shared" si="26"/>
        <v>2</v>
      </c>
      <c r="W48" s="145">
        <f t="shared" si="26"/>
        <v>217</v>
      </c>
      <c r="X48" s="141">
        <f t="shared" si="26"/>
        <v>219</v>
      </c>
      <c r="Y48" s="144">
        <f t="shared" si="26"/>
        <v>1210</v>
      </c>
      <c r="Z48" s="145">
        <f t="shared" si="26"/>
        <v>2571</v>
      </c>
      <c r="AA48" s="141">
        <f t="shared" si="26"/>
        <v>3781</v>
      </c>
    </row>
    <row r="49" spans="1:27" ht="14.25" hidden="1" x14ac:dyDescent="0.15">
      <c r="A49" s="47"/>
      <c r="B49" s="176" t="s">
        <v>77</v>
      </c>
      <c r="C49" s="144">
        <f t="shared" ref="C49:L50" si="27">SUM(C40:C40)</f>
        <v>0</v>
      </c>
      <c r="D49" s="145">
        <f t="shared" si="27"/>
        <v>0</v>
      </c>
      <c r="E49" s="146">
        <f t="shared" si="27"/>
        <v>0</v>
      </c>
      <c r="F49" s="146">
        <f t="shared" si="27"/>
        <v>0</v>
      </c>
      <c r="G49" s="146">
        <f t="shared" si="27"/>
        <v>0</v>
      </c>
      <c r="H49" s="149">
        <f t="shared" si="27"/>
        <v>0</v>
      </c>
      <c r="I49" s="145">
        <f t="shared" si="27"/>
        <v>0</v>
      </c>
      <c r="J49" s="146">
        <f t="shared" si="27"/>
        <v>0</v>
      </c>
      <c r="K49" s="146">
        <f t="shared" si="27"/>
        <v>0</v>
      </c>
      <c r="L49" s="146" t="e">
        <f t="shared" si="5"/>
        <v>#DIV/0!</v>
      </c>
      <c r="M49" s="173" t="e">
        <f t="shared" si="18"/>
        <v>#DIV/0!</v>
      </c>
      <c r="N49" s="174" t="e">
        <f t="shared" si="18"/>
        <v>#DIV/0!</v>
      </c>
      <c r="O49" s="175" t="e">
        <f t="shared" si="18"/>
        <v>#DIV/0!</v>
      </c>
      <c r="P49" s="175" t="e">
        <f t="shared" si="19"/>
        <v>#DIV/0!</v>
      </c>
      <c r="Q49" s="152">
        <f t="shared" ref="Q49:AA50" si="28">SUM(Q40:Q40)</f>
        <v>0</v>
      </c>
      <c r="R49" s="152">
        <f t="shared" si="28"/>
        <v>0</v>
      </c>
      <c r="S49" s="144">
        <f t="shared" si="28"/>
        <v>0</v>
      </c>
      <c r="T49" s="145">
        <f t="shared" si="28"/>
        <v>0</v>
      </c>
      <c r="U49" s="141">
        <f t="shared" si="28"/>
        <v>0</v>
      </c>
      <c r="V49" s="149">
        <f t="shared" si="28"/>
        <v>0</v>
      </c>
      <c r="W49" s="145">
        <f t="shared" si="28"/>
        <v>0</v>
      </c>
      <c r="X49" s="141">
        <f t="shared" si="28"/>
        <v>0</v>
      </c>
      <c r="Y49" s="144">
        <f t="shared" si="28"/>
        <v>0</v>
      </c>
      <c r="Z49" s="145">
        <f t="shared" si="28"/>
        <v>0</v>
      </c>
      <c r="AA49" s="141">
        <f t="shared" si="28"/>
        <v>0</v>
      </c>
    </row>
    <row r="50" spans="1:27" ht="14.25" hidden="1" x14ac:dyDescent="0.15">
      <c r="A50" s="47"/>
      <c r="B50" s="176" t="s">
        <v>78</v>
      </c>
      <c r="C50" s="144">
        <f>SUM(C41:C41)</f>
        <v>0</v>
      </c>
      <c r="D50" s="145">
        <f t="shared" si="27"/>
        <v>0</v>
      </c>
      <c r="E50" s="146">
        <f t="shared" si="27"/>
        <v>0</v>
      </c>
      <c r="F50" s="146">
        <f t="shared" si="27"/>
        <v>0</v>
      </c>
      <c r="G50" s="146">
        <f t="shared" si="27"/>
        <v>0</v>
      </c>
      <c r="H50" s="149">
        <f t="shared" si="27"/>
        <v>0</v>
      </c>
      <c r="I50" s="145">
        <f t="shared" si="27"/>
        <v>0</v>
      </c>
      <c r="J50" s="146">
        <f t="shared" si="27"/>
        <v>0</v>
      </c>
      <c r="K50" s="146">
        <f t="shared" si="27"/>
        <v>0</v>
      </c>
      <c r="L50" s="146">
        <f t="shared" si="27"/>
        <v>0</v>
      </c>
      <c r="M50" s="173" t="e">
        <f t="shared" si="18"/>
        <v>#DIV/0!</v>
      </c>
      <c r="N50" s="174" t="e">
        <f t="shared" si="18"/>
        <v>#DIV/0!</v>
      </c>
      <c r="O50" s="175" t="e">
        <f t="shared" si="18"/>
        <v>#DIV/0!</v>
      </c>
      <c r="P50" s="175" t="e">
        <f t="shared" si="19"/>
        <v>#DIV/0!</v>
      </c>
      <c r="Q50" s="152">
        <f t="shared" si="28"/>
        <v>0</v>
      </c>
      <c r="R50" s="152">
        <f t="shared" si="28"/>
        <v>0</v>
      </c>
      <c r="S50" s="144">
        <f t="shared" si="28"/>
        <v>0</v>
      </c>
      <c r="T50" s="145">
        <f t="shared" si="28"/>
        <v>0</v>
      </c>
      <c r="U50" s="141">
        <f t="shared" si="28"/>
        <v>0</v>
      </c>
      <c r="V50" s="149">
        <f t="shared" si="28"/>
        <v>0</v>
      </c>
      <c r="W50" s="145">
        <f t="shared" si="28"/>
        <v>0</v>
      </c>
      <c r="X50" s="141">
        <f t="shared" si="28"/>
        <v>0</v>
      </c>
      <c r="Y50" s="144">
        <f t="shared" si="28"/>
        <v>0</v>
      </c>
      <c r="Z50" s="145">
        <f t="shared" si="28"/>
        <v>0</v>
      </c>
      <c r="AA50" s="141">
        <f t="shared" si="28"/>
        <v>0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3"/>
  <dataValidations count="2">
    <dataValidation imeMode="off" allowBlank="1" showInputMessage="1" showErrorMessage="1" sqref="S1:XFD1 A1 A54:A1048576 A7:A50 F1:G1 I1:L1 C54:XFD1048576 C7:XFD50"/>
    <dataValidation imeMode="on" allowBlank="1" showInputMessage="1" showErrorMessage="1" sqref="B54:B1048576 M1 B1:B50 A2 S2:XFD6 C2:I2 D5:G6 K2 I5:L6 Q3:R6 A3:C6 D3:G3 H3:H6 I3:J3 M3:M6 N3:O3 N5:P6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</vt:lpstr>
      <vt:lpstr>都市計画!Print_Area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2023-09-01T01:48:39Z</cp:lastPrinted>
  <dcterms:created xsi:type="dcterms:W3CDTF">2023-09-01T01:48:04Z</dcterms:created>
  <dcterms:modified xsi:type="dcterms:W3CDTF">2023-09-01T01:48:41Z</dcterms:modified>
</cp:coreProperties>
</file>