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7.76\05　感染症対策班\00_班共有\フォルダ（整理中）\008_感染症対策関係\000_感染症発生時の随時対応（全数，集団）\☆疾病別フォルダ\■武漢肺炎（新型コロナ）\21_保健衛生設備補助金（外来・入院・検査機関）\1_外来対応医療機関（旧外来協力）\交付要綱（外来）\R5年度\04_要綱改正(R5.10.1以降)\"/>
    </mc:Choice>
  </mc:AlternateContent>
  <bookViews>
    <workbookView xWindow="0" yWindow="0" windowWidth="27870" windowHeight="12795"/>
  </bookViews>
  <sheets>
    <sheet name="事業計画書" sheetId="7" r:id="rId1"/>
    <sheet name="付帯する備品内訳書" sheetId="9" r:id="rId2"/>
  </sheets>
  <definedNames>
    <definedName name="NG">事業計画書!#REF!</definedName>
    <definedName name="OK">事業計画書!#REF!</definedName>
    <definedName name="_xlnm.Print_Area" localSheetId="0">事業計画書!$A$1:$AM$88</definedName>
    <definedName name="_xlnm.Print_Area" localSheetId="1">付帯する備品内訳書!$A$1:$H$34</definedName>
  </definedNames>
  <calcPr calcId="162913"/>
</workbook>
</file>

<file path=xl/calcChain.xml><?xml version="1.0" encoding="utf-8"?>
<calcChain xmlns="http://schemas.openxmlformats.org/spreadsheetml/2006/main">
  <c r="AD40" i="7" l="1"/>
  <c r="AI40" i="7"/>
  <c r="AD42" i="7"/>
  <c r="AI42" i="7" s="1"/>
  <c r="AD44" i="7"/>
  <c r="AI44" i="7" s="1"/>
  <c r="AD50" i="7"/>
  <c r="AI50" i="7" s="1"/>
  <c r="AD52" i="7"/>
  <c r="AI52" i="7"/>
  <c r="AD54" i="7"/>
  <c r="AI54" i="7" s="1"/>
  <c r="CE31" i="7"/>
  <c r="CE24" i="7"/>
  <c r="CG31" i="7" l="1"/>
  <c r="AY81" i="7"/>
  <c r="BM56" i="7"/>
  <c r="BD66" i="7" s="1"/>
  <c r="AP66" i="7" s="1"/>
  <c r="BR54" i="7"/>
  <c r="BW54" i="7" s="1"/>
  <c r="BR52" i="7"/>
  <c r="BW52" i="7" s="1"/>
  <c r="BW50" i="7"/>
  <c r="BR50" i="7"/>
  <c r="BR44" i="7"/>
  <c r="BW44" i="7" s="1"/>
  <c r="BW42" i="7"/>
  <c r="BR42" i="7"/>
  <c r="BR40" i="7"/>
  <c r="BR56" i="7" l="1"/>
  <c r="BJ66" i="7" s="1"/>
  <c r="BQ75" i="7"/>
  <c r="BQ83" i="7" s="1"/>
  <c r="BW40" i="7"/>
  <c r="BW56" i="7" s="1"/>
  <c r="BP66" i="7" s="1"/>
  <c r="BV66" i="7" s="1"/>
  <c r="AY75" i="7" s="1"/>
  <c r="O30" i="9"/>
  <c r="N30" i="9"/>
  <c r="Q29" i="9"/>
  <c r="P29" i="9"/>
  <c r="Q28" i="9"/>
  <c r="P28" i="9"/>
  <c r="Q27" i="9"/>
  <c r="P27" i="9"/>
  <c r="Q26" i="9"/>
  <c r="P26" i="9"/>
  <c r="Q25" i="9"/>
  <c r="P25" i="9"/>
  <c r="Q24" i="9"/>
  <c r="P24" i="9"/>
  <c r="Q23" i="9"/>
  <c r="P23" i="9"/>
  <c r="Q22" i="9"/>
  <c r="P22" i="9"/>
  <c r="Q21" i="9"/>
  <c r="P21" i="9"/>
  <c r="Q20" i="9"/>
  <c r="P20" i="9"/>
  <c r="Q19" i="9"/>
  <c r="P19" i="9"/>
  <c r="Q18" i="9"/>
  <c r="P18" i="9"/>
  <c r="Q17" i="9"/>
  <c r="P17" i="9"/>
  <c r="Q16" i="9"/>
  <c r="P16" i="9"/>
  <c r="Q15" i="9"/>
  <c r="Q30" i="9" s="1"/>
  <c r="P15" i="9"/>
  <c r="P30" i="9" s="1"/>
  <c r="O14" i="9"/>
  <c r="O31" i="9" s="1"/>
  <c r="N14" i="9"/>
  <c r="N31" i="9" s="1"/>
  <c r="Q13" i="9"/>
  <c r="P13" i="9"/>
  <c r="Q12" i="9"/>
  <c r="P12" i="9"/>
  <c r="Q11" i="9"/>
  <c r="Q14" i="9" s="1"/>
  <c r="P11" i="9"/>
  <c r="P14" i="9" s="1"/>
  <c r="P31" i="9" s="1"/>
  <c r="AY77" i="7" l="1"/>
  <c r="AY83" i="7" s="1"/>
  <c r="Q31" i="9"/>
  <c r="F7" i="9" l="1"/>
  <c r="F5" i="9"/>
  <c r="C8" i="9"/>
  <c r="C7" i="9"/>
  <c r="C6" i="9"/>
  <c r="C5" i="9"/>
  <c r="H22" i="9" l="1"/>
  <c r="G22" i="9"/>
  <c r="H21" i="9"/>
  <c r="G21" i="9"/>
  <c r="H20" i="9"/>
  <c r="G20" i="9"/>
  <c r="H19" i="9"/>
  <c r="G19" i="9"/>
  <c r="H18" i="9"/>
  <c r="G18" i="9"/>
  <c r="H29" i="9"/>
  <c r="H28" i="9"/>
  <c r="H27" i="9"/>
  <c r="H26" i="9"/>
  <c r="H25" i="9"/>
  <c r="H24" i="9"/>
  <c r="H23" i="9"/>
  <c r="H17" i="9"/>
  <c r="H16" i="9"/>
  <c r="H15" i="9"/>
  <c r="H13" i="9"/>
  <c r="H12" i="9"/>
  <c r="H11" i="9"/>
  <c r="G29" i="9"/>
  <c r="G28" i="9"/>
  <c r="G27" i="9"/>
  <c r="G26" i="9"/>
  <c r="G25" i="9"/>
  <c r="G24" i="9"/>
  <c r="G23" i="9"/>
  <c r="G17" i="9"/>
  <c r="G16" i="9"/>
  <c r="G15" i="9"/>
  <c r="G13" i="9"/>
  <c r="G12" i="9"/>
  <c r="G11" i="9"/>
  <c r="G14" i="9" s="1"/>
  <c r="F30" i="9"/>
  <c r="E30" i="9"/>
  <c r="E31" i="9" s="1"/>
  <c r="H14" i="9"/>
  <c r="F14" i="9"/>
  <c r="E14" i="9"/>
  <c r="F31" i="9" l="1"/>
  <c r="H30" i="9"/>
  <c r="G30" i="9"/>
  <c r="G31" i="9" s="1"/>
  <c r="H31" i="9"/>
  <c r="K81" i="7" l="1"/>
  <c r="Y56" i="7"/>
  <c r="P66" i="7" s="1"/>
  <c r="B66" i="7" s="1"/>
  <c r="AC75" i="7" s="1"/>
  <c r="AC83" i="7" s="1"/>
  <c r="AI56" i="7" l="1"/>
  <c r="AB66" i="7" s="1"/>
  <c r="AH66" i="7" s="1"/>
  <c r="K75" i="7" s="1"/>
  <c r="AD56" i="7"/>
  <c r="V66" i="7" s="1"/>
  <c r="K77" i="7" l="1"/>
  <c r="K83" i="7" s="1"/>
</calcChain>
</file>

<file path=xl/sharedStrings.xml><?xml version="1.0" encoding="utf-8"?>
<sst xmlns="http://schemas.openxmlformats.org/spreadsheetml/2006/main" count="238" uniqueCount="112">
  <si>
    <t>数量</t>
    <rPh sb="0" eb="2">
      <t>スウリョウ</t>
    </rPh>
    <phoneticPr fontId="1"/>
  </si>
  <si>
    <t>計</t>
    <rPh sb="0" eb="1">
      <t>ケイ</t>
    </rPh>
    <phoneticPr fontId="1"/>
  </si>
  <si>
    <t>（円）</t>
    <rPh sb="1" eb="2">
      <t>エン</t>
    </rPh>
    <phoneticPr fontId="1"/>
  </si>
  <si>
    <t>分類</t>
    <rPh sb="0" eb="2">
      <t>ブンルイ</t>
    </rPh>
    <phoneticPr fontId="1"/>
  </si>
  <si>
    <t>設備名称</t>
    <rPh sb="0" eb="2">
      <t>セツビ</t>
    </rPh>
    <rPh sb="2" eb="4">
      <t>メイショウ</t>
    </rPh>
    <phoneticPr fontId="1"/>
  </si>
  <si>
    <t>自己資金</t>
    <rPh sb="0" eb="2">
      <t>ジコ</t>
    </rPh>
    <rPh sb="2" eb="4">
      <t>シキン</t>
    </rPh>
    <phoneticPr fontId="1"/>
  </si>
  <si>
    <t>合計</t>
    <rPh sb="0" eb="2">
      <t>ゴウケイ</t>
    </rPh>
    <phoneticPr fontId="1"/>
  </si>
  <si>
    <t>基準額</t>
    <rPh sb="0" eb="3">
      <t>キジュンガク</t>
    </rPh>
    <phoneticPr fontId="1"/>
  </si>
  <si>
    <t>選定額</t>
    <rPh sb="0" eb="2">
      <t>センテイ</t>
    </rPh>
    <rPh sb="2" eb="3">
      <t>ガク</t>
    </rPh>
    <phoneticPr fontId="1"/>
  </si>
  <si>
    <t>補助額</t>
    <rPh sb="0" eb="3">
      <t>ホジョガク</t>
    </rPh>
    <phoneticPr fontId="1"/>
  </si>
  <si>
    <t>マスク</t>
    <phoneticPr fontId="1"/>
  </si>
  <si>
    <t>ガウン</t>
    <phoneticPr fontId="1"/>
  </si>
  <si>
    <t>担当者TEL</t>
    <rPh sb="0" eb="3">
      <t>タントウシャ</t>
    </rPh>
    <phoneticPr fontId="1"/>
  </si>
  <si>
    <t>担当者メール</t>
    <rPh sb="0" eb="3">
      <t>タントウシャ</t>
    </rPh>
    <phoneticPr fontId="1"/>
  </si>
  <si>
    <t>（収入）</t>
    <rPh sb="1" eb="3">
      <t>シュウニュウ</t>
    </rPh>
    <phoneticPr fontId="1"/>
  </si>
  <si>
    <t>（支出）</t>
    <rPh sb="1" eb="3">
      <t>シシュツ</t>
    </rPh>
    <phoneticPr fontId="1"/>
  </si>
  <si>
    <t>ゴーグル</t>
    <phoneticPr fontId="1"/>
  </si>
  <si>
    <t>グローブ</t>
    <phoneticPr fontId="1"/>
  </si>
  <si>
    <t>キャップ</t>
    <phoneticPr fontId="1"/>
  </si>
  <si>
    <t>フェイスシールド</t>
    <phoneticPr fontId="1"/>
  </si>
  <si>
    <t>付帯する備品</t>
    <rPh sb="0" eb="2">
      <t>フタイ</t>
    </rPh>
    <rPh sb="4" eb="6">
      <t>ビヒン</t>
    </rPh>
    <phoneticPr fontId="1"/>
  </si>
  <si>
    <t>規格
型番等</t>
    <rPh sb="0" eb="2">
      <t>キカク</t>
    </rPh>
    <rPh sb="3" eb="5">
      <t>カタバン</t>
    </rPh>
    <rPh sb="5" eb="6">
      <t>トウ</t>
    </rPh>
    <phoneticPr fontId="1"/>
  </si>
  <si>
    <t>代 表 者 名</t>
    <rPh sb="0" eb="1">
      <t>ダイ</t>
    </rPh>
    <rPh sb="2" eb="3">
      <t>ヒョウ</t>
    </rPh>
    <rPh sb="4" eb="5">
      <t>シャ</t>
    </rPh>
    <rPh sb="6" eb="7">
      <t>メイ</t>
    </rPh>
    <phoneticPr fontId="1"/>
  </si>
  <si>
    <t>１　目的</t>
    <rPh sb="2" eb="4">
      <t>モクテキ</t>
    </rPh>
    <phoneticPr fontId="1"/>
  </si>
  <si>
    <t>新型コロナウイルス感染拡大防止のため、発熱患者と一般患者の動線を分離する。</t>
    <phoneticPr fontId="1"/>
  </si>
  <si>
    <t>新型コロナウイルス感染拡大防止のため、適切な感染対策を行う。</t>
    <phoneticPr fontId="1"/>
  </si>
  <si>
    <t>その他（</t>
    <rPh sb="2" eb="3">
      <t>タ</t>
    </rPh>
    <phoneticPr fontId="1"/>
  </si>
  <si>
    <t>）</t>
    <phoneticPr fontId="1"/>
  </si>
  <si>
    <t>２　診療実績</t>
    <rPh sb="2" eb="4">
      <t>シンリョウ</t>
    </rPh>
    <rPh sb="4" eb="6">
      <t>ジッセキ</t>
    </rPh>
    <phoneticPr fontId="1"/>
  </si>
  <si>
    <t>施　設　名</t>
    <rPh sb="0" eb="1">
      <t>シ</t>
    </rPh>
    <rPh sb="2" eb="3">
      <t>セツ</t>
    </rPh>
    <rPh sb="4" eb="5">
      <t>メイ</t>
    </rPh>
    <phoneticPr fontId="1"/>
  </si>
  <si>
    <t>所　在　地</t>
    <rPh sb="0" eb="1">
      <t>ショ</t>
    </rPh>
    <rPh sb="2" eb="3">
      <t>ザイ</t>
    </rPh>
    <rPh sb="4" eb="5">
      <t>チ</t>
    </rPh>
    <phoneticPr fontId="1"/>
  </si>
  <si>
    <t>担 当 者 名</t>
    <rPh sb="0" eb="1">
      <t>タン</t>
    </rPh>
    <rPh sb="2" eb="3">
      <t>トウ</t>
    </rPh>
    <rPh sb="4" eb="5">
      <t>シャ</t>
    </rPh>
    <rPh sb="6" eb="7">
      <t>メイ</t>
    </rPh>
    <phoneticPr fontId="1"/>
  </si>
  <si>
    <t>日です。）</t>
    <phoneticPr fontId="1"/>
  </si>
  <si>
    <t>月</t>
    <rPh sb="0" eb="1">
      <t>ガツ</t>
    </rPh>
    <phoneticPr fontId="1"/>
  </si>
  <si>
    <t>年</t>
    <rPh sb="0" eb="1">
      <t>ネン</t>
    </rPh>
    <phoneticPr fontId="1"/>
  </si>
  <si>
    <t>４　設備整備の内容及び補助金額</t>
    <rPh sb="2" eb="4">
      <t>セツビ</t>
    </rPh>
    <rPh sb="4" eb="6">
      <t>セイビ</t>
    </rPh>
    <rPh sb="7" eb="9">
      <t>ナイヨウ</t>
    </rPh>
    <rPh sb="9" eb="10">
      <t>オヨ</t>
    </rPh>
    <rPh sb="11" eb="13">
      <t>ホジョ</t>
    </rPh>
    <rPh sb="13" eb="15">
      <t>キンガク</t>
    </rPh>
    <phoneticPr fontId="1"/>
  </si>
  <si>
    <t>実支出費
Ａ</t>
    <rPh sb="0" eb="4">
      <t>ジツシシュツヒ</t>
    </rPh>
    <phoneticPr fontId="1"/>
  </si>
  <si>
    <t>基準額
Ｂ</t>
    <rPh sb="0" eb="3">
      <t>キジュンガク</t>
    </rPh>
    <phoneticPr fontId="1"/>
  </si>
  <si>
    <t>HEPAフィルター付き空気清浄機
（陰圧対応可能な物に限る）</t>
    <phoneticPr fontId="1"/>
  </si>
  <si>
    <t>個人防護具</t>
    <rPh sb="0" eb="5">
      <t>コジンボウゴグ</t>
    </rPh>
    <phoneticPr fontId="1"/>
  </si>
  <si>
    <t>簡易ベッド</t>
    <rPh sb="0" eb="2">
      <t>カンイ</t>
    </rPh>
    <phoneticPr fontId="1"/>
  </si>
  <si>
    <t>HEPAフィルター付き
パーティション</t>
    <phoneticPr fontId="1"/>
  </si>
  <si>
    <t>簡易診察室
及び付帯する備品</t>
    <rPh sb="0" eb="2">
      <t>カンイ</t>
    </rPh>
    <rPh sb="2" eb="5">
      <t>シンサツシツ</t>
    </rPh>
    <rPh sb="6" eb="7">
      <t>オヨ</t>
    </rPh>
    <rPh sb="8" eb="10">
      <t>フタイ</t>
    </rPh>
    <rPh sb="12" eb="14">
      <t>ビヒン</t>
    </rPh>
    <phoneticPr fontId="1"/>
  </si>
  <si>
    <t>簡易診察室</t>
    <rPh sb="0" eb="5">
      <t>カンイシンサツシツ</t>
    </rPh>
    <phoneticPr fontId="1"/>
  </si>
  <si>
    <r>
      <t xml:space="preserve">選定額
</t>
    </r>
    <r>
      <rPr>
        <b/>
        <sz val="6"/>
        <color theme="1"/>
        <rFont val="ＭＳ 明朝"/>
        <family val="1"/>
        <charset val="128"/>
      </rPr>
      <t>（ＡＢの低い額）</t>
    </r>
    <rPh sb="0" eb="2">
      <t>センテイ</t>
    </rPh>
    <rPh sb="2" eb="3">
      <t>ガク</t>
    </rPh>
    <rPh sb="8" eb="9">
      <t>ヒク</t>
    </rPh>
    <rPh sb="10" eb="11">
      <t>ガク</t>
    </rPh>
    <phoneticPr fontId="1"/>
  </si>
  <si>
    <t>一式</t>
    <rPh sb="0" eb="2">
      <t>イッシキ</t>
    </rPh>
    <phoneticPr fontId="1"/>
  </si>
  <si>
    <t>実支出額</t>
    <rPh sb="0" eb="3">
      <t>ジツシシュツ</t>
    </rPh>
    <rPh sb="3" eb="4">
      <t>ガク</t>
    </rPh>
    <phoneticPr fontId="1"/>
  </si>
  <si>
    <t>事業費における寄付金その他収入額</t>
    <rPh sb="0" eb="3">
      <t>ジギョウヒ</t>
    </rPh>
    <rPh sb="7" eb="10">
      <t>キフキン</t>
    </rPh>
    <rPh sb="12" eb="13">
      <t>タ</t>
    </rPh>
    <rPh sb="13" eb="15">
      <t>シュウニュウ</t>
    </rPh>
    <rPh sb="15" eb="16">
      <t>ガク</t>
    </rPh>
    <phoneticPr fontId="1"/>
  </si>
  <si>
    <t>総事業費</t>
    <rPh sb="0" eb="4">
      <t>ソウジギョウヒ</t>
    </rPh>
    <phoneticPr fontId="1"/>
  </si>
  <si>
    <t>繰越事業費</t>
    <rPh sb="0" eb="2">
      <t>クリコシ</t>
    </rPh>
    <rPh sb="2" eb="5">
      <t>ジギョウヒ</t>
    </rPh>
    <phoneticPr fontId="1"/>
  </si>
  <si>
    <t>県補助金</t>
    <rPh sb="0" eb="4">
      <t>ケンホジョキン</t>
    </rPh>
    <phoneticPr fontId="1"/>
  </si>
  <si>
    <t>借入金</t>
    <rPh sb="0" eb="3">
      <t>カリイレキン</t>
    </rPh>
    <phoneticPr fontId="1"/>
  </si>
  <si>
    <t>寄付金その他</t>
    <rPh sb="0" eb="3">
      <t>キフキン</t>
    </rPh>
    <rPh sb="5" eb="6">
      <t>タ</t>
    </rPh>
    <phoneticPr fontId="1"/>
  </si>
  <si>
    <t>（２）　その他参考となる書類</t>
    <phoneticPr fontId="1"/>
  </si>
  <si>
    <t>（円）</t>
    <phoneticPr fontId="1"/>
  </si>
  <si>
    <t>※簡易診療室とは、テントやプレハブなど簡易な構造をもち、緊急的かつ一時的に設置するものであって、新型コロナウイ</t>
    <phoneticPr fontId="1"/>
  </si>
  <si>
    <t>　ルス感染症患者等に外来診療を行う診察室をいう。</t>
    <phoneticPr fontId="1"/>
  </si>
  <si>
    <t>※令和2年度、令和3年度、令和4年度、令和5年4月1日から9月30日までに本事業による補助を受けた医療機関は、個人</t>
    <phoneticPr fontId="1"/>
  </si>
  <si>
    <t>　防護具以外は対象外とする。</t>
    <phoneticPr fontId="1"/>
  </si>
  <si>
    <t>令和5年度　宮城県外来対応医療機関設備整備事業計画書</t>
    <phoneticPr fontId="1"/>
  </si>
  <si>
    <t>別紙１</t>
    <rPh sb="0" eb="2">
      <t>ベッシ</t>
    </rPh>
    <phoneticPr fontId="1"/>
  </si>
  <si>
    <t>※購入予定物品及び定価がわかるカタログ、見積書等を添付すること。</t>
    <phoneticPr fontId="1"/>
  </si>
  <si>
    <t>５　契約予定時期</t>
    <rPh sb="2" eb="4">
      <t>ケイヤク</t>
    </rPh>
    <rPh sb="4" eb="6">
      <t>ヨテイ</t>
    </rPh>
    <rPh sb="6" eb="8">
      <t>ジキ</t>
    </rPh>
    <phoneticPr fontId="1"/>
  </si>
  <si>
    <t>令和</t>
    <rPh sb="0" eb="2">
      <t>レイワ</t>
    </rPh>
    <phoneticPr fontId="1"/>
  </si>
  <si>
    <t>年</t>
    <rPh sb="0" eb="1">
      <t>ネン</t>
    </rPh>
    <phoneticPr fontId="1"/>
  </si>
  <si>
    <t>月</t>
    <rPh sb="0" eb="1">
      <t>ガツ</t>
    </rPh>
    <phoneticPr fontId="1"/>
  </si>
  <si>
    <t>日</t>
    <rPh sb="0" eb="1">
      <t>ニチ</t>
    </rPh>
    <phoneticPr fontId="1"/>
  </si>
  <si>
    <t>（１）　カタログ及び見積書</t>
    <phoneticPr fontId="1"/>
  </si>
  <si>
    <t>（本事業において直近で補助を受けたのは令和</t>
    <rPh sb="1" eb="4">
      <t>ホンジギョウ</t>
    </rPh>
    <rPh sb="8" eb="10">
      <t>チョッキン</t>
    </rPh>
    <rPh sb="11" eb="13">
      <t>ホジョ</t>
    </rPh>
    <rPh sb="14" eb="15">
      <t>ウ</t>
    </rPh>
    <rPh sb="19" eb="21">
      <t>レイワ</t>
    </rPh>
    <phoneticPr fontId="1"/>
  </si>
  <si>
    <t>年度です。）</t>
    <rPh sb="0" eb="2">
      <t>ネンド</t>
    </rPh>
    <phoneticPr fontId="1"/>
  </si>
  <si>
    <t>令和2年度、令和3年度、令和4年度、令和5年4月1日から9月30日までに本事業による補助を受けている。</t>
    <phoneticPr fontId="1"/>
  </si>
  <si>
    <t>これまでの間に、本事業の補助を受けたことがない。</t>
    <rPh sb="8" eb="11">
      <t>ホンジギョウ</t>
    </rPh>
    <rPh sb="12" eb="14">
      <t>ホジョ</t>
    </rPh>
    <rPh sb="15" eb="16">
      <t>ウ</t>
    </rPh>
    <phoneticPr fontId="1"/>
  </si>
  <si>
    <t>※令和2年度、令和3年度、令和4年度、令和5年4月1日から9月30日までに本事業による補助を受けた医療機関は、個</t>
    <phoneticPr fontId="1"/>
  </si>
  <si>
    <t>　人防護具以外は対象外とする。</t>
    <phoneticPr fontId="1"/>
  </si>
  <si>
    <t>３　本事業における過去の補助実績</t>
    <rPh sb="2" eb="3">
      <t>ホン</t>
    </rPh>
    <rPh sb="3" eb="5">
      <t>ジギョウ</t>
    </rPh>
    <rPh sb="9" eb="11">
      <t>カコ</t>
    </rPh>
    <rPh sb="12" eb="14">
      <t>ホジョ</t>
    </rPh>
    <rPh sb="14" eb="16">
      <t>ジッセキ</t>
    </rPh>
    <phoneticPr fontId="1"/>
  </si>
  <si>
    <t>６　補助事業に係る収支決算書</t>
    <rPh sb="2" eb="4">
      <t>ホジョ</t>
    </rPh>
    <rPh sb="4" eb="6">
      <t>ジギョウ</t>
    </rPh>
    <rPh sb="7" eb="8">
      <t>カカ</t>
    </rPh>
    <rPh sb="9" eb="11">
      <t>シュウシ</t>
    </rPh>
    <rPh sb="11" eb="13">
      <t>ケッサン</t>
    </rPh>
    <rPh sb="13" eb="14">
      <t>ショ</t>
    </rPh>
    <phoneticPr fontId="1"/>
  </si>
  <si>
    <t>７　添付書類</t>
    <rPh sb="2" eb="4">
      <t>テンプ</t>
    </rPh>
    <rPh sb="4" eb="6">
      <t>ショルイ</t>
    </rPh>
    <phoneticPr fontId="1"/>
  </si>
  <si>
    <t>※令和6年3月31日までに診療実績がない場合、本事業の対象外となり、補助金の交付はできません。</t>
    <phoneticPr fontId="1"/>
  </si>
  <si>
    <t>規格・型番等</t>
    <rPh sb="0" eb="2">
      <t>キカク</t>
    </rPh>
    <rPh sb="3" eb="5">
      <t>カタバン</t>
    </rPh>
    <rPh sb="5" eb="6">
      <t>トウ</t>
    </rPh>
    <phoneticPr fontId="1"/>
  </si>
  <si>
    <t>実支出費</t>
    <rPh sb="0" eb="3">
      <t>ジツシシュツ</t>
    </rPh>
    <rPh sb="3" eb="4">
      <t>ヒ</t>
    </rPh>
    <phoneticPr fontId="1"/>
  </si>
  <si>
    <t>選定額</t>
    <rPh sb="0" eb="3">
      <t>センテイガク</t>
    </rPh>
    <phoneticPr fontId="1"/>
  </si>
  <si>
    <t>簡易診察室に付帯する備品内訳</t>
    <phoneticPr fontId="1"/>
  </si>
  <si>
    <t>（円）</t>
  </si>
  <si>
    <t>小計</t>
    <rPh sb="0" eb="2">
      <t>ショウケイ</t>
    </rPh>
    <phoneticPr fontId="1"/>
  </si>
  <si>
    <r>
      <t>※簡易診察室の付帯する備品については、</t>
    </r>
    <r>
      <rPr>
        <u/>
        <sz val="11"/>
        <color rgb="FFFF0000"/>
        <rFont val="メイリオ"/>
        <family val="3"/>
        <charset val="128"/>
      </rPr>
      <t>簡易診察室内で使用するものであり</t>
    </r>
    <r>
      <rPr>
        <sz val="11"/>
        <color theme="1"/>
        <rFont val="メイリオ"/>
        <family val="3"/>
        <charset val="128"/>
      </rPr>
      <t>、</t>
    </r>
    <r>
      <rPr>
        <u/>
        <sz val="11"/>
        <color rgb="FFFF0000"/>
        <rFont val="メイリオ"/>
        <family val="3"/>
        <charset val="128"/>
      </rPr>
      <t>発熱患者の診察をするうえで最低限必要な備品</t>
    </r>
    <r>
      <rPr>
        <sz val="11"/>
        <color theme="1"/>
        <rFont val="メイリオ"/>
        <family val="3"/>
        <charset val="128"/>
      </rPr>
      <t>を想定しております。（付帯する備品を希望する場合は別添「導入理由書」を提出願います。）</t>
    </r>
    <rPh sb="68" eb="70">
      <t>フタイ</t>
    </rPh>
    <rPh sb="72" eb="74">
      <t>ビヒン</t>
    </rPh>
    <rPh sb="75" eb="77">
      <t>キボウ</t>
    </rPh>
    <rPh sb="79" eb="81">
      <t>バアイ</t>
    </rPh>
    <rPh sb="82" eb="84">
      <t>ベッテン</t>
    </rPh>
    <rPh sb="85" eb="87">
      <t>ドウニュウ</t>
    </rPh>
    <rPh sb="87" eb="90">
      <t>リユウショ</t>
    </rPh>
    <rPh sb="92" eb="94">
      <t>テイシュツ</t>
    </rPh>
    <rPh sb="94" eb="95">
      <t>ネガ</t>
    </rPh>
    <phoneticPr fontId="1"/>
  </si>
  <si>
    <t>担当者メール</t>
    <rPh sb="0" eb="3">
      <t>タントウシャ</t>
    </rPh>
    <phoneticPr fontId="1"/>
  </si>
  <si>
    <t>担当者TEL</t>
    <rPh sb="0" eb="3">
      <t>タントウシャ</t>
    </rPh>
    <phoneticPr fontId="1"/>
  </si>
  <si>
    <t>施   設   名</t>
    <rPh sb="0" eb="1">
      <t>シ</t>
    </rPh>
    <rPh sb="4" eb="5">
      <t>セツ</t>
    </rPh>
    <rPh sb="8" eb="9">
      <t>ナ</t>
    </rPh>
    <phoneticPr fontId="1"/>
  </si>
  <si>
    <t>所   在   地</t>
    <rPh sb="0" eb="1">
      <t>ショ</t>
    </rPh>
    <rPh sb="4" eb="5">
      <t>ザイ</t>
    </rPh>
    <rPh sb="8" eb="9">
      <t>チ</t>
    </rPh>
    <phoneticPr fontId="1"/>
  </si>
  <si>
    <t>担 当 者 名</t>
    <rPh sb="0" eb="1">
      <t>タン</t>
    </rPh>
    <rPh sb="2" eb="3">
      <t>トウ</t>
    </rPh>
    <rPh sb="4" eb="5">
      <t>シャ</t>
    </rPh>
    <rPh sb="6" eb="7">
      <t>メイ</t>
    </rPh>
    <phoneticPr fontId="1"/>
  </si>
  <si>
    <t>代 表 者 名</t>
    <rPh sb="0" eb="1">
      <t>ダイ</t>
    </rPh>
    <rPh sb="2" eb="3">
      <t>ヒョウ</t>
    </rPh>
    <rPh sb="4" eb="5">
      <t>シャ</t>
    </rPh>
    <rPh sb="6" eb="7">
      <t>メイ</t>
    </rPh>
    <phoneticPr fontId="1"/>
  </si>
  <si>
    <t>簡易診察室に付帯する備品内訳
（記載例）</t>
    <rPh sb="16" eb="18">
      <t>キサイ</t>
    </rPh>
    <rPh sb="18" eb="19">
      <t>レイ</t>
    </rPh>
    <phoneticPr fontId="1"/>
  </si>
  <si>
    <t>○○簡易診察室</t>
    <rPh sb="2" eb="4">
      <t>カンイ</t>
    </rPh>
    <rPh sb="4" eb="7">
      <t>シンサツシツ</t>
    </rPh>
    <phoneticPr fontId="1"/>
  </si>
  <si>
    <t>ABC○○○○</t>
    <phoneticPr fontId="1"/>
  </si>
  <si>
    <t>①デスク</t>
    <phoneticPr fontId="1"/>
  </si>
  <si>
    <t>ABC○○○○</t>
  </si>
  <si>
    <t>②椅子</t>
    <rPh sb="1" eb="3">
      <t>イス</t>
    </rPh>
    <phoneticPr fontId="1"/>
  </si>
  <si>
    <t>③棚</t>
    <rPh sb="1" eb="2">
      <t>タナ</t>
    </rPh>
    <phoneticPr fontId="1"/>
  </si>
  <si>
    <t>④パーテーション</t>
    <phoneticPr fontId="1"/>
  </si>
  <si>
    <t>令和2年から本日（実績報告日）までの間に、新型コロナウイルス感染症患者や同感染症の疑い例を診療したことがあり、G-MIS等により適時適切に報告を行っている。</t>
    <phoneticPr fontId="1"/>
  </si>
  <si>
    <t>（直近で新型コロナウイルス感染症患者等診療を行ったのは令和</t>
    <rPh sb="18" eb="19">
      <t>トウ</t>
    </rPh>
    <phoneticPr fontId="1"/>
  </si>
  <si>
    <t>これまでの間に、新型コロナウイルス感染症患者や同感染症の疑い例を診療したことはないが、令和6年3月31日までに診療する予定であり、G-MIS等により適時適切に報告を行う。</t>
    <phoneticPr fontId="1"/>
  </si>
  <si>
    <t>記入例</t>
    <rPh sb="0" eb="2">
      <t>キニュウ</t>
    </rPh>
    <rPh sb="2" eb="3">
      <t>レイ</t>
    </rPh>
    <phoneticPr fontId="1"/>
  </si>
  <si>
    <t>○○○○○○○○</t>
    <phoneticPr fontId="1"/>
  </si>
  <si>
    <t>○○○○○○○○○○○○</t>
    <phoneticPr fontId="1"/>
  </si>
  <si>
    <t>記入例</t>
    <rPh sb="0" eb="3">
      <t>キニュウレイ</t>
    </rPh>
    <phoneticPr fontId="1"/>
  </si>
  <si>
    <t>○○○○病院</t>
    <phoneticPr fontId="1"/>
  </si>
  <si>
    <t>宮城　太郎</t>
    <phoneticPr fontId="1"/>
  </si>
  <si>
    <t>宮城県仙台市青葉区○○町○―○</t>
    <phoneticPr fontId="1"/>
  </si>
  <si>
    <t>宮城　次郎</t>
    <phoneticPr fontId="1"/>
  </si>
  <si>
    <t>022-○○○-○○○○</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</si>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</sst>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台&quot;"/>
    <numFmt numFmtId="178" formatCode="#,##0&quot;人分&quot;"/>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rgb="FFFF0000"/>
      <name val="ＭＳ 明朝"/>
      <family val="1"/>
      <charset val="128"/>
    </font>
    <font>
      <sz val="9"/>
      <color theme="1"/>
      <name val="ＭＳ 明朝"/>
      <family val="1"/>
      <charset val="128"/>
    </font>
    <font>
      <sz val="10.5"/>
      <color theme="1"/>
      <name val="ＭＳ 明朝"/>
      <family val="1"/>
      <charset val="128"/>
    </font>
    <font>
      <sz val="7"/>
      <color theme="1"/>
      <name val="ＭＳ 明朝"/>
      <family val="1"/>
      <charset val="128"/>
    </font>
    <font>
      <b/>
      <sz val="11"/>
      <color theme="1"/>
      <name val="ＭＳ 明朝"/>
      <family val="1"/>
      <charset val="128"/>
    </font>
    <font>
      <b/>
      <sz val="6"/>
      <color theme="1"/>
      <name val="ＭＳ 明朝"/>
      <family val="1"/>
      <charset val="128"/>
    </font>
    <font>
      <u/>
      <sz val="9"/>
      <color theme="1"/>
      <name val="ＭＳ 明朝"/>
      <family val="1"/>
      <charset val="128"/>
    </font>
    <font>
      <b/>
      <sz val="9"/>
      <color theme="1"/>
      <name val="ＭＳ 明朝"/>
      <family val="1"/>
      <charset val="128"/>
    </font>
    <font>
      <b/>
      <u/>
      <sz val="11"/>
      <color theme="1"/>
      <name val="ＭＳ 明朝"/>
      <family val="1"/>
      <charset val="128"/>
    </font>
    <font>
      <sz val="11"/>
      <color theme="1"/>
      <name val="メイリオ"/>
      <family val="3"/>
      <charset val="128"/>
    </font>
    <font>
      <sz val="14"/>
      <color theme="1"/>
      <name val="ＭＳ 明朝"/>
      <family val="1"/>
      <charset val="128"/>
    </font>
    <font>
      <sz val="16"/>
      <color theme="1"/>
      <name val="メイリオ"/>
      <family val="3"/>
      <charset val="128"/>
    </font>
    <font>
      <u/>
      <sz val="12"/>
      <color theme="1"/>
      <name val="メイリオ"/>
      <family val="3"/>
      <charset val="128"/>
    </font>
    <font>
      <sz val="20"/>
      <color theme="1"/>
      <name val="メイリオ"/>
      <family val="3"/>
      <charset val="128"/>
    </font>
    <font>
      <u/>
      <sz val="11"/>
      <color rgb="FFFF0000"/>
      <name val="メイリオ"/>
      <family val="3"/>
      <charset val="128"/>
    </font>
    <font>
      <sz val="36"/>
      <color theme="1"/>
      <name val="メイリオ"/>
      <family val="3"/>
      <charset val="128"/>
    </font>
    <font>
      <b/>
      <sz val="72"/>
      <color theme="1"/>
      <name val="ＭＳ 明朝"/>
      <family val="1"/>
      <charset val="128"/>
    </font>
    <font>
      <b/>
      <sz val="28"/>
      <color theme="1"/>
      <name val="ＭＳ 明朝"/>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C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2">
    <xf numFmtId="0" fontId="0" fillId="0" borderId="0" xfId="0">
      <alignment vertical="center"/>
    </xf>
    <xf numFmtId="0" fontId="3" fillId="0" borderId="0" xfId="0" applyFont="1" applyAlignment="1">
      <alignment vertical="center"/>
    </xf>
    <xf numFmtId="0" fontId="3" fillId="0" borderId="0" xfId="0" applyFont="1">
      <alignment vertical="center"/>
    </xf>
    <xf numFmtId="0" fontId="7" fillId="0" borderId="18" xfId="0" applyFont="1" applyBorder="1">
      <alignment vertical="center"/>
    </xf>
    <xf numFmtId="0" fontId="8" fillId="0" borderId="0" xfId="0" applyFont="1" applyAlignment="1">
      <alignment vertical="center"/>
    </xf>
    <xf numFmtId="0" fontId="15" fillId="0" borderId="0" xfId="0" applyFont="1">
      <alignment vertical="center"/>
    </xf>
    <xf numFmtId="0" fontId="17" fillId="0" borderId="0" xfId="0" applyFont="1" applyAlignment="1">
      <alignment horizontal="center" vertical="center"/>
    </xf>
    <xf numFmtId="38" fontId="17" fillId="0" borderId="0" xfId="1" applyFont="1" applyAlignment="1">
      <alignment horizontal="center" vertical="center"/>
    </xf>
    <xf numFmtId="38" fontId="18" fillId="0" borderId="0" xfId="1" applyFont="1" applyAlignment="1">
      <alignment horizontal="right" vertical="center"/>
    </xf>
    <xf numFmtId="38" fontId="15" fillId="0" borderId="0" xfId="1" applyFont="1">
      <alignment vertical="center"/>
    </xf>
    <xf numFmtId="0" fontId="15" fillId="0" borderId="13"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4" borderId="1" xfId="0" applyFont="1" applyFill="1" applyBorder="1">
      <alignment vertical="center"/>
    </xf>
    <xf numFmtId="0" fontId="15" fillId="4" borderId="1" xfId="0" applyFont="1" applyFill="1" applyBorder="1" applyAlignment="1">
      <alignment horizontal="center" vertical="center"/>
    </xf>
    <xf numFmtId="38" fontId="15" fillId="4" borderId="1" xfId="1" applyFont="1" applyFill="1" applyBorder="1" applyAlignment="1">
      <alignment horizontal="center" vertical="center"/>
    </xf>
    <xf numFmtId="38" fontId="15" fillId="5" borderId="1" xfId="1" applyFont="1" applyFill="1" applyBorder="1" applyAlignment="1">
      <alignment vertical="center" shrinkToFit="1"/>
    </xf>
    <xf numFmtId="38" fontId="15" fillId="4" borderId="1" xfId="1" applyFont="1" applyFill="1" applyBorder="1" applyAlignment="1">
      <alignment vertical="center" shrinkToFit="1"/>
    </xf>
    <xf numFmtId="0" fontId="15" fillId="0" borderId="15" xfId="0" applyFont="1" applyBorder="1" applyAlignment="1">
      <alignment vertical="center" wrapText="1"/>
    </xf>
    <xf numFmtId="38" fontId="15" fillId="0" borderId="15" xfId="1" applyFont="1" applyBorder="1" applyAlignment="1">
      <alignment vertical="center" shrinkToFit="1"/>
    </xf>
    <xf numFmtId="0" fontId="15" fillId="0" borderId="21" xfId="0" applyFont="1" applyBorder="1" applyAlignment="1">
      <alignment vertical="center" wrapText="1"/>
    </xf>
    <xf numFmtId="38" fontId="15" fillId="0" borderId="21" xfId="1" applyFont="1" applyBorder="1" applyAlignment="1">
      <alignment vertical="center" shrinkToFit="1"/>
    </xf>
    <xf numFmtId="0" fontId="15" fillId="0" borderId="17" xfId="0" applyFont="1" applyBorder="1" applyAlignment="1">
      <alignment vertical="center" wrapText="1"/>
    </xf>
    <xf numFmtId="38" fontId="15" fillId="0" borderId="17" xfId="1" applyFont="1" applyBorder="1" applyAlignment="1">
      <alignment vertical="center" shrinkToFit="1"/>
    </xf>
    <xf numFmtId="0" fontId="15" fillId="0" borderId="1" xfId="0" applyFont="1" applyBorder="1" applyAlignment="1">
      <alignment horizontal="center" vertical="center"/>
    </xf>
    <xf numFmtId="38" fontId="15" fillId="0" borderId="1" xfId="1" applyFont="1" applyBorder="1" applyAlignment="1">
      <alignment horizontal="center" vertical="center"/>
    </xf>
    <xf numFmtId="0" fontId="15" fillId="4" borderId="1" xfId="0" applyFont="1" applyFill="1" applyBorder="1" applyAlignment="1">
      <alignment horizontal="center" vertical="center"/>
    </xf>
    <xf numFmtId="0" fontId="22" fillId="0" borderId="0" xfId="0" applyFont="1" applyAlignment="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shrinkToFit="1"/>
    </xf>
    <xf numFmtId="0" fontId="23" fillId="0" borderId="0" xfId="0" applyFont="1" applyAlignment="1">
      <alignment horizontal="center" vertical="center"/>
    </xf>
    <xf numFmtId="0" fontId="23" fillId="0" borderId="12" xfId="0" applyFont="1" applyBorder="1" applyAlignment="1">
      <alignment horizontal="center" vertical="center"/>
    </xf>
    <xf numFmtId="0" fontId="8" fillId="0" borderId="0" xfId="0" applyFont="1" applyAlignment="1">
      <alignment horizontal="left" vertical="center"/>
    </xf>
    <xf numFmtId="0" fontId="3" fillId="0" borderId="3" xfId="0" applyFont="1" applyBorder="1" applyAlignment="1">
      <alignment horizontal="center" vertical="center"/>
    </xf>
    <xf numFmtId="38" fontId="3" fillId="3" borderId="3" xfId="1" applyFont="1" applyFill="1" applyBorder="1" applyAlignment="1">
      <alignment horizontal="right" vertical="center" shrinkToFit="1"/>
    </xf>
    <xf numFmtId="38" fontId="3" fillId="3" borderId="1" xfId="1" applyFont="1" applyFill="1" applyBorder="1" applyAlignment="1">
      <alignment horizontal="right" vertical="center" shrinkToFit="1"/>
    </xf>
    <xf numFmtId="38" fontId="3" fillId="0" borderId="3" xfId="1" applyFont="1" applyBorder="1" applyAlignment="1">
      <alignment horizontal="right" vertical="center" shrinkToFit="1"/>
    </xf>
    <xf numFmtId="38" fontId="3" fillId="0" borderId="1" xfId="1" applyFont="1" applyBorder="1" applyAlignment="1">
      <alignment horizontal="right" vertical="center" shrinkToFit="1"/>
    </xf>
    <xf numFmtId="0" fontId="3" fillId="0" borderId="0" xfId="0" applyFont="1" applyAlignment="1">
      <alignment horizontal="left" vertical="center"/>
    </xf>
    <xf numFmtId="0" fontId="3" fillId="0" borderId="15" xfId="0" applyFont="1" applyBorder="1" applyAlignment="1">
      <alignment horizontal="center" vertical="center"/>
    </xf>
    <xf numFmtId="38" fontId="3" fillId="3" borderId="15" xfId="1" applyFont="1" applyFill="1" applyBorder="1" applyAlignment="1">
      <alignment horizontal="right" vertical="center" shrinkToFit="1"/>
    </xf>
    <xf numFmtId="0" fontId="3" fillId="0" borderId="17" xfId="0" applyFont="1" applyBorder="1" applyAlignment="1">
      <alignment horizontal="center" vertical="center"/>
    </xf>
    <xf numFmtId="38" fontId="3" fillId="3" borderId="17" xfId="1" applyFont="1" applyFill="1" applyBorder="1" applyAlignment="1">
      <alignment horizontal="right" vertical="center" shrinkToFit="1"/>
    </xf>
    <xf numFmtId="0" fontId="3" fillId="0" borderId="13" xfId="0" applyFont="1" applyBorder="1" applyAlignment="1">
      <alignment horizontal="center" vertical="center"/>
    </xf>
    <xf numFmtId="38" fontId="3" fillId="0" borderId="13" xfId="1" applyFont="1" applyBorder="1" applyAlignment="1">
      <alignment horizontal="right" vertical="center" shrinkToFit="1"/>
    </xf>
    <xf numFmtId="38" fontId="3" fillId="2" borderId="17" xfId="1" applyFont="1" applyFill="1" applyBorder="1" applyAlignment="1">
      <alignment horizontal="right" vertical="center" shrinkToFit="1"/>
    </xf>
    <xf numFmtId="38" fontId="3" fillId="2" borderId="15" xfId="1" applyFont="1" applyFill="1" applyBorder="1" applyAlignment="1">
      <alignment horizontal="right" vertical="center" shrinkToFit="1"/>
    </xf>
    <xf numFmtId="0" fontId="3" fillId="0" borderId="0" xfId="0" applyFont="1" applyAlignment="1">
      <alignment horizontal="center" vertical="center"/>
    </xf>
    <xf numFmtId="0" fontId="3" fillId="2" borderId="0" xfId="0" applyFont="1" applyFill="1" applyAlignment="1">
      <alignment horizontal="center" vertical="center"/>
    </xf>
    <xf numFmtId="0" fontId="12" fillId="0" borderId="0" xfId="0" applyFont="1" applyAlignment="1">
      <alignment horizontal="right"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lignment horizontal="center" vertical="center" wrapText="1"/>
    </xf>
    <xf numFmtId="38" fontId="7" fillId="2" borderId="1" xfId="1" applyFont="1" applyFill="1" applyBorder="1" applyAlignment="1">
      <alignment horizontal="right" vertical="center" shrinkToFit="1"/>
    </xf>
    <xf numFmtId="38" fontId="14" fillId="3" borderId="1" xfId="1" applyFont="1" applyFill="1" applyBorder="1" applyAlignment="1">
      <alignment horizontal="right" vertical="center" shrinkToFit="1"/>
    </xf>
    <xf numFmtId="0" fontId="10" fillId="0" borderId="1" xfId="0" applyFont="1" applyBorder="1" applyAlignment="1">
      <alignment horizontal="center" vertical="center" shrinkToFit="1"/>
    </xf>
    <xf numFmtId="38" fontId="10" fillId="3" borderId="1" xfId="1" applyFont="1" applyFill="1" applyBorder="1" applyAlignment="1">
      <alignment horizontal="right" vertical="center" shrinkToFit="1"/>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2" borderId="1" xfId="0" applyFont="1" applyFill="1" applyBorder="1" applyAlignment="1">
      <alignment horizontal="left" vertical="center" shrinkToFit="1"/>
    </xf>
    <xf numFmtId="0" fontId="3" fillId="2" borderId="1" xfId="0" applyFont="1" applyFill="1" applyBorder="1" applyAlignment="1">
      <alignment horizontal="right" vertical="center" shrinkToFit="1"/>
    </xf>
    <xf numFmtId="38" fontId="3" fillId="2" borderId="1" xfId="1" applyFont="1" applyFill="1" applyBorder="1" applyAlignment="1">
      <alignment horizontal="right" vertical="center" shrinkToFit="1"/>
    </xf>
    <xf numFmtId="177" fontId="3" fillId="2" borderId="1" xfId="0" applyNumberFormat="1" applyFont="1" applyFill="1" applyBorder="1" applyAlignment="1">
      <alignment horizontal="right" vertical="center" shrinkToFit="1"/>
    </xf>
    <xf numFmtId="0" fontId="9" fillId="0" borderId="1" xfId="0" applyFont="1" applyBorder="1" applyAlignment="1">
      <alignment horizontal="left" vertical="center"/>
    </xf>
    <xf numFmtId="38" fontId="3" fillId="2" borderId="7"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6" xfId="1" applyFont="1" applyFill="1" applyBorder="1" applyAlignment="1">
      <alignment horizontal="right" vertical="center" shrinkToFit="1"/>
    </xf>
    <xf numFmtId="0" fontId="9" fillId="0" borderId="1" xfId="0" applyFont="1" applyBorder="1" applyAlignment="1">
      <alignment horizontal="left" vertical="center" wrapText="1" shrinkToFit="1"/>
    </xf>
    <xf numFmtId="0" fontId="9" fillId="0" borderId="1" xfId="0" applyFont="1" applyBorder="1" applyAlignment="1">
      <alignment horizontal="left" vertical="center" shrinkToFit="1"/>
    </xf>
    <xf numFmtId="0" fontId="7" fillId="0" borderId="1" xfId="0" applyFont="1" applyBorder="1" applyAlignment="1">
      <alignment horizontal="center" vertical="center"/>
    </xf>
    <xf numFmtId="178" fontId="3" fillId="2" borderId="1" xfId="0" applyNumberFormat="1" applyFont="1" applyFill="1" applyBorder="1" applyAlignment="1">
      <alignment horizontal="right" vertical="center" shrinkToFi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shrinkToFi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7" fillId="0" borderId="0" xfId="0" applyFont="1" applyAlignment="1">
      <alignment horizontal="left" vertical="center"/>
    </xf>
    <xf numFmtId="0" fontId="3" fillId="0" borderId="12" xfId="0" applyFont="1" applyBorder="1" applyAlignment="1">
      <alignment horizontal="left" vertical="center"/>
    </xf>
    <xf numFmtId="0" fontId="12" fillId="0" borderId="12" xfId="0" applyFont="1" applyBorder="1" applyAlignment="1">
      <alignment horizontal="right"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6" fillId="0" borderId="3" xfId="0" applyFont="1" applyBorder="1" applyAlignment="1">
      <alignment horizontal="right" vertical="center"/>
    </xf>
    <xf numFmtId="0" fontId="3" fillId="0" borderId="0" xfId="0" applyFont="1" applyBorder="1" applyAlignment="1">
      <alignment horizontal="left" vertical="center"/>
    </xf>
    <xf numFmtId="0" fontId="8" fillId="0" borderId="6" xfId="0" applyFont="1" applyBorder="1" applyAlignment="1">
      <alignment horizontal="left" vertical="center" wrapText="1"/>
    </xf>
    <xf numFmtId="0" fontId="8" fillId="0" borderId="20" xfId="0" applyFont="1" applyBorder="1" applyAlignment="1">
      <alignment horizontal="left" vertical="center" wrapText="1"/>
    </xf>
    <xf numFmtId="0" fontId="7" fillId="0" borderId="16" xfId="0" applyFont="1" applyBorder="1" applyAlignment="1">
      <alignment horizontal="right" vertical="center"/>
    </xf>
    <xf numFmtId="0" fontId="7" fillId="0" borderId="18" xfId="0" applyFont="1" applyBorder="1" applyAlignment="1">
      <alignment horizontal="right" vertical="center"/>
    </xf>
    <xf numFmtId="0" fontId="7" fillId="2" borderId="18"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8" fillId="0" borderId="0" xfId="0" applyFont="1" applyAlignment="1">
      <alignment horizontal="center" vertical="center" shrinkToFit="1"/>
    </xf>
    <xf numFmtId="0" fontId="7" fillId="0" borderId="19" xfId="0" applyFont="1" applyBorder="1" applyAlignment="1">
      <alignment horizontal="right" vertical="center"/>
    </xf>
    <xf numFmtId="0" fontId="7" fillId="0" borderId="17" xfId="0" applyFont="1" applyBorder="1" applyAlignment="1">
      <alignment horizontal="right" vertical="center"/>
    </xf>
    <xf numFmtId="0" fontId="7" fillId="2" borderId="19"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3" xfId="0" applyFont="1" applyBorder="1" applyAlignment="1">
      <alignment horizontal="center" vertical="center"/>
    </xf>
    <xf numFmtId="38" fontId="3" fillId="3" borderId="4" xfId="1" applyFont="1" applyFill="1" applyBorder="1" applyAlignment="1">
      <alignment horizontal="right" vertical="center" shrinkToFit="1"/>
    </xf>
    <xf numFmtId="38" fontId="3" fillId="3" borderId="14" xfId="1" applyFont="1" applyFill="1" applyBorder="1" applyAlignment="1">
      <alignment horizontal="right" vertical="center" shrinkToFit="1"/>
    </xf>
    <xf numFmtId="38" fontId="3" fillId="3" borderId="5" xfId="1" applyFont="1" applyFill="1" applyBorder="1" applyAlignment="1">
      <alignment horizontal="right" vertical="center" shrinkToFit="1"/>
    </xf>
    <xf numFmtId="38" fontId="3" fillId="3" borderId="9" xfId="1" applyFont="1" applyFill="1" applyBorder="1" applyAlignment="1">
      <alignment horizontal="right" vertical="center" shrinkToFit="1"/>
    </xf>
    <xf numFmtId="38" fontId="3" fillId="3" borderId="12" xfId="1" applyFont="1" applyFill="1" applyBorder="1" applyAlignment="1">
      <alignment horizontal="right" vertical="center" shrinkToFit="1"/>
    </xf>
    <xf numFmtId="38" fontId="3" fillId="3" borderId="11" xfId="1" applyFont="1" applyFill="1" applyBorder="1" applyAlignment="1">
      <alignment horizontal="right" vertical="center" shrinkToFit="1"/>
    </xf>
    <xf numFmtId="0" fontId="16" fillId="0" borderId="0" xfId="0" applyFont="1" applyAlignment="1">
      <alignment horizontal="center" vertical="center"/>
    </xf>
    <xf numFmtId="38" fontId="3" fillId="3" borderId="8" xfId="1" applyFont="1" applyFill="1" applyBorder="1" applyAlignment="1">
      <alignment horizontal="right" vertical="center" shrinkToFit="1"/>
    </xf>
    <xf numFmtId="38" fontId="3" fillId="3" borderId="0" xfId="1" applyFont="1" applyFill="1" applyBorder="1" applyAlignment="1">
      <alignment horizontal="right" vertical="center" shrinkToFit="1"/>
    </xf>
    <xf numFmtId="38" fontId="3" fillId="3" borderId="10" xfId="1" applyFont="1" applyFill="1" applyBorder="1" applyAlignment="1">
      <alignment horizontal="right" vertical="center" shrinkToFit="1"/>
    </xf>
    <xf numFmtId="0" fontId="21" fillId="0" borderId="0" xfId="0" applyFont="1" applyAlignment="1">
      <alignment horizontal="center" vertical="top" wrapText="1"/>
    </xf>
    <xf numFmtId="0" fontId="21" fillId="0" borderId="0" xfId="0" applyFont="1" applyAlignment="1">
      <alignment horizontal="center" vertical="top"/>
    </xf>
    <xf numFmtId="0" fontId="15" fillId="5"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9" fillId="0" borderId="0" xfId="0" applyFont="1" applyAlignment="1">
      <alignment horizontal="center" vertical="center"/>
    </xf>
    <xf numFmtId="0" fontId="15" fillId="3" borderId="1" xfId="0" applyFont="1" applyFill="1" applyBorder="1" applyAlignment="1">
      <alignment horizontal="center" vertical="center" shrinkToFit="1"/>
    </xf>
    <xf numFmtId="38" fontId="15" fillId="3" borderId="1" xfId="1" applyFont="1" applyFill="1" applyBorder="1" applyAlignment="1">
      <alignment horizontal="center" vertical="center" shrinkToFit="1"/>
    </xf>
    <xf numFmtId="0" fontId="3" fillId="2" borderId="1" xfId="0" applyFont="1" applyFill="1" applyBorder="1" applyAlignment="1" applyProtection="1">
      <alignment horizontal="center" vertical="center" shrinkToFit="1"/>
      <protection locked="0"/>
    </xf>
    <xf numFmtId="0" fontId="3" fillId="0" borderId="0" xfId="0" applyFont="1" applyProtection="1">
      <alignment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3" fillId="2" borderId="4"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177" fontId="3" fillId="2" borderId="4" xfId="0" applyNumberFormat="1" applyFont="1" applyFill="1" applyBorder="1" applyAlignment="1" applyProtection="1">
      <alignment horizontal="right" vertical="center" shrinkToFit="1"/>
      <protection locked="0"/>
    </xf>
    <xf numFmtId="177" fontId="3" fillId="2" borderId="14" xfId="0" applyNumberFormat="1" applyFont="1" applyFill="1" applyBorder="1" applyAlignment="1" applyProtection="1">
      <alignment horizontal="right" vertical="center" shrinkToFit="1"/>
      <protection locked="0"/>
    </xf>
    <xf numFmtId="177" fontId="3" fillId="2" borderId="5" xfId="0" applyNumberFormat="1" applyFont="1" applyFill="1" applyBorder="1" applyAlignment="1" applyProtection="1">
      <alignment horizontal="right" vertical="center" shrinkToFit="1"/>
      <protection locked="0"/>
    </xf>
    <xf numFmtId="38" fontId="3" fillId="2" borderId="4" xfId="1" applyFont="1" applyFill="1" applyBorder="1" applyAlignment="1" applyProtection="1">
      <alignment horizontal="right" vertical="center" shrinkToFit="1"/>
      <protection locked="0"/>
    </xf>
    <xf numFmtId="38" fontId="3" fillId="2" borderId="14" xfId="1" applyFont="1" applyFill="1" applyBorder="1" applyAlignment="1" applyProtection="1">
      <alignment horizontal="right" vertical="center" shrinkToFit="1"/>
      <protection locked="0"/>
    </xf>
    <xf numFmtId="38" fontId="3" fillId="2" borderId="5" xfId="1" applyFont="1" applyFill="1" applyBorder="1" applyAlignment="1" applyProtection="1">
      <alignment horizontal="right" vertical="center" shrinkToFit="1"/>
      <protection locked="0"/>
    </xf>
    <xf numFmtId="0" fontId="3" fillId="2" borderId="9"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177" fontId="3" fillId="2" borderId="9" xfId="0" applyNumberFormat="1" applyFont="1" applyFill="1" applyBorder="1" applyAlignment="1" applyProtection="1">
      <alignment horizontal="right" vertical="center" shrinkToFit="1"/>
      <protection locked="0"/>
    </xf>
    <xf numFmtId="177" fontId="3" fillId="2" borderId="12" xfId="0" applyNumberFormat="1" applyFont="1" applyFill="1" applyBorder="1" applyAlignment="1" applyProtection="1">
      <alignment horizontal="right" vertical="center" shrinkToFit="1"/>
      <protection locked="0"/>
    </xf>
    <xf numFmtId="177" fontId="3" fillId="2" borderId="11" xfId="0" applyNumberFormat="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12" xfId="1" applyFont="1" applyFill="1" applyBorder="1" applyAlignment="1" applyProtection="1">
      <alignment horizontal="right" vertical="center" shrinkToFit="1"/>
      <protection locked="0"/>
    </xf>
    <xf numFmtId="38" fontId="3" fillId="2" borderId="11" xfId="1" applyFont="1" applyFill="1" applyBorder="1" applyAlignment="1" applyProtection="1">
      <alignment horizontal="right" vertical="center" shrinkToFit="1"/>
      <protection locked="0"/>
    </xf>
    <xf numFmtId="0" fontId="3" fillId="2" borderId="7" xfId="0" applyFont="1" applyFill="1" applyBorder="1" applyAlignment="1" applyProtection="1">
      <alignment horizontal="left" vertical="center" shrinkToFit="1"/>
      <protection locked="0"/>
    </xf>
    <xf numFmtId="0" fontId="3" fillId="2" borderId="22"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178" fontId="3" fillId="2" borderId="4" xfId="0" applyNumberFormat="1" applyFont="1" applyFill="1" applyBorder="1" applyAlignment="1" applyProtection="1">
      <alignment horizontal="right" vertical="center" shrinkToFit="1"/>
      <protection locked="0"/>
    </xf>
    <xf numFmtId="178" fontId="3" fillId="2" borderId="14" xfId="0" applyNumberFormat="1" applyFont="1" applyFill="1" applyBorder="1" applyAlignment="1" applyProtection="1">
      <alignment horizontal="right" vertical="center" shrinkToFit="1"/>
      <protection locked="0"/>
    </xf>
    <xf numFmtId="178" fontId="3" fillId="2" borderId="5" xfId="0" applyNumberFormat="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22" xfId="1" applyFont="1" applyFill="1" applyBorder="1" applyAlignment="1" applyProtection="1">
      <alignment horizontal="right" vertical="center" shrinkToFit="1"/>
      <protection locked="0"/>
    </xf>
    <xf numFmtId="38" fontId="3" fillId="2" borderId="6" xfId="1" applyFont="1" applyFill="1" applyBorder="1" applyAlignment="1" applyProtection="1">
      <alignment horizontal="right" vertical="center" shrinkToFit="1"/>
      <protection locked="0"/>
    </xf>
    <xf numFmtId="178" fontId="3" fillId="2" borderId="8" xfId="0" applyNumberFormat="1" applyFont="1" applyFill="1" applyBorder="1" applyAlignment="1" applyProtection="1">
      <alignment horizontal="right" vertical="center" shrinkToFit="1"/>
      <protection locked="0"/>
    </xf>
    <xf numFmtId="178" fontId="3" fillId="2" borderId="0" xfId="0" applyNumberFormat="1" applyFont="1" applyFill="1" applyBorder="1" applyAlignment="1" applyProtection="1">
      <alignment horizontal="right" vertical="center" shrinkToFit="1"/>
      <protection locked="0"/>
    </xf>
    <xf numFmtId="178" fontId="3" fillId="2" borderId="10" xfId="0" applyNumberFormat="1" applyFont="1" applyFill="1" applyBorder="1" applyAlignment="1" applyProtection="1">
      <alignment horizontal="right" vertical="center" shrinkToFit="1"/>
      <protection locked="0"/>
    </xf>
    <xf numFmtId="178" fontId="3" fillId="2" borderId="9" xfId="0" applyNumberFormat="1" applyFont="1" applyFill="1" applyBorder="1" applyAlignment="1" applyProtection="1">
      <alignment horizontal="right" vertical="center" shrinkToFit="1"/>
      <protection locked="0"/>
    </xf>
    <xf numFmtId="178" fontId="3" fillId="2" borderId="12" xfId="0" applyNumberFormat="1" applyFont="1" applyFill="1" applyBorder="1" applyAlignment="1" applyProtection="1">
      <alignment horizontal="right" vertical="center" shrinkToFit="1"/>
      <protection locked="0"/>
    </xf>
    <xf numFmtId="178" fontId="3" fillId="2" borderId="11" xfId="0" applyNumberFormat="1" applyFont="1" applyFill="1" applyBorder="1" applyAlignment="1" applyProtection="1">
      <alignment horizontal="right" vertical="center" shrinkToFit="1"/>
      <protection locked="0"/>
    </xf>
    <xf numFmtId="0" fontId="3" fillId="2" borderId="4" xfId="0" applyFont="1" applyFill="1" applyBorder="1" applyAlignment="1" applyProtection="1">
      <alignment horizontal="right" vertical="center" shrinkToFit="1"/>
      <protection locked="0"/>
    </xf>
    <xf numFmtId="0" fontId="3" fillId="2" borderId="14" xfId="0" applyFont="1" applyFill="1" applyBorder="1" applyAlignment="1" applyProtection="1">
      <alignment horizontal="right" vertical="center" shrinkToFit="1"/>
      <protection locked="0"/>
    </xf>
    <xf numFmtId="0" fontId="3" fillId="2" borderId="5" xfId="0" applyFont="1" applyFill="1" applyBorder="1" applyAlignment="1" applyProtection="1">
      <alignment horizontal="right" vertical="center" shrinkToFit="1"/>
      <protection locked="0"/>
    </xf>
    <xf numFmtId="0" fontId="3" fillId="2" borderId="9" xfId="0" applyFont="1" applyFill="1" applyBorder="1" applyAlignment="1" applyProtection="1">
      <alignment horizontal="right" vertical="center" shrinkToFit="1"/>
      <protection locked="0"/>
    </xf>
    <xf numFmtId="0" fontId="3" fillId="2" borderId="12" xfId="0" applyFont="1" applyFill="1" applyBorder="1" applyAlignment="1" applyProtection="1">
      <alignment horizontal="right" vertical="center" shrinkToFit="1"/>
      <protection locked="0"/>
    </xf>
    <xf numFmtId="0" fontId="3" fillId="2" borderId="11" xfId="0" applyFont="1" applyFill="1" applyBorder="1" applyAlignment="1" applyProtection="1">
      <alignment horizontal="right" vertical="center" shrinkToFit="1"/>
      <protection locked="0"/>
    </xf>
    <xf numFmtId="38" fontId="7" fillId="2" borderId="1" xfId="1" applyFont="1" applyFill="1" applyBorder="1" applyAlignment="1" applyProtection="1">
      <alignment horizontal="right" vertical="center" shrinkToFit="1"/>
      <protection locked="0"/>
    </xf>
    <xf numFmtId="0" fontId="3" fillId="2" borderId="0" xfId="0" applyFont="1" applyFill="1" applyAlignment="1" applyProtection="1">
      <alignment horizontal="center" vertical="center"/>
      <protection locked="0"/>
    </xf>
    <xf numFmtId="38" fontId="3" fillId="2" borderId="17" xfId="1" applyFont="1" applyFill="1" applyBorder="1" applyAlignment="1" applyProtection="1">
      <alignment horizontal="right" vertical="center" shrinkToFit="1"/>
      <protection locked="0"/>
    </xf>
    <xf numFmtId="38" fontId="3" fillId="2" borderId="15" xfId="1" applyFont="1" applyFill="1" applyBorder="1" applyAlignment="1" applyProtection="1">
      <alignment horizontal="right" vertical="center" shrinkToFit="1"/>
      <protection locked="0"/>
    </xf>
  </cellXfs>
  <cellStyles count="2">
    <cellStyle name="桁区切り" xfId="1" builtinId="6"/>
    <cellStyle name="標準" xfId="0" builtinId="0"/>
  </cellStyles>
  <dxfs count="2">
    <dxf>
      <font>
        <color theme="3" tint="0.79998168889431442"/>
      </font>
    </dxf>
    <dxf>
      <fill>
        <patternFill>
          <bgColor theme="1" tint="0.14996795556505021"/>
        </patternFill>
      </fill>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D$20" lockText="1" noThreeD="1"/>
</file>

<file path=xl/ctrlProps/ctrlProp5.xml><?xml version="1.0" encoding="utf-8"?>
<formControlPr xmlns="http://schemas.microsoft.com/office/spreadsheetml/2009/9/main" objectType="CheckBox" fmlaLink="$CD$24" lockText="1" noThreeD="1"/>
</file>

<file path=xl/ctrlProps/ctrlProp6.xml><?xml version="1.0" encoding="utf-8"?>
<formControlPr xmlns="http://schemas.microsoft.com/office/spreadsheetml/2009/9/main" objectType="CheckBox" fmlaLink="$CD$28" lockText="1" noThreeD="1"/>
</file>

<file path=xl/ctrlProps/ctrlProp7.xml><?xml version="1.0" encoding="utf-8"?>
<formControlPr xmlns="http://schemas.microsoft.com/office/spreadsheetml/2009/9/main" objectType="CheckBox" fmlaLink="$CD$31"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13</xdr:row>
          <xdr:rowOff>95250</xdr:rowOff>
        </xdr:from>
        <xdr:to>
          <xdr:col>3</xdr:col>
          <xdr:colOff>95250</xdr:colOff>
          <xdr:row>15</xdr:row>
          <xdr:rowOff>76200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104775</xdr:rowOff>
        </xdr:from>
        <xdr:to>
          <xdr:col>3</xdr:col>
          <xdr:colOff>95250</xdr:colOff>
          <xdr:row>16</xdr:row>
          <xdr:rowOff>85725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95250</xdr:rowOff>
        </xdr:from>
        <xdr:to>
          <xdr:col>3</xdr:col>
          <xdr:colOff>95250</xdr:colOff>
          <xdr:row>17</xdr:row>
          <xdr:rowOff>76200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95250</xdr:rowOff>
        </xdr:from>
        <xdr:to>
          <xdr:col>3</xdr:col>
          <xdr:colOff>95250</xdr:colOff>
          <xdr:row>21</xdr:row>
          <xdr:rowOff>76200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85725</xdr:rowOff>
        </xdr:from>
        <xdr:to>
          <xdr:col>3</xdr:col>
          <xdr:colOff>104775</xdr:colOff>
          <xdr:row>24</xdr:row>
          <xdr:rowOff>66675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95250</xdr:rowOff>
        </xdr:from>
        <xdr:to>
          <xdr:col>3</xdr:col>
          <xdr:colOff>95250</xdr:colOff>
          <xdr:row>29</xdr:row>
          <xdr:rowOff>76200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85725</xdr:rowOff>
        </xdr:from>
        <xdr:to>
          <xdr:col>3</xdr:col>
          <xdr:colOff>104775</xdr:colOff>
          <xdr:row>32</xdr:row>
          <xdr:rowOff>66675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29013</xdr:colOff>
      <xdr:row>46</xdr:row>
      <xdr:rowOff>35345</xdr:rowOff>
    </xdr:from>
    <xdr:to>
      <xdr:col>48</xdr:col>
      <xdr:colOff>118242</xdr:colOff>
      <xdr:row>49</xdr:row>
      <xdr:rowOff>32845</xdr:rowOff>
    </xdr:to>
    <xdr:sp macro="" textlink="">
      <xdr:nvSpPr>
        <xdr:cNvPr id="9" name="四角形吹き出し 8"/>
        <xdr:cNvSpPr/>
      </xdr:nvSpPr>
      <xdr:spPr>
        <a:xfrm>
          <a:off x="5323599" y="8404207"/>
          <a:ext cx="2992712" cy="1022259"/>
        </a:xfrm>
        <a:custGeom>
          <a:avLst/>
          <a:gdLst>
            <a:gd name="connsiteX0" fmla="*/ 0 w 2992712"/>
            <a:gd name="connsiteY0" fmla="*/ 0 h 897758"/>
            <a:gd name="connsiteX1" fmla="*/ 1745749 w 2992712"/>
            <a:gd name="connsiteY1" fmla="*/ 0 h 897758"/>
            <a:gd name="connsiteX2" fmla="*/ 2911280 w 2992712"/>
            <a:gd name="connsiteY2" fmla="*/ -124501 h 897758"/>
            <a:gd name="connsiteX3" fmla="*/ 2493927 w 2992712"/>
            <a:gd name="connsiteY3" fmla="*/ 0 h 897758"/>
            <a:gd name="connsiteX4" fmla="*/ 2992712 w 2992712"/>
            <a:gd name="connsiteY4" fmla="*/ 0 h 897758"/>
            <a:gd name="connsiteX5" fmla="*/ 2992712 w 2992712"/>
            <a:gd name="connsiteY5" fmla="*/ 149626 h 897758"/>
            <a:gd name="connsiteX6" fmla="*/ 2992712 w 2992712"/>
            <a:gd name="connsiteY6" fmla="*/ 149626 h 897758"/>
            <a:gd name="connsiteX7" fmla="*/ 2992712 w 2992712"/>
            <a:gd name="connsiteY7" fmla="*/ 374066 h 897758"/>
            <a:gd name="connsiteX8" fmla="*/ 2992712 w 2992712"/>
            <a:gd name="connsiteY8" fmla="*/ 897758 h 897758"/>
            <a:gd name="connsiteX9" fmla="*/ 2493927 w 2992712"/>
            <a:gd name="connsiteY9" fmla="*/ 897758 h 897758"/>
            <a:gd name="connsiteX10" fmla="*/ 1745749 w 2992712"/>
            <a:gd name="connsiteY10" fmla="*/ 897758 h 897758"/>
            <a:gd name="connsiteX11" fmla="*/ 1745749 w 2992712"/>
            <a:gd name="connsiteY11" fmla="*/ 897758 h 897758"/>
            <a:gd name="connsiteX12" fmla="*/ 0 w 2992712"/>
            <a:gd name="connsiteY12" fmla="*/ 897758 h 897758"/>
            <a:gd name="connsiteX13" fmla="*/ 0 w 2992712"/>
            <a:gd name="connsiteY13" fmla="*/ 374066 h 897758"/>
            <a:gd name="connsiteX14" fmla="*/ 0 w 2992712"/>
            <a:gd name="connsiteY14" fmla="*/ 149626 h 897758"/>
            <a:gd name="connsiteX15" fmla="*/ 0 w 2992712"/>
            <a:gd name="connsiteY15" fmla="*/ 149626 h 897758"/>
            <a:gd name="connsiteX16" fmla="*/ 0 w 2992712"/>
            <a:gd name="connsiteY16" fmla="*/ 0 h 897758"/>
            <a:gd name="connsiteX0" fmla="*/ 0 w 2992712"/>
            <a:gd name="connsiteY0" fmla="*/ 124501 h 1022259"/>
            <a:gd name="connsiteX1" fmla="*/ 2159594 w 2992712"/>
            <a:gd name="connsiteY1" fmla="*/ 131070 h 1022259"/>
            <a:gd name="connsiteX2" fmla="*/ 2911280 w 2992712"/>
            <a:gd name="connsiteY2" fmla="*/ 0 h 1022259"/>
            <a:gd name="connsiteX3" fmla="*/ 2493927 w 2992712"/>
            <a:gd name="connsiteY3" fmla="*/ 124501 h 1022259"/>
            <a:gd name="connsiteX4" fmla="*/ 2992712 w 2992712"/>
            <a:gd name="connsiteY4" fmla="*/ 124501 h 1022259"/>
            <a:gd name="connsiteX5" fmla="*/ 2992712 w 2992712"/>
            <a:gd name="connsiteY5" fmla="*/ 274127 h 1022259"/>
            <a:gd name="connsiteX6" fmla="*/ 2992712 w 2992712"/>
            <a:gd name="connsiteY6" fmla="*/ 274127 h 1022259"/>
            <a:gd name="connsiteX7" fmla="*/ 2992712 w 2992712"/>
            <a:gd name="connsiteY7" fmla="*/ 498567 h 1022259"/>
            <a:gd name="connsiteX8" fmla="*/ 2992712 w 2992712"/>
            <a:gd name="connsiteY8" fmla="*/ 1022259 h 1022259"/>
            <a:gd name="connsiteX9" fmla="*/ 2493927 w 2992712"/>
            <a:gd name="connsiteY9" fmla="*/ 1022259 h 1022259"/>
            <a:gd name="connsiteX10" fmla="*/ 1745749 w 2992712"/>
            <a:gd name="connsiteY10" fmla="*/ 1022259 h 1022259"/>
            <a:gd name="connsiteX11" fmla="*/ 1745749 w 2992712"/>
            <a:gd name="connsiteY11" fmla="*/ 1022259 h 1022259"/>
            <a:gd name="connsiteX12" fmla="*/ 0 w 2992712"/>
            <a:gd name="connsiteY12" fmla="*/ 1022259 h 1022259"/>
            <a:gd name="connsiteX13" fmla="*/ 0 w 2992712"/>
            <a:gd name="connsiteY13" fmla="*/ 498567 h 1022259"/>
            <a:gd name="connsiteX14" fmla="*/ 0 w 2992712"/>
            <a:gd name="connsiteY14" fmla="*/ 274127 h 1022259"/>
            <a:gd name="connsiteX15" fmla="*/ 0 w 2992712"/>
            <a:gd name="connsiteY15" fmla="*/ 274127 h 1022259"/>
            <a:gd name="connsiteX16" fmla="*/ 0 w 2992712"/>
            <a:gd name="connsiteY16" fmla="*/ 124501 h 10222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992712" h="1022259">
              <a:moveTo>
                <a:pt x="0" y="124501"/>
              </a:moveTo>
              <a:lnTo>
                <a:pt x="2159594" y="131070"/>
              </a:lnTo>
              <a:lnTo>
                <a:pt x="2911280" y="0"/>
              </a:lnTo>
              <a:lnTo>
                <a:pt x="2493927" y="124501"/>
              </a:lnTo>
              <a:lnTo>
                <a:pt x="2992712" y="124501"/>
              </a:lnTo>
              <a:lnTo>
                <a:pt x="2992712" y="274127"/>
              </a:lnTo>
              <a:lnTo>
                <a:pt x="2992712" y="274127"/>
              </a:lnTo>
              <a:lnTo>
                <a:pt x="2992712" y="498567"/>
              </a:lnTo>
              <a:lnTo>
                <a:pt x="2992712" y="1022259"/>
              </a:lnTo>
              <a:lnTo>
                <a:pt x="2493927" y="1022259"/>
              </a:lnTo>
              <a:lnTo>
                <a:pt x="1745749" y="1022259"/>
              </a:lnTo>
              <a:lnTo>
                <a:pt x="1745749" y="1022259"/>
              </a:lnTo>
              <a:lnTo>
                <a:pt x="0" y="1022259"/>
              </a:lnTo>
              <a:lnTo>
                <a:pt x="0" y="498567"/>
              </a:lnTo>
              <a:lnTo>
                <a:pt x="0" y="274127"/>
              </a:lnTo>
              <a:lnTo>
                <a:pt x="0" y="274127"/>
              </a:lnTo>
              <a:lnTo>
                <a:pt x="0" y="124501"/>
              </a:lnTo>
              <a:close/>
            </a:path>
          </a:pathLst>
        </a:cu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rPr>
            <a:t>個人防護具は</a:t>
          </a:r>
          <a:r>
            <a:rPr kumimoji="1" lang="ja-JP" altLang="en-US" sz="1400" b="1" u="sng">
              <a:solidFill>
                <a:srgbClr val="FF0000"/>
              </a:solidFill>
            </a:rPr>
            <a:t>「対象期間」に使用した数量のみ</a:t>
          </a:r>
          <a:r>
            <a:rPr kumimoji="1" lang="ja-JP" altLang="en-US" sz="1400" b="0">
              <a:solidFill>
                <a:schemeClr val="tx1"/>
              </a:solidFill>
            </a:rPr>
            <a:t>が補助対象です。</a:t>
          </a:r>
          <a:endParaRPr kumimoji="1" lang="en-US" altLang="ja-JP" sz="1400" b="0">
            <a:solidFill>
              <a:schemeClr val="tx1"/>
            </a:solidFill>
          </a:endParaRPr>
        </a:p>
        <a:p>
          <a:pPr algn="l"/>
          <a:r>
            <a:rPr kumimoji="1" lang="ja-JP" altLang="en-US" sz="1400" b="0">
              <a:solidFill>
                <a:schemeClr val="tx1"/>
              </a:solidFill>
            </a:rPr>
            <a:t>詳細は</a:t>
          </a:r>
          <a:r>
            <a:rPr kumimoji="1" lang="en-US" altLang="ja-JP" sz="1400" b="0">
              <a:solidFill>
                <a:schemeClr val="tx1"/>
              </a:solidFill>
            </a:rPr>
            <a:t>Q</a:t>
          </a:r>
          <a:r>
            <a:rPr kumimoji="1" lang="ja-JP" altLang="en-US" sz="1400" b="0">
              <a:solidFill>
                <a:schemeClr val="tx1"/>
              </a:solidFill>
            </a:rPr>
            <a:t>＆</a:t>
          </a:r>
          <a:r>
            <a:rPr kumimoji="1" lang="en-US" altLang="ja-JP" sz="1400" b="0">
              <a:solidFill>
                <a:schemeClr val="tx1"/>
              </a:solidFill>
            </a:rPr>
            <a:t>A</a:t>
          </a:r>
          <a:r>
            <a:rPr kumimoji="1" lang="ja-JP" altLang="en-US" sz="1400" b="0">
              <a:solidFill>
                <a:schemeClr val="tx1"/>
              </a:solidFill>
            </a:rPr>
            <a:t>を確認願います。</a:t>
          </a:r>
        </a:p>
      </xdr:txBody>
    </xdr:sp>
    <xdr:clientData fPrintsWithSheet="0"/>
  </xdr:twoCellAnchor>
  <mc:AlternateContent xmlns:mc="http://schemas.openxmlformats.org/markup-compatibility/2006">
    <mc:Choice xmlns:a14="http://schemas.microsoft.com/office/drawing/2010/main" Requires="a14">
      <xdr:twoCellAnchor editAs="oneCell">
        <xdr:from>
          <xdr:col>41</xdr:col>
          <xdr:colOff>57150</xdr:colOff>
          <xdr:row>13</xdr:row>
          <xdr:rowOff>95250</xdr:rowOff>
        </xdr:from>
        <xdr:to>
          <xdr:col>43</xdr:col>
          <xdr:colOff>95250</xdr:colOff>
          <xdr:row>15</xdr:row>
          <xdr:rowOff>76200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xdr:row>
          <xdr:rowOff>104775</xdr:rowOff>
        </xdr:from>
        <xdr:to>
          <xdr:col>43</xdr:col>
          <xdr:colOff>95250</xdr:colOff>
          <xdr:row>16</xdr:row>
          <xdr:rowOff>85725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xdr:row>
          <xdr:rowOff>95250</xdr:rowOff>
        </xdr:from>
        <xdr:to>
          <xdr:col>43</xdr:col>
          <xdr:colOff>95250</xdr:colOff>
          <xdr:row>17</xdr:row>
          <xdr:rowOff>76200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19</xdr:row>
          <xdr:rowOff>95250</xdr:rowOff>
        </xdr:from>
        <xdr:to>
          <xdr:col>43</xdr:col>
          <xdr:colOff>95250</xdr:colOff>
          <xdr:row>21</xdr:row>
          <xdr:rowOff>76200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22</xdr:row>
          <xdr:rowOff>85725</xdr:rowOff>
        </xdr:from>
        <xdr:to>
          <xdr:col>43</xdr:col>
          <xdr:colOff>104775</xdr:colOff>
          <xdr:row>24</xdr:row>
          <xdr:rowOff>66675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27</xdr:row>
          <xdr:rowOff>95250</xdr:rowOff>
        </xdr:from>
        <xdr:to>
          <xdr:col>43</xdr:col>
          <xdr:colOff>95250</xdr:colOff>
          <xdr:row>29</xdr:row>
          <xdr:rowOff>76200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30</xdr:row>
          <xdr:rowOff>85725</xdr:rowOff>
        </xdr:from>
        <xdr:to>
          <xdr:col>43</xdr:col>
          <xdr:colOff>104775</xdr:colOff>
          <xdr:row>32</xdr:row>
          <xdr:rowOff>66675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151087</xdr:colOff>
      <xdr:row>17</xdr:row>
      <xdr:rowOff>151087</xdr:rowOff>
    </xdr:from>
    <xdr:to>
      <xdr:col>79</xdr:col>
      <xdr:colOff>111673</xdr:colOff>
      <xdr:row>25</xdr:row>
      <xdr:rowOff>85396</xdr:rowOff>
    </xdr:to>
    <xdr:sp macro="" textlink="">
      <xdr:nvSpPr>
        <xdr:cNvPr id="18" name="正方形/長方形 17"/>
        <xdr:cNvSpPr/>
      </xdr:nvSpPr>
      <xdr:spPr>
        <a:xfrm>
          <a:off x="6812018" y="3054570"/>
          <a:ext cx="6792310" cy="1300654"/>
        </a:xfrm>
        <a:prstGeom prst="rect">
          <a:avLst/>
        </a:prstGeom>
        <a:no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56</xdr:col>
      <xdr:colOff>144518</xdr:colOff>
      <xdr:row>12</xdr:row>
      <xdr:rowOff>6569</xdr:rowOff>
    </xdr:from>
    <xdr:to>
      <xdr:col>78</xdr:col>
      <xdr:colOff>118242</xdr:colOff>
      <xdr:row>16</xdr:row>
      <xdr:rowOff>127110</xdr:rowOff>
    </xdr:to>
    <xdr:sp macro="" textlink="">
      <xdr:nvSpPr>
        <xdr:cNvPr id="19" name="四角形吹き出し 18">
          <a:extLst>
            <a:ext uri="{FF2B5EF4-FFF2-40B4-BE49-F238E27FC236}">
              <a16:creationId xmlns:a16="http://schemas.microsoft.com/office/drawing/2014/main" id="{00000000-0008-0000-0100-000005000000}"/>
            </a:ext>
          </a:extLst>
        </xdr:cNvPr>
        <xdr:cNvSpPr/>
      </xdr:nvSpPr>
      <xdr:spPr>
        <a:xfrm>
          <a:off x="9708932" y="2056086"/>
          <a:ext cx="3731172" cy="803714"/>
        </a:xfrm>
        <a:prstGeom prst="wedgeRectCallout">
          <a:avLst>
            <a:gd name="adj1" fmla="val -24131"/>
            <a:gd name="adj2" fmla="val 69193"/>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診療実績が補助金交付の要件になっているため、必ずどちらかを選択願います。</a:t>
          </a:r>
          <a:endParaRPr kumimoji="1" lang="en-US" altLang="ja-JP" sz="1200" b="0">
            <a:solidFill>
              <a:schemeClr val="tx1"/>
            </a:solidFill>
            <a:effectLst/>
            <a:latin typeface="+mn-ea"/>
            <a:ea typeface="+mn-ea"/>
          </a:endParaRPr>
        </a:p>
        <a:p>
          <a:pPr algn="l"/>
          <a:r>
            <a:rPr kumimoji="1" lang="ja-JP" altLang="en-US" sz="1200" b="0">
              <a:solidFill>
                <a:schemeClr val="tx1"/>
              </a:solidFill>
              <a:effectLst/>
              <a:latin typeface="+mn-ea"/>
              <a:ea typeface="+mn-ea"/>
            </a:rPr>
            <a:t>なお、実績がある場合は、直近の日付を記入願います。</a:t>
          </a:r>
          <a:endParaRPr lang="ja-JP" altLang="ja-JP" sz="1000" b="0">
            <a:solidFill>
              <a:schemeClr val="tx1"/>
            </a:solidFill>
            <a:effectLst/>
          </a:endParaRPr>
        </a:p>
      </xdr:txBody>
    </xdr:sp>
    <xdr:clientData fPrintsWithSheet="0"/>
  </xdr:twoCellAnchor>
  <xdr:twoCellAnchor>
    <xdr:from>
      <xdr:col>46</xdr:col>
      <xdr:colOff>157656</xdr:colOff>
      <xdr:row>20</xdr:row>
      <xdr:rowOff>157655</xdr:rowOff>
    </xdr:from>
    <xdr:to>
      <xdr:col>78</xdr:col>
      <xdr:colOff>151087</xdr:colOff>
      <xdr:row>22</xdr:row>
      <xdr:rowOff>26276</xdr:rowOff>
    </xdr:to>
    <xdr:sp macro="" textlink="">
      <xdr:nvSpPr>
        <xdr:cNvPr id="21" name="正方形/長方形 20"/>
        <xdr:cNvSpPr/>
      </xdr:nvSpPr>
      <xdr:spPr>
        <a:xfrm>
          <a:off x="8014139" y="3573517"/>
          <a:ext cx="5458810" cy="2102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39</xdr:col>
      <xdr:colOff>137947</xdr:colOff>
      <xdr:row>25</xdr:row>
      <xdr:rowOff>170791</xdr:rowOff>
    </xdr:from>
    <xdr:to>
      <xdr:col>79</xdr:col>
      <xdr:colOff>98533</xdr:colOff>
      <xdr:row>35</xdr:row>
      <xdr:rowOff>85395</xdr:rowOff>
    </xdr:to>
    <xdr:sp macro="" textlink="">
      <xdr:nvSpPr>
        <xdr:cNvPr id="23" name="正方形/長方形 22"/>
        <xdr:cNvSpPr/>
      </xdr:nvSpPr>
      <xdr:spPr>
        <a:xfrm>
          <a:off x="6798878" y="4440619"/>
          <a:ext cx="6792310" cy="162253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39</xdr:col>
      <xdr:colOff>65692</xdr:colOff>
      <xdr:row>36</xdr:row>
      <xdr:rowOff>19706</xdr:rowOff>
    </xdr:from>
    <xdr:to>
      <xdr:col>57</xdr:col>
      <xdr:colOff>98534</xdr:colOff>
      <xdr:row>40</xdr:row>
      <xdr:rowOff>72258</xdr:rowOff>
    </xdr:to>
    <xdr:sp macro="" textlink="">
      <xdr:nvSpPr>
        <xdr:cNvPr id="24" name="四角形吹き出し 23">
          <a:extLst>
            <a:ext uri="{FF2B5EF4-FFF2-40B4-BE49-F238E27FC236}">
              <a16:creationId xmlns:a16="http://schemas.microsoft.com/office/drawing/2014/main" id="{00000000-0008-0000-0100-000005000000}"/>
            </a:ext>
          </a:extLst>
        </xdr:cNvPr>
        <xdr:cNvSpPr/>
      </xdr:nvSpPr>
      <xdr:spPr>
        <a:xfrm>
          <a:off x="6726623" y="6168258"/>
          <a:ext cx="3107118" cy="735724"/>
        </a:xfrm>
        <a:prstGeom prst="wedgeRectCallout">
          <a:avLst>
            <a:gd name="adj1" fmla="val 30270"/>
            <a:gd name="adj2" fmla="val -59522"/>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過去の補助状況を必ず選択してください。</a:t>
          </a:r>
          <a:endParaRPr kumimoji="1" lang="en-US" altLang="ja-JP" sz="1200" b="0">
            <a:solidFill>
              <a:schemeClr val="tx1"/>
            </a:solidFill>
            <a:effectLst/>
            <a:latin typeface="+mn-ea"/>
            <a:ea typeface="+mn-ea"/>
          </a:endParaRPr>
        </a:p>
        <a:p>
          <a:pPr algn="l"/>
          <a:r>
            <a:rPr kumimoji="1" lang="ja-JP" altLang="en-US" sz="1200" b="1" u="sng">
              <a:solidFill>
                <a:srgbClr val="FF0000"/>
              </a:solidFill>
              <a:effectLst/>
              <a:latin typeface="+mn-ea"/>
              <a:ea typeface="+mn-ea"/>
            </a:rPr>
            <a:t>過去に当事業により補助を受けている場合は、個人防護具以外は申請できません</a:t>
          </a:r>
          <a:r>
            <a:rPr kumimoji="1" lang="ja-JP" altLang="en-US" sz="1200" b="1">
              <a:solidFill>
                <a:srgbClr val="FF0000"/>
              </a:solidFill>
              <a:effectLst/>
              <a:latin typeface="+mn-ea"/>
              <a:ea typeface="+mn-ea"/>
            </a:rPr>
            <a:t>。</a:t>
          </a:r>
          <a:endParaRPr lang="ja-JP" altLang="ja-JP" sz="1000" b="1">
            <a:solidFill>
              <a:schemeClr val="tx1"/>
            </a:solidFill>
            <a:effectLst/>
          </a:endParaRPr>
        </a:p>
      </xdr:txBody>
    </xdr:sp>
    <xdr:clientData fPrintsWithSheet="0"/>
  </xdr:twoCellAnchor>
  <xdr:twoCellAnchor>
    <xdr:from>
      <xdr:col>48</xdr:col>
      <xdr:colOff>157655</xdr:colOff>
      <xdr:row>50</xdr:row>
      <xdr:rowOff>170792</xdr:rowOff>
    </xdr:from>
    <xdr:to>
      <xdr:col>69</xdr:col>
      <xdr:colOff>19707</xdr:colOff>
      <xdr:row>54</xdr:row>
      <xdr:rowOff>164223</xdr:rowOff>
    </xdr:to>
    <xdr:sp macro="" textlink="">
      <xdr:nvSpPr>
        <xdr:cNvPr id="25" name="正方形/長方形 24"/>
        <xdr:cNvSpPr/>
      </xdr:nvSpPr>
      <xdr:spPr>
        <a:xfrm>
          <a:off x="8355724" y="9735206"/>
          <a:ext cx="3448707" cy="67660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19707</xdr:colOff>
      <xdr:row>56</xdr:row>
      <xdr:rowOff>6566</xdr:rowOff>
    </xdr:from>
    <xdr:to>
      <xdr:col>56</xdr:col>
      <xdr:colOff>65691</xdr:colOff>
      <xdr:row>61</xdr:row>
      <xdr:rowOff>78827</xdr:rowOff>
    </xdr:to>
    <xdr:sp macro="" textlink="">
      <xdr:nvSpPr>
        <xdr:cNvPr id="27" name="四角形吹き出し 26">
          <a:extLst>
            <a:ext uri="{FF2B5EF4-FFF2-40B4-BE49-F238E27FC236}">
              <a16:creationId xmlns:a16="http://schemas.microsoft.com/office/drawing/2014/main" id="{00000000-0008-0000-0100-000005000000}"/>
            </a:ext>
          </a:extLst>
        </xdr:cNvPr>
        <xdr:cNvSpPr/>
      </xdr:nvSpPr>
      <xdr:spPr>
        <a:xfrm>
          <a:off x="6851431" y="10595738"/>
          <a:ext cx="2778674" cy="926227"/>
        </a:xfrm>
        <a:prstGeom prst="wedgeRectCallout">
          <a:avLst>
            <a:gd name="adj1" fmla="val 35659"/>
            <a:gd name="adj2" fmla="val -6308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付帯する備品を申請する場合は、</a:t>
          </a:r>
          <a:r>
            <a:rPr kumimoji="1" lang="ja-JP" altLang="en-US" sz="1200" b="1" u="sng">
              <a:solidFill>
                <a:srgbClr val="FF0000"/>
              </a:solidFill>
              <a:effectLst/>
              <a:latin typeface="+mn-ea"/>
              <a:ea typeface="+mn-ea"/>
            </a:rPr>
            <a:t>必ず「導入理由書」を提出する</a:t>
          </a:r>
          <a:r>
            <a:rPr kumimoji="1" lang="ja-JP" altLang="en-US" sz="1200" b="0">
              <a:solidFill>
                <a:schemeClr val="tx1"/>
              </a:solidFill>
              <a:effectLst/>
              <a:latin typeface="+mn-ea"/>
              <a:ea typeface="+mn-ea"/>
            </a:rPr>
            <a:t>こと。</a:t>
          </a:r>
          <a:endParaRPr kumimoji="1" lang="en-US" altLang="ja-JP" sz="1200" b="0">
            <a:solidFill>
              <a:schemeClr val="tx1"/>
            </a:solidFill>
            <a:effectLst/>
            <a:latin typeface="+mn-ea"/>
            <a:ea typeface="+mn-ea"/>
          </a:endParaRPr>
        </a:p>
        <a:p>
          <a:pPr algn="l"/>
          <a:r>
            <a:rPr kumimoji="1" lang="ja-JP" altLang="en-US" sz="1200" b="0">
              <a:solidFill>
                <a:schemeClr val="tx1"/>
              </a:solidFill>
              <a:effectLst/>
              <a:latin typeface="+mn-ea"/>
              <a:ea typeface="+mn-ea"/>
            </a:rPr>
            <a:t>行が不足する場合は、「付帯する備品」シートに記載願います。</a:t>
          </a:r>
          <a:endParaRPr lang="ja-JP" altLang="ja-JP" sz="1000" b="0">
            <a:solidFill>
              <a:schemeClr val="tx1"/>
            </a:solidFill>
            <a:effectLst/>
          </a:endParaRPr>
        </a:p>
      </xdr:txBody>
    </xdr:sp>
    <xdr:clientData fPrintsWithSheet="0"/>
  </xdr:twoCellAnchor>
  <xdr:twoCellAnchor>
    <xdr:from>
      <xdr:col>49</xdr:col>
      <xdr:colOff>6570</xdr:colOff>
      <xdr:row>42</xdr:row>
      <xdr:rowOff>164224</xdr:rowOff>
    </xdr:from>
    <xdr:to>
      <xdr:col>69</xdr:col>
      <xdr:colOff>19708</xdr:colOff>
      <xdr:row>49</xdr:row>
      <xdr:rowOff>19707</xdr:rowOff>
    </xdr:to>
    <xdr:sp macro="" textlink="">
      <xdr:nvSpPr>
        <xdr:cNvPr id="28" name="正方形/長方形 27"/>
        <xdr:cNvSpPr/>
      </xdr:nvSpPr>
      <xdr:spPr>
        <a:xfrm>
          <a:off x="8375432" y="7337534"/>
          <a:ext cx="3429000" cy="2075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48</xdr:col>
      <xdr:colOff>13138</xdr:colOff>
      <xdr:row>63</xdr:row>
      <xdr:rowOff>13139</xdr:rowOff>
    </xdr:from>
    <xdr:to>
      <xdr:col>55</xdr:col>
      <xdr:colOff>32845</xdr:colOff>
      <xdr:row>67</xdr:row>
      <xdr:rowOff>19708</xdr:rowOff>
    </xdr:to>
    <xdr:sp macro="" textlink="">
      <xdr:nvSpPr>
        <xdr:cNvPr id="29" name="正方形/長方形 28"/>
        <xdr:cNvSpPr/>
      </xdr:nvSpPr>
      <xdr:spPr>
        <a:xfrm>
          <a:off x="8211207" y="11797863"/>
          <a:ext cx="1215259" cy="6634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50</xdr:col>
      <xdr:colOff>0</xdr:colOff>
      <xdr:row>78</xdr:row>
      <xdr:rowOff>1</xdr:rowOff>
    </xdr:from>
    <xdr:to>
      <xdr:col>59</xdr:col>
      <xdr:colOff>19707</xdr:colOff>
      <xdr:row>80</xdr:row>
      <xdr:rowOff>26276</xdr:rowOff>
    </xdr:to>
    <xdr:sp macro="" textlink="">
      <xdr:nvSpPr>
        <xdr:cNvPr id="30" name="正方形/長方形 29"/>
        <xdr:cNvSpPr/>
      </xdr:nvSpPr>
      <xdr:spPr>
        <a:xfrm>
          <a:off x="8539655" y="14274363"/>
          <a:ext cx="1556845" cy="35472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55</xdr:col>
      <xdr:colOff>157654</xdr:colOff>
      <xdr:row>67</xdr:row>
      <xdr:rowOff>105103</xdr:rowOff>
    </xdr:from>
    <xdr:to>
      <xdr:col>71</xdr:col>
      <xdr:colOff>39414</xdr:colOff>
      <xdr:row>69</xdr:row>
      <xdr:rowOff>32845</xdr:rowOff>
    </xdr:to>
    <xdr:sp macro="" textlink="">
      <xdr:nvSpPr>
        <xdr:cNvPr id="31" name="四角形吹き出し 30">
          <a:extLst>
            <a:ext uri="{FF2B5EF4-FFF2-40B4-BE49-F238E27FC236}">
              <a16:creationId xmlns:a16="http://schemas.microsoft.com/office/drawing/2014/main" id="{00000000-0008-0000-0100-000005000000}"/>
            </a:ext>
          </a:extLst>
        </xdr:cNvPr>
        <xdr:cNvSpPr/>
      </xdr:nvSpPr>
      <xdr:spPr>
        <a:xfrm>
          <a:off x="9551275" y="12546724"/>
          <a:ext cx="2614449" cy="262759"/>
        </a:xfrm>
        <a:prstGeom prst="wedgeRectCallout">
          <a:avLst>
            <a:gd name="adj1" fmla="val -54175"/>
            <a:gd name="adj2" fmla="val -5386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該当の財源を使用する場合のみ記載</a:t>
          </a:r>
          <a:endParaRPr lang="ja-JP" altLang="ja-JP" sz="1000" b="0">
            <a:solidFill>
              <a:schemeClr val="tx1"/>
            </a:solidFill>
            <a:effectLst/>
          </a:endParaRPr>
        </a:p>
      </xdr:txBody>
    </xdr:sp>
    <xdr:clientData fPrintsWithSheet="0"/>
  </xdr:twoCellAnchor>
  <xdr:twoCellAnchor>
    <xdr:from>
      <xdr:col>42</xdr:col>
      <xdr:colOff>151086</xdr:colOff>
      <xdr:row>68</xdr:row>
      <xdr:rowOff>157655</xdr:rowOff>
    </xdr:from>
    <xdr:to>
      <xdr:col>53</xdr:col>
      <xdr:colOff>164225</xdr:colOff>
      <xdr:row>70</xdr:row>
      <xdr:rowOff>65690</xdr:rowOff>
    </xdr:to>
    <xdr:sp macro="" textlink="">
      <xdr:nvSpPr>
        <xdr:cNvPr id="33" name="正方形/長方形 32"/>
        <xdr:cNvSpPr/>
      </xdr:nvSpPr>
      <xdr:spPr>
        <a:xfrm>
          <a:off x="7324396" y="12763500"/>
          <a:ext cx="1891863" cy="2496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54</xdr:col>
      <xdr:colOff>137948</xdr:colOff>
      <xdr:row>70</xdr:row>
      <xdr:rowOff>39413</xdr:rowOff>
    </xdr:from>
    <xdr:to>
      <xdr:col>75</xdr:col>
      <xdr:colOff>26276</xdr:colOff>
      <xdr:row>71</xdr:row>
      <xdr:rowOff>131379</xdr:rowOff>
    </xdr:to>
    <xdr:sp macro="" textlink="">
      <xdr:nvSpPr>
        <xdr:cNvPr id="34" name="四角形吹き出し 33">
          <a:extLst>
            <a:ext uri="{FF2B5EF4-FFF2-40B4-BE49-F238E27FC236}">
              <a16:creationId xmlns:a16="http://schemas.microsoft.com/office/drawing/2014/main" id="{00000000-0008-0000-0100-000005000000}"/>
            </a:ext>
          </a:extLst>
        </xdr:cNvPr>
        <xdr:cNvSpPr/>
      </xdr:nvSpPr>
      <xdr:spPr>
        <a:xfrm>
          <a:off x="9360776" y="12986844"/>
          <a:ext cx="3474983" cy="262759"/>
        </a:xfrm>
        <a:prstGeom prst="wedgeRectCallout">
          <a:avLst>
            <a:gd name="adj1" fmla="val -54175"/>
            <a:gd name="adj2" fmla="val -5386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契約済みであればその日付。未契約であれば予定時期。</a:t>
          </a:r>
          <a:endParaRPr lang="ja-JP" altLang="ja-JP" sz="1200">
            <a:solidFill>
              <a:schemeClr val="tx1"/>
            </a:solidFill>
            <a:effectLst/>
          </a:endParaRPr>
        </a:p>
        <a:p>
          <a:pPr algn="l"/>
          <a:r>
            <a:rPr kumimoji="1" lang="ja-JP" altLang="en-US" sz="1200" b="1">
              <a:solidFill>
                <a:schemeClr val="tx1"/>
              </a:solidFill>
              <a:effectLst/>
              <a:latin typeface="+mn-ea"/>
              <a:ea typeface="+mn-ea"/>
            </a:rPr>
            <a:t>。</a:t>
          </a:r>
          <a:endParaRPr lang="ja-JP" altLang="ja-JP" sz="1000" b="1">
            <a:solidFill>
              <a:schemeClr val="tx1"/>
            </a:solidFill>
            <a:effectLst/>
          </a:endParaRPr>
        </a:p>
      </xdr:txBody>
    </xdr:sp>
    <xdr:clientData fPrintsWithSheet="0"/>
  </xdr:twoCellAnchor>
  <xdr:twoCellAnchor>
    <xdr:from>
      <xdr:col>60</xdr:col>
      <xdr:colOff>32845</xdr:colOff>
      <xdr:row>79</xdr:row>
      <xdr:rowOff>85397</xdr:rowOff>
    </xdr:from>
    <xdr:to>
      <xdr:col>75</xdr:col>
      <xdr:colOff>85397</xdr:colOff>
      <xdr:row>81</xdr:row>
      <xdr:rowOff>19708</xdr:rowOff>
    </xdr:to>
    <xdr:sp macro="" textlink="">
      <xdr:nvSpPr>
        <xdr:cNvPr id="35" name="四角形吹き出し 34">
          <a:extLst>
            <a:ext uri="{FF2B5EF4-FFF2-40B4-BE49-F238E27FC236}">
              <a16:creationId xmlns:a16="http://schemas.microsoft.com/office/drawing/2014/main" id="{00000000-0008-0000-0100-000005000000}"/>
            </a:ext>
          </a:extLst>
        </xdr:cNvPr>
        <xdr:cNvSpPr/>
      </xdr:nvSpPr>
      <xdr:spPr>
        <a:xfrm>
          <a:off x="10280431" y="14523983"/>
          <a:ext cx="2614449" cy="262759"/>
        </a:xfrm>
        <a:prstGeom prst="wedgeRectCallout">
          <a:avLst>
            <a:gd name="adj1" fmla="val -54175"/>
            <a:gd name="adj2" fmla="val -5386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該当の財源を使用する場合のみ記載</a:t>
          </a:r>
          <a:endParaRPr lang="ja-JP" altLang="ja-JP" sz="1000" b="0">
            <a:solidFill>
              <a:schemeClr val="tx1"/>
            </a:solidFill>
            <a:effectLst/>
          </a:endParaRPr>
        </a:p>
      </xdr:txBody>
    </xdr:sp>
    <xdr:clientData fPrintsWithSheet="0"/>
  </xdr:twoCellAnchor>
  <xdr:twoCellAnchor>
    <xdr:from>
      <xdr:col>14</xdr:col>
      <xdr:colOff>124811</xdr:colOff>
      <xdr:row>34</xdr:row>
      <xdr:rowOff>45982</xdr:rowOff>
    </xdr:from>
    <xdr:to>
      <xdr:col>35</xdr:col>
      <xdr:colOff>157655</xdr:colOff>
      <xdr:row>38</xdr:row>
      <xdr:rowOff>116395</xdr:rowOff>
    </xdr:to>
    <xdr:sp macro="" textlink="">
      <xdr:nvSpPr>
        <xdr:cNvPr id="32" name="四角形吹き出し 31">
          <a:extLst>
            <a:ext uri="{FF2B5EF4-FFF2-40B4-BE49-F238E27FC236}">
              <a16:creationId xmlns:a16="http://schemas.microsoft.com/office/drawing/2014/main" id="{00000000-0008-0000-0100-000005000000}"/>
            </a:ext>
          </a:extLst>
        </xdr:cNvPr>
        <xdr:cNvSpPr/>
      </xdr:nvSpPr>
      <xdr:spPr>
        <a:xfrm>
          <a:off x="2515914" y="5852948"/>
          <a:ext cx="3619500" cy="753585"/>
        </a:xfrm>
        <a:custGeom>
          <a:avLst/>
          <a:gdLst>
            <a:gd name="connsiteX0" fmla="*/ 0 w 3619500"/>
            <a:gd name="connsiteY0" fmla="*/ 0 h 459828"/>
            <a:gd name="connsiteX1" fmla="*/ 2111375 w 3619500"/>
            <a:gd name="connsiteY1" fmla="*/ 0 h 459828"/>
            <a:gd name="connsiteX2" fmla="*/ 2111375 w 3619500"/>
            <a:gd name="connsiteY2" fmla="*/ 0 h 459828"/>
            <a:gd name="connsiteX3" fmla="*/ 3016250 w 3619500"/>
            <a:gd name="connsiteY3" fmla="*/ 0 h 459828"/>
            <a:gd name="connsiteX4" fmla="*/ 3619500 w 3619500"/>
            <a:gd name="connsiteY4" fmla="*/ 0 h 459828"/>
            <a:gd name="connsiteX5" fmla="*/ 3619500 w 3619500"/>
            <a:gd name="connsiteY5" fmla="*/ 268233 h 459828"/>
            <a:gd name="connsiteX6" fmla="*/ 3619500 w 3619500"/>
            <a:gd name="connsiteY6" fmla="*/ 268233 h 459828"/>
            <a:gd name="connsiteX7" fmla="*/ 3619500 w 3619500"/>
            <a:gd name="connsiteY7" fmla="*/ 383190 h 459828"/>
            <a:gd name="connsiteX8" fmla="*/ 3619500 w 3619500"/>
            <a:gd name="connsiteY8" fmla="*/ 459828 h 459828"/>
            <a:gd name="connsiteX9" fmla="*/ 3016250 w 3619500"/>
            <a:gd name="connsiteY9" fmla="*/ 459828 h 459828"/>
            <a:gd name="connsiteX10" fmla="*/ 2305477 w 3619500"/>
            <a:gd name="connsiteY10" fmla="*/ 753585 h 459828"/>
            <a:gd name="connsiteX11" fmla="*/ 2111375 w 3619500"/>
            <a:gd name="connsiteY11" fmla="*/ 459828 h 459828"/>
            <a:gd name="connsiteX12" fmla="*/ 0 w 3619500"/>
            <a:gd name="connsiteY12" fmla="*/ 459828 h 459828"/>
            <a:gd name="connsiteX13" fmla="*/ 0 w 3619500"/>
            <a:gd name="connsiteY13" fmla="*/ 383190 h 459828"/>
            <a:gd name="connsiteX14" fmla="*/ 0 w 3619500"/>
            <a:gd name="connsiteY14" fmla="*/ 268233 h 459828"/>
            <a:gd name="connsiteX15" fmla="*/ 0 w 3619500"/>
            <a:gd name="connsiteY15" fmla="*/ 268233 h 459828"/>
            <a:gd name="connsiteX16" fmla="*/ 0 w 3619500"/>
            <a:gd name="connsiteY16" fmla="*/ 0 h 459828"/>
            <a:gd name="connsiteX0" fmla="*/ 0 w 3619500"/>
            <a:gd name="connsiteY0" fmla="*/ 0 h 753585"/>
            <a:gd name="connsiteX1" fmla="*/ 2111375 w 3619500"/>
            <a:gd name="connsiteY1" fmla="*/ 0 h 753585"/>
            <a:gd name="connsiteX2" fmla="*/ 2111375 w 3619500"/>
            <a:gd name="connsiteY2" fmla="*/ 0 h 753585"/>
            <a:gd name="connsiteX3" fmla="*/ 3016250 w 3619500"/>
            <a:gd name="connsiteY3" fmla="*/ 0 h 753585"/>
            <a:gd name="connsiteX4" fmla="*/ 3619500 w 3619500"/>
            <a:gd name="connsiteY4" fmla="*/ 0 h 753585"/>
            <a:gd name="connsiteX5" fmla="*/ 3619500 w 3619500"/>
            <a:gd name="connsiteY5" fmla="*/ 268233 h 753585"/>
            <a:gd name="connsiteX6" fmla="*/ 3619500 w 3619500"/>
            <a:gd name="connsiteY6" fmla="*/ 268233 h 753585"/>
            <a:gd name="connsiteX7" fmla="*/ 3619500 w 3619500"/>
            <a:gd name="connsiteY7" fmla="*/ 383190 h 753585"/>
            <a:gd name="connsiteX8" fmla="*/ 3619500 w 3619500"/>
            <a:gd name="connsiteY8" fmla="*/ 459828 h 753585"/>
            <a:gd name="connsiteX9" fmla="*/ 3016250 w 3619500"/>
            <a:gd name="connsiteY9" fmla="*/ 459828 h 753585"/>
            <a:gd name="connsiteX10" fmla="*/ 2305477 w 3619500"/>
            <a:gd name="connsiteY10" fmla="*/ 753585 h 753585"/>
            <a:gd name="connsiteX11" fmla="*/ 2321582 w 3619500"/>
            <a:gd name="connsiteY11" fmla="*/ 459828 h 753585"/>
            <a:gd name="connsiteX12" fmla="*/ 0 w 3619500"/>
            <a:gd name="connsiteY12" fmla="*/ 459828 h 753585"/>
            <a:gd name="connsiteX13" fmla="*/ 0 w 3619500"/>
            <a:gd name="connsiteY13" fmla="*/ 383190 h 753585"/>
            <a:gd name="connsiteX14" fmla="*/ 0 w 3619500"/>
            <a:gd name="connsiteY14" fmla="*/ 268233 h 753585"/>
            <a:gd name="connsiteX15" fmla="*/ 0 w 3619500"/>
            <a:gd name="connsiteY15" fmla="*/ 268233 h 753585"/>
            <a:gd name="connsiteX16" fmla="*/ 0 w 3619500"/>
            <a:gd name="connsiteY16" fmla="*/ 0 h 753585"/>
            <a:gd name="connsiteX0" fmla="*/ 0 w 3619500"/>
            <a:gd name="connsiteY0" fmla="*/ 0 h 753585"/>
            <a:gd name="connsiteX1" fmla="*/ 2111375 w 3619500"/>
            <a:gd name="connsiteY1" fmla="*/ 0 h 753585"/>
            <a:gd name="connsiteX2" fmla="*/ 2111375 w 3619500"/>
            <a:gd name="connsiteY2" fmla="*/ 0 h 753585"/>
            <a:gd name="connsiteX3" fmla="*/ 3016250 w 3619500"/>
            <a:gd name="connsiteY3" fmla="*/ 0 h 753585"/>
            <a:gd name="connsiteX4" fmla="*/ 3619500 w 3619500"/>
            <a:gd name="connsiteY4" fmla="*/ 0 h 753585"/>
            <a:gd name="connsiteX5" fmla="*/ 3619500 w 3619500"/>
            <a:gd name="connsiteY5" fmla="*/ 268233 h 753585"/>
            <a:gd name="connsiteX6" fmla="*/ 3619500 w 3619500"/>
            <a:gd name="connsiteY6" fmla="*/ 268233 h 753585"/>
            <a:gd name="connsiteX7" fmla="*/ 3619500 w 3619500"/>
            <a:gd name="connsiteY7" fmla="*/ 383190 h 753585"/>
            <a:gd name="connsiteX8" fmla="*/ 3619500 w 3619500"/>
            <a:gd name="connsiteY8" fmla="*/ 459828 h 753585"/>
            <a:gd name="connsiteX9" fmla="*/ 2635250 w 3619500"/>
            <a:gd name="connsiteY9" fmla="*/ 466397 h 753585"/>
            <a:gd name="connsiteX10" fmla="*/ 2305477 w 3619500"/>
            <a:gd name="connsiteY10" fmla="*/ 753585 h 753585"/>
            <a:gd name="connsiteX11" fmla="*/ 2321582 w 3619500"/>
            <a:gd name="connsiteY11" fmla="*/ 459828 h 753585"/>
            <a:gd name="connsiteX12" fmla="*/ 0 w 3619500"/>
            <a:gd name="connsiteY12" fmla="*/ 459828 h 753585"/>
            <a:gd name="connsiteX13" fmla="*/ 0 w 3619500"/>
            <a:gd name="connsiteY13" fmla="*/ 383190 h 753585"/>
            <a:gd name="connsiteX14" fmla="*/ 0 w 3619500"/>
            <a:gd name="connsiteY14" fmla="*/ 268233 h 753585"/>
            <a:gd name="connsiteX15" fmla="*/ 0 w 3619500"/>
            <a:gd name="connsiteY15" fmla="*/ 268233 h 753585"/>
            <a:gd name="connsiteX16" fmla="*/ 0 w 3619500"/>
            <a:gd name="connsiteY16" fmla="*/ 0 h 7535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619500" h="753585">
              <a:moveTo>
                <a:pt x="0" y="0"/>
              </a:moveTo>
              <a:lnTo>
                <a:pt x="2111375" y="0"/>
              </a:lnTo>
              <a:lnTo>
                <a:pt x="2111375" y="0"/>
              </a:lnTo>
              <a:lnTo>
                <a:pt x="3016250" y="0"/>
              </a:lnTo>
              <a:lnTo>
                <a:pt x="3619500" y="0"/>
              </a:lnTo>
              <a:lnTo>
                <a:pt x="3619500" y="268233"/>
              </a:lnTo>
              <a:lnTo>
                <a:pt x="3619500" y="268233"/>
              </a:lnTo>
              <a:lnTo>
                <a:pt x="3619500" y="383190"/>
              </a:lnTo>
              <a:lnTo>
                <a:pt x="3619500" y="459828"/>
              </a:lnTo>
              <a:lnTo>
                <a:pt x="2635250" y="466397"/>
              </a:lnTo>
              <a:lnTo>
                <a:pt x="2305477" y="753585"/>
              </a:lnTo>
              <a:lnTo>
                <a:pt x="2321582" y="459828"/>
              </a:lnTo>
              <a:lnTo>
                <a:pt x="0" y="459828"/>
              </a:lnTo>
              <a:lnTo>
                <a:pt x="0" y="383190"/>
              </a:lnTo>
              <a:lnTo>
                <a:pt x="0" y="268233"/>
              </a:lnTo>
              <a:lnTo>
                <a:pt x="0" y="268233"/>
              </a:lnTo>
              <a:lnTo>
                <a:pt x="0" y="0"/>
              </a:lnTo>
              <a:close/>
            </a:path>
          </a:pathLst>
        </a:cu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effectLst/>
              <a:latin typeface="+mn-ea"/>
              <a:ea typeface="+mn-ea"/>
            </a:rPr>
            <a:t>「２　診療実績」及び「３　本事業における過去の補助実績」を選択すると入力可能になります。</a:t>
          </a:r>
          <a:endParaRPr lang="ja-JP" altLang="ja-JP" sz="1000" b="0">
            <a:solidFill>
              <a:schemeClr val="tx1"/>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6</xdr:row>
      <xdr:rowOff>152400</xdr:rowOff>
    </xdr:from>
    <xdr:to>
      <xdr:col>12</xdr:col>
      <xdr:colOff>1190625</xdr:colOff>
      <xdr:row>7</xdr:row>
      <xdr:rowOff>314325</xdr:rowOff>
    </xdr:to>
    <xdr:sp macro="" textlink="">
      <xdr:nvSpPr>
        <xdr:cNvPr id="2" name="四角形吹き出し 1"/>
        <xdr:cNvSpPr/>
      </xdr:nvSpPr>
      <xdr:spPr>
        <a:xfrm>
          <a:off x="7905750" y="1790700"/>
          <a:ext cx="4962525" cy="504825"/>
        </a:xfrm>
        <a:prstGeom prst="wedgeRectCallout">
          <a:avLst>
            <a:gd name="adj1" fmla="val -56105"/>
            <a:gd name="adj2" fmla="val -34718"/>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施設名等は自動反映されるため、入力不要です。</a:t>
          </a:r>
        </a:p>
      </xdr:txBody>
    </xdr:sp>
    <xdr:clientData fPrintsWithSheet="0"/>
  </xdr:twoCellAnchor>
  <xdr:twoCellAnchor>
    <xdr:from>
      <xdr:col>15</xdr:col>
      <xdr:colOff>200025</xdr:colOff>
      <xdr:row>19</xdr:row>
      <xdr:rowOff>200025</xdr:rowOff>
    </xdr:from>
    <xdr:to>
      <xdr:col>20</xdr:col>
      <xdr:colOff>0</xdr:colOff>
      <xdr:row>23</xdr:row>
      <xdr:rowOff>209550</xdr:rowOff>
    </xdr:to>
    <xdr:sp macro="" textlink="">
      <xdr:nvSpPr>
        <xdr:cNvPr id="4" name="四角形吹き出し 3"/>
        <xdr:cNvSpPr/>
      </xdr:nvSpPr>
      <xdr:spPr>
        <a:xfrm>
          <a:off x="15525750" y="5143500"/>
          <a:ext cx="3705225" cy="962025"/>
        </a:xfrm>
        <a:prstGeom prst="wedgeRectCallout">
          <a:avLst>
            <a:gd name="adj1" fmla="val -55334"/>
            <a:gd name="adj2" fmla="val -54520"/>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実支出費は、添付する見積書等の金額と一致させること。</a:t>
          </a:r>
        </a:p>
      </xdr:txBody>
    </xdr:sp>
    <xdr:clientData fPrintsWithSheet="0"/>
  </xdr:twoCellAnchor>
  <xdr:twoCellAnchor>
    <xdr:from>
      <xdr:col>11</xdr:col>
      <xdr:colOff>209550</xdr:colOff>
      <xdr:row>19</xdr:row>
      <xdr:rowOff>171450</xdr:rowOff>
    </xdr:from>
    <xdr:to>
      <xdr:col>13</xdr:col>
      <xdr:colOff>619125</xdr:colOff>
      <xdr:row>24</xdr:row>
      <xdr:rowOff>104775</xdr:rowOff>
    </xdr:to>
    <xdr:sp macro="" textlink="">
      <xdr:nvSpPr>
        <xdr:cNvPr id="5" name="四角形吹き出し 4"/>
        <xdr:cNvSpPr/>
      </xdr:nvSpPr>
      <xdr:spPr>
        <a:xfrm>
          <a:off x="10086975" y="5114925"/>
          <a:ext cx="4010025" cy="1123950"/>
        </a:xfrm>
        <a:prstGeom prst="wedgeRectCallout">
          <a:avLst>
            <a:gd name="adj1" fmla="val -35282"/>
            <a:gd name="adj2" fmla="val -78282"/>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見積書等の資料が複数になる場合は、附番するなど、どの資料が根拠資料になるか明確にすること。</a:t>
          </a:r>
        </a:p>
      </xdr:txBody>
    </xdr:sp>
    <xdr:clientData fPrintsWithSheet="0"/>
  </xdr:twoCellAnchor>
  <xdr:twoCellAnchor>
    <xdr:from>
      <xdr:col>14</xdr:col>
      <xdr:colOff>19050</xdr:colOff>
      <xdr:row>8</xdr:row>
      <xdr:rowOff>228600</xdr:rowOff>
    </xdr:from>
    <xdr:to>
      <xdr:col>14</xdr:col>
      <xdr:colOff>914400</xdr:colOff>
      <xdr:row>31</xdr:row>
      <xdr:rowOff>0</xdr:rowOff>
    </xdr:to>
    <xdr:sp macro="" textlink="">
      <xdr:nvSpPr>
        <xdr:cNvPr id="6" name="正方形/長方形 5"/>
        <xdr:cNvSpPr/>
      </xdr:nvSpPr>
      <xdr:spPr>
        <a:xfrm>
          <a:off x="14420850" y="2552700"/>
          <a:ext cx="895350" cy="52482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10</xdr:col>
      <xdr:colOff>962024</xdr:colOff>
      <xdr:row>13</xdr:row>
      <xdr:rowOff>200026</xdr:rowOff>
    </xdr:from>
    <xdr:to>
      <xdr:col>13</xdr:col>
      <xdr:colOff>9524</xdr:colOff>
      <xdr:row>18</xdr:row>
      <xdr:rowOff>38101</xdr:rowOff>
    </xdr:to>
    <xdr:sp macro="" textlink="">
      <xdr:nvSpPr>
        <xdr:cNvPr id="7" name="正方形/長方形 6"/>
        <xdr:cNvSpPr/>
      </xdr:nvSpPr>
      <xdr:spPr>
        <a:xfrm>
          <a:off x="9877424" y="3714751"/>
          <a:ext cx="3609975" cy="10287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1</xdr:col>
      <xdr:colOff>295275</xdr:colOff>
      <xdr:row>22</xdr:row>
      <xdr:rowOff>180975</xdr:rowOff>
    </xdr:from>
    <xdr:to>
      <xdr:col>5</xdr:col>
      <xdr:colOff>495300</xdr:colOff>
      <xdr:row>28</xdr:row>
      <xdr:rowOff>57150</xdr:rowOff>
    </xdr:to>
    <xdr:sp macro="" textlink="">
      <xdr:nvSpPr>
        <xdr:cNvPr id="8" name="角丸四角形 7"/>
        <xdr:cNvSpPr/>
      </xdr:nvSpPr>
      <xdr:spPr>
        <a:xfrm>
          <a:off x="514350" y="5838825"/>
          <a:ext cx="5686425" cy="1304925"/>
        </a:xfrm>
        <a:prstGeom prst="roundRect">
          <a:avLst/>
        </a:prstGeom>
        <a:solidFill>
          <a:srgbClr val="FFFF00"/>
        </a:solid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tx1"/>
              </a:solidFill>
              <a:effectLst/>
              <a:latin typeface="+mn-lt"/>
              <a:ea typeface="+mn-ea"/>
              <a:cs typeface="+mn-cs"/>
            </a:rPr>
            <a:t>付帯する備品を購入する場合は、</a:t>
          </a:r>
          <a:r>
            <a:rPr kumimoji="1" lang="ja-JP" altLang="en-US" sz="2800" b="1">
              <a:solidFill>
                <a:schemeClr val="tx1"/>
              </a:solidFill>
              <a:effectLst/>
              <a:latin typeface="+mn-lt"/>
              <a:ea typeface="+mn-ea"/>
              <a:cs typeface="+mn-cs"/>
            </a:rPr>
            <a:t>必ず</a:t>
          </a:r>
          <a:r>
            <a:rPr kumimoji="1" lang="ja-JP" altLang="ja-JP" sz="2800" b="1" u="sng">
              <a:solidFill>
                <a:srgbClr val="FF0000"/>
              </a:solidFill>
              <a:effectLst/>
              <a:latin typeface="+mn-lt"/>
              <a:ea typeface="+mn-ea"/>
              <a:cs typeface="+mn-cs"/>
            </a:rPr>
            <a:t>「導入理由書」</a:t>
          </a:r>
          <a:r>
            <a:rPr kumimoji="1" lang="ja-JP" altLang="ja-JP" sz="2800" b="1">
              <a:solidFill>
                <a:schemeClr val="tx1"/>
              </a:solidFill>
              <a:effectLst/>
              <a:latin typeface="+mn-lt"/>
              <a:ea typeface="+mn-ea"/>
              <a:cs typeface="+mn-cs"/>
            </a:rPr>
            <a:t>を提出願います。</a:t>
          </a:r>
          <a:endParaRPr lang="ja-JP" altLang="ja-JP" sz="2800">
            <a:solidFill>
              <a:schemeClr val="tx1"/>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88"/>
  <sheetViews>
    <sheetView tabSelected="1" view="pageBreakPreview" zoomScale="145" zoomScaleNormal="100" zoomScaleSheetLayoutView="145" workbookViewId="0">
      <selection activeCell="A2" sqref="A2:AM3"/>
    </sheetView>
  </sheetViews>
  <sheetFormatPr defaultColWidth="2.25" defaultRowHeight="13.5" x14ac:dyDescent="0.15"/>
  <cols>
    <col min="1" max="16384" width="2.25" style="2"/>
  </cols>
  <sheetData>
    <row r="1" spans="1:79" ht="13.5" customHeight="1" x14ac:dyDescent="0.15">
      <c r="A1" s="38" t="s">
        <v>60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O1" s="27" t="s">
        <v>102</v>
      </c>
      <c r="AP1" s="30" t="s">
        <v>105</v>
      </c>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27"/>
      <c r="BZ1" s="27"/>
      <c r="CA1" s="27"/>
    </row>
    <row r="2" spans="1:79" ht="13.5" customHeight="1" x14ac:dyDescent="0.15">
      <c r="A2" s="120" t="s">
        <v>59</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O2" s="27"/>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27"/>
      <c r="BZ2" s="27"/>
      <c r="CA2" s="27"/>
    </row>
    <row r="3" spans="1:79" ht="13.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O3" s="27"/>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27"/>
      <c r="BZ3" s="27"/>
      <c r="CA3" s="27"/>
    </row>
    <row r="4" spans="1:79" ht="13.5" customHeight="1" x14ac:dyDescent="0.15">
      <c r="AO4" s="27"/>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27"/>
      <c r="BZ4" s="27"/>
      <c r="CA4" s="27"/>
    </row>
    <row r="5" spans="1:79" ht="13.5" customHeight="1" x14ac:dyDescent="0.15">
      <c r="C5" s="28" t="s">
        <v>29</v>
      </c>
      <c r="D5" s="28"/>
      <c r="E5" s="28"/>
      <c r="F5" s="28"/>
      <c r="G5" s="28"/>
      <c r="H5" s="28"/>
      <c r="I5" s="133"/>
      <c r="J5" s="133"/>
      <c r="K5" s="133"/>
      <c r="L5" s="133"/>
      <c r="M5" s="133"/>
      <c r="N5" s="133"/>
      <c r="O5" s="133"/>
      <c r="P5" s="133"/>
      <c r="Q5" s="133"/>
      <c r="R5" s="133"/>
      <c r="S5" s="133"/>
      <c r="T5" s="133"/>
      <c r="U5" s="133"/>
      <c r="V5" s="133"/>
      <c r="W5" s="28" t="s">
        <v>22</v>
      </c>
      <c r="X5" s="28"/>
      <c r="Y5" s="28"/>
      <c r="Z5" s="28"/>
      <c r="AA5" s="28"/>
      <c r="AB5" s="28"/>
      <c r="AC5" s="133"/>
      <c r="AD5" s="133"/>
      <c r="AE5" s="133"/>
      <c r="AF5" s="133"/>
      <c r="AG5" s="133"/>
      <c r="AH5" s="133"/>
      <c r="AI5" s="133"/>
      <c r="AJ5" s="133"/>
      <c r="AK5" s="133"/>
      <c r="AO5" s="27"/>
      <c r="AP5" s="28" t="s">
        <v>29</v>
      </c>
      <c r="AQ5" s="28"/>
      <c r="AR5" s="28"/>
      <c r="AS5" s="28"/>
      <c r="AT5" s="28"/>
      <c r="AU5" s="28"/>
      <c r="AV5" s="29" t="s">
        <v>106</v>
      </c>
      <c r="AW5" s="29"/>
      <c r="AX5" s="29"/>
      <c r="AY5" s="29"/>
      <c r="AZ5" s="29"/>
      <c r="BA5" s="29"/>
      <c r="BB5" s="29"/>
      <c r="BC5" s="29"/>
      <c r="BD5" s="29"/>
      <c r="BE5" s="29"/>
      <c r="BF5" s="29"/>
      <c r="BG5" s="29"/>
      <c r="BH5" s="29"/>
      <c r="BI5" s="29"/>
      <c r="BJ5" s="28" t="s">
        <v>22</v>
      </c>
      <c r="BK5" s="28"/>
      <c r="BL5" s="28"/>
      <c r="BM5" s="28"/>
      <c r="BN5" s="28"/>
      <c r="BO5" s="28"/>
      <c r="BP5" s="29" t="s">
        <v>107</v>
      </c>
      <c r="BQ5" s="29"/>
      <c r="BR5" s="29"/>
      <c r="BS5" s="29"/>
      <c r="BT5" s="29"/>
      <c r="BU5" s="29"/>
      <c r="BV5" s="29"/>
      <c r="BW5" s="29"/>
      <c r="BX5" s="29"/>
      <c r="BY5" s="27"/>
      <c r="BZ5" s="27"/>
      <c r="CA5" s="27"/>
    </row>
    <row r="6" spans="1:79" ht="13.5" customHeight="1" x14ac:dyDescent="0.15">
      <c r="C6" s="28"/>
      <c r="D6" s="28"/>
      <c r="E6" s="28"/>
      <c r="F6" s="28"/>
      <c r="G6" s="28"/>
      <c r="H6" s="28"/>
      <c r="I6" s="133"/>
      <c r="J6" s="133"/>
      <c r="K6" s="133"/>
      <c r="L6" s="133"/>
      <c r="M6" s="133"/>
      <c r="N6" s="133"/>
      <c r="O6" s="133"/>
      <c r="P6" s="133"/>
      <c r="Q6" s="133"/>
      <c r="R6" s="133"/>
      <c r="S6" s="133"/>
      <c r="T6" s="133"/>
      <c r="U6" s="133"/>
      <c r="V6" s="133"/>
      <c r="W6" s="28"/>
      <c r="X6" s="28"/>
      <c r="Y6" s="28"/>
      <c r="Z6" s="28"/>
      <c r="AA6" s="28"/>
      <c r="AB6" s="28"/>
      <c r="AC6" s="133"/>
      <c r="AD6" s="133"/>
      <c r="AE6" s="133"/>
      <c r="AF6" s="133"/>
      <c r="AG6" s="133"/>
      <c r="AH6" s="133"/>
      <c r="AI6" s="133"/>
      <c r="AJ6" s="133"/>
      <c r="AK6" s="133"/>
      <c r="AO6" s="27"/>
      <c r="AP6" s="28"/>
      <c r="AQ6" s="28"/>
      <c r="AR6" s="28"/>
      <c r="AS6" s="28"/>
      <c r="AT6" s="28"/>
      <c r="AU6" s="28"/>
      <c r="AV6" s="29"/>
      <c r="AW6" s="29"/>
      <c r="AX6" s="29"/>
      <c r="AY6" s="29"/>
      <c r="AZ6" s="29"/>
      <c r="BA6" s="29"/>
      <c r="BB6" s="29"/>
      <c r="BC6" s="29"/>
      <c r="BD6" s="29"/>
      <c r="BE6" s="29"/>
      <c r="BF6" s="29"/>
      <c r="BG6" s="29"/>
      <c r="BH6" s="29"/>
      <c r="BI6" s="29"/>
      <c r="BJ6" s="28"/>
      <c r="BK6" s="28"/>
      <c r="BL6" s="28"/>
      <c r="BM6" s="28"/>
      <c r="BN6" s="28"/>
      <c r="BO6" s="28"/>
      <c r="BP6" s="29"/>
      <c r="BQ6" s="29"/>
      <c r="BR6" s="29"/>
      <c r="BS6" s="29"/>
      <c r="BT6" s="29"/>
      <c r="BU6" s="29"/>
      <c r="BV6" s="29"/>
      <c r="BW6" s="29"/>
      <c r="BX6" s="29"/>
      <c r="BY6" s="27"/>
      <c r="BZ6" s="27"/>
      <c r="CA6" s="27"/>
    </row>
    <row r="7" spans="1:79" ht="13.5" customHeight="1" x14ac:dyDescent="0.15">
      <c r="C7" s="28" t="s">
        <v>30</v>
      </c>
      <c r="D7" s="28"/>
      <c r="E7" s="28"/>
      <c r="F7" s="28"/>
      <c r="G7" s="28"/>
      <c r="H7" s="28"/>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O7" s="27"/>
      <c r="AP7" s="28" t="s">
        <v>30</v>
      </c>
      <c r="AQ7" s="28"/>
      <c r="AR7" s="28"/>
      <c r="AS7" s="28"/>
      <c r="AT7" s="28"/>
      <c r="AU7" s="28"/>
      <c r="AV7" s="29" t="s">
        <v>108</v>
      </c>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7"/>
      <c r="BZ7" s="27"/>
      <c r="CA7" s="27"/>
    </row>
    <row r="8" spans="1:79" ht="13.5" customHeight="1" x14ac:dyDescent="0.15">
      <c r="C8" s="28"/>
      <c r="D8" s="28"/>
      <c r="E8" s="28"/>
      <c r="F8" s="28"/>
      <c r="G8" s="28"/>
      <c r="H8" s="28"/>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O8" s="27"/>
      <c r="AP8" s="28"/>
      <c r="AQ8" s="28"/>
      <c r="AR8" s="28"/>
      <c r="AS8" s="28"/>
      <c r="AT8" s="28"/>
      <c r="AU8" s="28"/>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7"/>
      <c r="BZ8" s="27"/>
      <c r="CA8" s="27"/>
    </row>
    <row r="9" spans="1:79" ht="13.5" customHeight="1" x14ac:dyDescent="0.15">
      <c r="C9" s="28" t="s">
        <v>31</v>
      </c>
      <c r="D9" s="28"/>
      <c r="E9" s="28"/>
      <c r="F9" s="28"/>
      <c r="G9" s="28"/>
      <c r="H9" s="28"/>
      <c r="I9" s="133"/>
      <c r="J9" s="133"/>
      <c r="K9" s="133"/>
      <c r="L9" s="133"/>
      <c r="M9" s="133"/>
      <c r="N9" s="133"/>
      <c r="O9" s="133"/>
      <c r="P9" s="133"/>
      <c r="Q9" s="133"/>
      <c r="R9" s="133"/>
      <c r="S9" s="133"/>
      <c r="T9" s="133"/>
      <c r="U9" s="133"/>
      <c r="V9" s="133"/>
      <c r="W9" s="28" t="s">
        <v>12</v>
      </c>
      <c r="X9" s="28"/>
      <c r="Y9" s="28"/>
      <c r="Z9" s="28"/>
      <c r="AA9" s="28"/>
      <c r="AB9" s="28"/>
      <c r="AC9" s="133"/>
      <c r="AD9" s="133"/>
      <c r="AE9" s="133"/>
      <c r="AF9" s="133"/>
      <c r="AG9" s="133"/>
      <c r="AH9" s="133"/>
      <c r="AI9" s="133"/>
      <c r="AJ9" s="133"/>
      <c r="AK9" s="133"/>
      <c r="AO9" s="27"/>
      <c r="AP9" s="28" t="s">
        <v>31</v>
      </c>
      <c r="AQ9" s="28"/>
      <c r="AR9" s="28"/>
      <c r="AS9" s="28"/>
      <c r="AT9" s="28"/>
      <c r="AU9" s="28"/>
      <c r="AV9" s="29" t="s">
        <v>109</v>
      </c>
      <c r="AW9" s="29"/>
      <c r="AX9" s="29"/>
      <c r="AY9" s="29"/>
      <c r="AZ9" s="29"/>
      <c r="BA9" s="29"/>
      <c r="BB9" s="29"/>
      <c r="BC9" s="29"/>
      <c r="BD9" s="29"/>
      <c r="BE9" s="29"/>
      <c r="BF9" s="29"/>
      <c r="BG9" s="29"/>
      <c r="BH9" s="29"/>
      <c r="BI9" s="29"/>
      <c r="BJ9" s="28" t="s">
        <v>12</v>
      </c>
      <c r="BK9" s="28"/>
      <c r="BL9" s="28"/>
      <c r="BM9" s="28"/>
      <c r="BN9" s="28"/>
      <c r="BO9" s="28"/>
      <c r="BP9" s="29" t="s">
        <v>110</v>
      </c>
      <c r="BQ9" s="29"/>
      <c r="BR9" s="29"/>
      <c r="BS9" s="29"/>
      <c r="BT9" s="29"/>
      <c r="BU9" s="29"/>
      <c r="BV9" s="29"/>
      <c r="BW9" s="29"/>
      <c r="BX9" s="29"/>
      <c r="BY9" s="27"/>
      <c r="BZ9" s="27"/>
      <c r="CA9" s="27"/>
    </row>
    <row r="10" spans="1:79" ht="13.5" customHeight="1" x14ac:dyDescent="0.15">
      <c r="C10" s="28"/>
      <c r="D10" s="28"/>
      <c r="E10" s="28"/>
      <c r="F10" s="28"/>
      <c r="G10" s="28"/>
      <c r="H10" s="28"/>
      <c r="I10" s="133"/>
      <c r="J10" s="133"/>
      <c r="K10" s="133"/>
      <c r="L10" s="133"/>
      <c r="M10" s="133"/>
      <c r="N10" s="133"/>
      <c r="O10" s="133"/>
      <c r="P10" s="133"/>
      <c r="Q10" s="133"/>
      <c r="R10" s="133"/>
      <c r="S10" s="133"/>
      <c r="T10" s="133"/>
      <c r="U10" s="133"/>
      <c r="V10" s="133"/>
      <c r="W10" s="28"/>
      <c r="X10" s="28"/>
      <c r="Y10" s="28"/>
      <c r="Z10" s="28"/>
      <c r="AA10" s="28"/>
      <c r="AB10" s="28"/>
      <c r="AC10" s="133"/>
      <c r="AD10" s="133"/>
      <c r="AE10" s="133"/>
      <c r="AF10" s="133"/>
      <c r="AG10" s="133"/>
      <c r="AH10" s="133"/>
      <c r="AI10" s="133"/>
      <c r="AJ10" s="133"/>
      <c r="AK10" s="133"/>
      <c r="AO10" s="27"/>
      <c r="AP10" s="28"/>
      <c r="AQ10" s="28"/>
      <c r="AR10" s="28"/>
      <c r="AS10" s="28"/>
      <c r="AT10" s="28"/>
      <c r="AU10" s="28"/>
      <c r="AV10" s="29"/>
      <c r="AW10" s="29"/>
      <c r="AX10" s="29"/>
      <c r="AY10" s="29"/>
      <c r="AZ10" s="29"/>
      <c r="BA10" s="29"/>
      <c r="BB10" s="29"/>
      <c r="BC10" s="29"/>
      <c r="BD10" s="29"/>
      <c r="BE10" s="29"/>
      <c r="BF10" s="29"/>
      <c r="BG10" s="29"/>
      <c r="BH10" s="29"/>
      <c r="BI10" s="29"/>
      <c r="BJ10" s="28"/>
      <c r="BK10" s="28"/>
      <c r="BL10" s="28"/>
      <c r="BM10" s="28"/>
      <c r="BN10" s="28"/>
      <c r="BO10" s="28"/>
      <c r="BP10" s="29"/>
      <c r="BQ10" s="29"/>
      <c r="BR10" s="29"/>
      <c r="BS10" s="29"/>
      <c r="BT10" s="29"/>
      <c r="BU10" s="29"/>
      <c r="BV10" s="29"/>
      <c r="BW10" s="29"/>
      <c r="BX10" s="29"/>
      <c r="BY10" s="27"/>
      <c r="BZ10" s="27"/>
      <c r="CA10" s="27"/>
    </row>
    <row r="11" spans="1:79" ht="13.5" customHeight="1" x14ac:dyDescent="0.15">
      <c r="C11" s="28" t="s">
        <v>13</v>
      </c>
      <c r="D11" s="28"/>
      <c r="E11" s="28"/>
      <c r="F11" s="28"/>
      <c r="G11" s="28"/>
      <c r="H11" s="28"/>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O11" s="27"/>
      <c r="AP11" s="28" t="s">
        <v>13</v>
      </c>
      <c r="AQ11" s="28"/>
      <c r="AR11" s="28"/>
      <c r="AS11" s="28"/>
      <c r="AT11" s="28"/>
      <c r="AU11" s="28"/>
      <c r="AV11" s="29" t="s">
        <v>111</v>
      </c>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7"/>
      <c r="BZ11" s="27"/>
      <c r="CA11" s="27"/>
    </row>
    <row r="12" spans="1:79" ht="13.5" customHeight="1" x14ac:dyDescent="0.15">
      <c r="C12" s="28"/>
      <c r="D12" s="28"/>
      <c r="E12" s="28"/>
      <c r="F12" s="28"/>
      <c r="G12" s="28"/>
      <c r="H12" s="28"/>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O12" s="27"/>
      <c r="AP12" s="28"/>
      <c r="AQ12" s="28"/>
      <c r="AR12" s="28"/>
      <c r="AS12" s="28"/>
      <c r="AT12" s="28"/>
      <c r="AU12" s="28"/>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7"/>
      <c r="BZ12" s="27"/>
      <c r="CA12" s="27"/>
    </row>
    <row r="14" spans="1:79" x14ac:dyDescent="0.15">
      <c r="A14" s="38" t="s">
        <v>23</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O14" s="38" t="s">
        <v>23</v>
      </c>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row>
    <row r="15" spans="1:79" x14ac:dyDescent="0.15">
      <c r="D15" s="32" t="s">
        <v>24</v>
      </c>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R15" s="32" t="s">
        <v>24</v>
      </c>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row>
    <row r="16" spans="1:79" x14ac:dyDescent="0.15">
      <c r="D16" s="32" t="s">
        <v>25</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R16" s="32" t="s">
        <v>25</v>
      </c>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row>
    <row r="17" spans="1:85" x14ac:dyDescent="0.15">
      <c r="D17" s="32" t="s">
        <v>26</v>
      </c>
      <c r="E17" s="32"/>
      <c r="F17" s="32"/>
      <c r="G17" s="32"/>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4" t="s">
        <v>27</v>
      </c>
      <c r="AR17" s="32" t="s">
        <v>26</v>
      </c>
      <c r="AS17" s="32"/>
      <c r="AT17" s="32"/>
      <c r="AU17" s="32"/>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4" t="s">
        <v>27</v>
      </c>
    </row>
    <row r="19" spans="1:85" x14ac:dyDescent="0.15">
      <c r="A19" s="38" t="s">
        <v>28</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O19" s="38" t="s">
        <v>28</v>
      </c>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row>
    <row r="20" spans="1:85" x14ac:dyDescent="0.15">
      <c r="B20" s="50"/>
      <c r="C20" s="52"/>
      <c r="D20" s="100" t="s">
        <v>99</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P20" s="50"/>
      <c r="AQ20" s="52"/>
      <c r="AR20" s="100" t="s">
        <v>99</v>
      </c>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D20" s="134" t="b">
        <v>0</v>
      </c>
    </row>
    <row r="21" spans="1:85" x14ac:dyDescent="0.15">
      <c r="B21" s="81"/>
      <c r="C21" s="82"/>
      <c r="D21" s="101"/>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P21" s="81"/>
      <c r="AQ21" s="82"/>
      <c r="AR21" s="101"/>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row>
    <row r="22" spans="1:85" x14ac:dyDescent="0.15">
      <c r="B22" s="53"/>
      <c r="C22" s="55"/>
      <c r="D22" s="108" t="s">
        <v>100</v>
      </c>
      <c r="E22" s="109"/>
      <c r="F22" s="109"/>
      <c r="G22" s="109"/>
      <c r="H22" s="109"/>
      <c r="I22" s="109"/>
      <c r="J22" s="109"/>
      <c r="K22" s="109"/>
      <c r="L22" s="109"/>
      <c r="M22" s="109"/>
      <c r="N22" s="109"/>
      <c r="O22" s="109"/>
      <c r="P22" s="109"/>
      <c r="Q22" s="109"/>
      <c r="R22" s="109"/>
      <c r="S22" s="109"/>
      <c r="T22" s="109"/>
      <c r="U22" s="109"/>
      <c r="V22" s="109"/>
      <c r="W22" s="109"/>
      <c r="X22" s="109"/>
      <c r="Y22" s="109"/>
      <c r="Z22" s="109"/>
      <c r="AA22" s="102"/>
      <c r="AB22" s="136"/>
      <c r="AC22" s="137"/>
      <c r="AD22" s="3" t="s">
        <v>34</v>
      </c>
      <c r="AE22" s="136"/>
      <c r="AF22" s="137"/>
      <c r="AG22" s="3" t="s">
        <v>33</v>
      </c>
      <c r="AH22" s="136"/>
      <c r="AI22" s="137"/>
      <c r="AJ22" s="112" t="s">
        <v>32</v>
      </c>
      <c r="AK22" s="113"/>
      <c r="AL22" s="113"/>
      <c r="AM22" s="113"/>
      <c r="AP22" s="53"/>
      <c r="AQ22" s="55"/>
      <c r="AR22" s="108" t="s">
        <v>100</v>
      </c>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2"/>
      <c r="BP22" s="110">
        <v>5</v>
      </c>
      <c r="BQ22" s="111"/>
      <c r="BR22" s="3" t="s">
        <v>34</v>
      </c>
      <c r="BS22" s="110">
        <v>10</v>
      </c>
      <c r="BT22" s="111"/>
      <c r="BU22" s="3" t="s">
        <v>33</v>
      </c>
      <c r="BV22" s="110">
        <v>1</v>
      </c>
      <c r="BW22" s="111"/>
      <c r="BX22" s="112" t="s">
        <v>32</v>
      </c>
      <c r="BY22" s="113"/>
      <c r="BZ22" s="113"/>
      <c r="CA22" s="113"/>
    </row>
    <row r="23" spans="1:85" x14ac:dyDescent="0.15">
      <c r="B23" s="50"/>
      <c r="C23" s="52"/>
      <c r="D23" s="96" t="s">
        <v>101</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P23" s="50"/>
      <c r="AQ23" s="52"/>
      <c r="AR23" s="96" t="s">
        <v>101</v>
      </c>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row>
    <row r="24" spans="1:85" x14ac:dyDescent="0.15">
      <c r="B24" s="81"/>
      <c r="C24" s="82"/>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P24" s="81"/>
      <c r="AQ24" s="82"/>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D24" s="134" t="b">
        <v>0</v>
      </c>
      <c r="CE24" s="2" t="str">
        <f>IF(CD20=TRUE,IF(CD24=FALSE,"OK","NG"),IF(CD24=TRUE,"OK","NG"))</f>
        <v>NG</v>
      </c>
    </row>
    <row r="25" spans="1:85" x14ac:dyDescent="0.15">
      <c r="B25" s="53"/>
      <c r="C25" s="55"/>
      <c r="D25" s="98" t="s">
        <v>77</v>
      </c>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P25" s="53"/>
      <c r="AQ25" s="55"/>
      <c r="AR25" s="98" t="s">
        <v>77</v>
      </c>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row>
    <row r="27" spans="1:85" x14ac:dyDescent="0.15">
      <c r="A27" s="99" t="s">
        <v>74</v>
      </c>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O27" s="99" t="s">
        <v>74</v>
      </c>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row>
    <row r="28" spans="1:85" x14ac:dyDescent="0.15">
      <c r="B28" s="50"/>
      <c r="C28" s="52"/>
      <c r="D28" s="100" t="s">
        <v>70</v>
      </c>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P28" s="50"/>
      <c r="AQ28" s="52"/>
      <c r="AR28" s="100" t="s">
        <v>70</v>
      </c>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D28" s="134" t="b">
        <v>0</v>
      </c>
    </row>
    <row r="29" spans="1:85" x14ac:dyDescent="0.15">
      <c r="B29" s="81"/>
      <c r="C29" s="82"/>
      <c r="D29" s="101"/>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P29" s="81"/>
      <c r="AQ29" s="82"/>
      <c r="AR29" s="101"/>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row>
    <row r="30" spans="1:85" x14ac:dyDescent="0.15">
      <c r="B30" s="53"/>
      <c r="C30" s="55"/>
      <c r="D30" s="102" t="s">
        <v>68</v>
      </c>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35"/>
      <c r="AH30" s="135"/>
      <c r="AI30" s="105" t="s">
        <v>69</v>
      </c>
      <c r="AJ30" s="105"/>
      <c r="AK30" s="105"/>
      <c r="AL30" s="105"/>
      <c r="AM30" s="106"/>
      <c r="AP30" s="53"/>
      <c r="AQ30" s="55"/>
      <c r="AR30" s="102" t="s">
        <v>68</v>
      </c>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4"/>
      <c r="BV30" s="104"/>
      <c r="BW30" s="105" t="s">
        <v>69</v>
      </c>
      <c r="BX30" s="105"/>
      <c r="BY30" s="105"/>
      <c r="BZ30" s="105"/>
      <c r="CA30" s="106"/>
    </row>
    <row r="31" spans="1:85" ht="13.5" customHeight="1" x14ac:dyDescent="0.15">
      <c r="B31" s="50"/>
      <c r="C31" s="52"/>
      <c r="D31" s="83" t="s">
        <v>71</v>
      </c>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5"/>
      <c r="AP31" s="50"/>
      <c r="AQ31" s="52"/>
      <c r="AR31" s="83" t="s">
        <v>71</v>
      </c>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5"/>
      <c r="CD31" s="134" t="b">
        <v>0</v>
      </c>
      <c r="CE31" s="2" t="str">
        <f>IF(CD28=TRUE,IF(CD31=FALSE,"OK","NG"),IF(CD31=TRUE,"OK","NG"))</f>
        <v>NG</v>
      </c>
      <c r="CG31" s="2" t="str">
        <f>IF(CE24="OK",IF(CE31="OK","OK","NG"),"NG")</f>
        <v>NG</v>
      </c>
    </row>
    <row r="32" spans="1:85" x14ac:dyDescent="0.15">
      <c r="B32" s="81"/>
      <c r="C32" s="82"/>
      <c r="D32" s="86"/>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8"/>
      <c r="AP32" s="81"/>
      <c r="AQ32" s="82"/>
      <c r="AR32" s="86"/>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8"/>
    </row>
    <row r="33" spans="1:79" x14ac:dyDescent="0.15">
      <c r="B33" s="53"/>
      <c r="C33" s="55"/>
      <c r="D33" s="89"/>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1"/>
      <c r="AP33" s="53"/>
      <c r="AQ33" s="55"/>
      <c r="AR33" s="89"/>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1"/>
    </row>
    <row r="34" spans="1:79" x14ac:dyDescent="0.15">
      <c r="B34" s="62" t="s">
        <v>72</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P34" s="62" t="s">
        <v>72</v>
      </c>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row>
    <row r="35" spans="1:79" x14ac:dyDescent="0.15">
      <c r="B35" s="92" t="s">
        <v>73</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P35" s="92" t="s">
        <v>73</v>
      </c>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row>
    <row r="37" spans="1:79" x14ac:dyDescent="0.15">
      <c r="A37" s="93" t="s">
        <v>35</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4" t="s">
        <v>54</v>
      </c>
      <c r="AK37" s="94"/>
      <c r="AL37" s="94"/>
      <c r="AM37" s="94"/>
      <c r="AO37" s="93" t="s">
        <v>35</v>
      </c>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4" t="s">
        <v>54</v>
      </c>
      <c r="BY37" s="94"/>
      <c r="BZ37" s="94"/>
      <c r="CA37" s="94"/>
    </row>
    <row r="38" spans="1:79" ht="13.5" customHeight="1" x14ac:dyDescent="0.15">
      <c r="A38" s="56" t="s">
        <v>3</v>
      </c>
      <c r="B38" s="56"/>
      <c r="C38" s="56"/>
      <c r="D38" s="56"/>
      <c r="E38" s="56"/>
      <c r="F38" s="56"/>
      <c r="G38" s="56"/>
      <c r="H38" s="56"/>
      <c r="I38" s="56"/>
      <c r="J38" s="56" t="s">
        <v>4</v>
      </c>
      <c r="K38" s="56"/>
      <c r="L38" s="56"/>
      <c r="M38" s="56"/>
      <c r="N38" s="56"/>
      <c r="O38" s="56"/>
      <c r="P38" s="95" t="s">
        <v>21</v>
      </c>
      <c r="Q38" s="56"/>
      <c r="R38" s="56"/>
      <c r="S38" s="56"/>
      <c r="T38" s="56"/>
      <c r="U38" s="56" t="s">
        <v>0</v>
      </c>
      <c r="V38" s="56"/>
      <c r="W38" s="56"/>
      <c r="X38" s="56"/>
      <c r="Y38" s="95" t="s">
        <v>36</v>
      </c>
      <c r="Z38" s="56"/>
      <c r="AA38" s="56"/>
      <c r="AB38" s="56"/>
      <c r="AC38" s="56"/>
      <c r="AD38" s="95" t="s">
        <v>37</v>
      </c>
      <c r="AE38" s="56"/>
      <c r="AF38" s="56"/>
      <c r="AG38" s="56"/>
      <c r="AH38" s="56"/>
      <c r="AI38" s="95" t="s">
        <v>44</v>
      </c>
      <c r="AJ38" s="56"/>
      <c r="AK38" s="56"/>
      <c r="AL38" s="56"/>
      <c r="AM38" s="56"/>
      <c r="AO38" s="56" t="s">
        <v>3</v>
      </c>
      <c r="AP38" s="56"/>
      <c r="AQ38" s="56"/>
      <c r="AR38" s="56"/>
      <c r="AS38" s="56"/>
      <c r="AT38" s="56"/>
      <c r="AU38" s="56"/>
      <c r="AV38" s="56"/>
      <c r="AW38" s="56"/>
      <c r="AX38" s="56" t="s">
        <v>4</v>
      </c>
      <c r="AY38" s="56"/>
      <c r="AZ38" s="56"/>
      <c r="BA38" s="56"/>
      <c r="BB38" s="56"/>
      <c r="BC38" s="56"/>
      <c r="BD38" s="95" t="s">
        <v>21</v>
      </c>
      <c r="BE38" s="56"/>
      <c r="BF38" s="56"/>
      <c r="BG38" s="56"/>
      <c r="BH38" s="56"/>
      <c r="BI38" s="56" t="s">
        <v>0</v>
      </c>
      <c r="BJ38" s="56"/>
      <c r="BK38" s="56"/>
      <c r="BL38" s="56"/>
      <c r="BM38" s="95" t="s">
        <v>36</v>
      </c>
      <c r="BN38" s="56"/>
      <c r="BO38" s="56"/>
      <c r="BP38" s="56"/>
      <c r="BQ38" s="56"/>
      <c r="BR38" s="95" t="s">
        <v>37</v>
      </c>
      <c r="BS38" s="56"/>
      <c r="BT38" s="56"/>
      <c r="BU38" s="56"/>
      <c r="BV38" s="56"/>
      <c r="BW38" s="95" t="s">
        <v>44</v>
      </c>
      <c r="BX38" s="56"/>
      <c r="BY38" s="56"/>
      <c r="BZ38" s="56"/>
      <c r="CA38" s="56"/>
    </row>
    <row r="39" spans="1:79" ht="13.5" customHeight="1" x14ac:dyDescent="0.15">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row>
    <row r="40" spans="1:79" ht="13.5" customHeight="1" x14ac:dyDescent="0.15">
      <c r="A40" s="75" t="s">
        <v>38</v>
      </c>
      <c r="B40" s="76"/>
      <c r="C40" s="76"/>
      <c r="D40" s="76"/>
      <c r="E40" s="76"/>
      <c r="F40" s="76"/>
      <c r="G40" s="76"/>
      <c r="H40" s="76"/>
      <c r="I40" s="76"/>
      <c r="J40" s="139"/>
      <c r="K40" s="140"/>
      <c r="L40" s="140"/>
      <c r="M40" s="140"/>
      <c r="N40" s="140"/>
      <c r="O40" s="141"/>
      <c r="P40" s="139"/>
      <c r="Q40" s="140"/>
      <c r="R40" s="140"/>
      <c r="S40" s="140"/>
      <c r="T40" s="141"/>
      <c r="U40" s="142">
        <v>0</v>
      </c>
      <c r="V40" s="143"/>
      <c r="W40" s="143"/>
      <c r="X40" s="144"/>
      <c r="Y40" s="145"/>
      <c r="Z40" s="146"/>
      <c r="AA40" s="146"/>
      <c r="AB40" s="146"/>
      <c r="AC40" s="147"/>
      <c r="AD40" s="114">
        <f>IF(U40=0,0,905000)</f>
        <v>0</v>
      </c>
      <c r="AE40" s="115"/>
      <c r="AF40" s="115"/>
      <c r="AG40" s="115"/>
      <c r="AH40" s="116"/>
      <c r="AI40" s="114">
        <f>MIN(Y40:AH41)</f>
        <v>0</v>
      </c>
      <c r="AJ40" s="115"/>
      <c r="AK40" s="115"/>
      <c r="AL40" s="115"/>
      <c r="AM40" s="116"/>
      <c r="AO40" s="75" t="s">
        <v>38</v>
      </c>
      <c r="AP40" s="76"/>
      <c r="AQ40" s="76"/>
      <c r="AR40" s="76"/>
      <c r="AS40" s="76"/>
      <c r="AT40" s="76"/>
      <c r="AU40" s="76"/>
      <c r="AV40" s="76"/>
      <c r="AW40" s="76"/>
      <c r="AX40" s="67" t="s">
        <v>103</v>
      </c>
      <c r="AY40" s="67"/>
      <c r="AZ40" s="67"/>
      <c r="BA40" s="67"/>
      <c r="BB40" s="67"/>
      <c r="BC40" s="67"/>
      <c r="BD40" s="67" t="s">
        <v>103</v>
      </c>
      <c r="BE40" s="67"/>
      <c r="BF40" s="67"/>
      <c r="BG40" s="67"/>
      <c r="BH40" s="67"/>
      <c r="BI40" s="70">
        <v>2</v>
      </c>
      <c r="BJ40" s="70"/>
      <c r="BK40" s="70"/>
      <c r="BL40" s="70"/>
      <c r="BM40" s="69">
        <v>1050000</v>
      </c>
      <c r="BN40" s="69"/>
      <c r="BO40" s="69"/>
      <c r="BP40" s="69"/>
      <c r="BQ40" s="69"/>
      <c r="BR40" s="35">
        <f>IF(BI40=0,0,905000)</f>
        <v>905000</v>
      </c>
      <c r="BS40" s="35"/>
      <c r="BT40" s="35"/>
      <c r="BU40" s="35"/>
      <c r="BV40" s="35"/>
      <c r="BW40" s="35">
        <f>MIN(BM40:BV41)</f>
        <v>905000</v>
      </c>
      <c r="BX40" s="35"/>
      <c r="BY40" s="35"/>
      <c r="BZ40" s="35"/>
      <c r="CA40" s="35"/>
    </row>
    <row r="41" spans="1:79" ht="13.5" customHeight="1" x14ac:dyDescent="0.15">
      <c r="A41" s="76"/>
      <c r="B41" s="76"/>
      <c r="C41" s="76"/>
      <c r="D41" s="76"/>
      <c r="E41" s="76"/>
      <c r="F41" s="76"/>
      <c r="G41" s="76"/>
      <c r="H41" s="76"/>
      <c r="I41" s="76"/>
      <c r="J41" s="148"/>
      <c r="K41" s="149"/>
      <c r="L41" s="149"/>
      <c r="M41" s="149"/>
      <c r="N41" s="149"/>
      <c r="O41" s="150"/>
      <c r="P41" s="148"/>
      <c r="Q41" s="149"/>
      <c r="R41" s="149"/>
      <c r="S41" s="149"/>
      <c r="T41" s="150"/>
      <c r="U41" s="151"/>
      <c r="V41" s="152"/>
      <c r="W41" s="152"/>
      <c r="X41" s="153"/>
      <c r="Y41" s="154"/>
      <c r="Z41" s="155"/>
      <c r="AA41" s="155"/>
      <c r="AB41" s="155"/>
      <c r="AC41" s="156"/>
      <c r="AD41" s="117"/>
      <c r="AE41" s="118"/>
      <c r="AF41" s="118"/>
      <c r="AG41" s="118"/>
      <c r="AH41" s="119"/>
      <c r="AI41" s="117"/>
      <c r="AJ41" s="118"/>
      <c r="AK41" s="118"/>
      <c r="AL41" s="118"/>
      <c r="AM41" s="119"/>
      <c r="AO41" s="76"/>
      <c r="AP41" s="76"/>
      <c r="AQ41" s="76"/>
      <c r="AR41" s="76"/>
      <c r="AS41" s="76"/>
      <c r="AT41" s="76"/>
      <c r="AU41" s="76"/>
      <c r="AV41" s="76"/>
      <c r="AW41" s="76"/>
      <c r="AX41" s="67"/>
      <c r="AY41" s="67"/>
      <c r="AZ41" s="67"/>
      <c r="BA41" s="67"/>
      <c r="BB41" s="67"/>
      <c r="BC41" s="67"/>
      <c r="BD41" s="67"/>
      <c r="BE41" s="67"/>
      <c r="BF41" s="67"/>
      <c r="BG41" s="67"/>
      <c r="BH41" s="67"/>
      <c r="BI41" s="70"/>
      <c r="BJ41" s="70"/>
      <c r="BK41" s="70"/>
      <c r="BL41" s="70"/>
      <c r="BM41" s="69"/>
      <c r="BN41" s="69"/>
      <c r="BO41" s="69"/>
      <c r="BP41" s="69"/>
      <c r="BQ41" s="69"/>
      <c r="BR41" s="35"/>
      <c r="BS41" s="35"/>
      <c r="BT41" s="35"/>
      <c r="BU41" s="35"/>
      <c r="BV41" s="35"/>
      <c r="BW41" s="35"/>
      <c r="BX41" s="35"/>
      <c r="BY41" s="35"/>
      <c r="BZ41" s="35"/>
      <c r="CA41" s="35"/>
    </row>
    <row r="42" spans="1:79" ht="13.5" customHeight="1" x14ac:dyDescent="0.15">
      <c r="A42" s="79" t="s">
        <v>41</v>
      </c>
      <c r="B42" s="80"/>
      <c r="C42" s="80"/>
      <c r="D42" s="80"/>
      <c r="E42" s="80"/>
      <c r="F42" s="80"/>
      <c r="G42" s="80"/>
      <c r="H42" s="80"/>
      <c r="I42" s="80"/>
      <c r="J42" s="139"/>
      <c r="K42" s="140"/>
      <c r="L42" s="140"/>
      <c r="M42" s="140"/>
      <c r="N42" s="140"/>
      <c r="O42" s="141"/>
      <c r="P42" s="139"/>
      <c r="Q42" s="140"/>
      <c r="R42" s="140"/>
      <c r="S42" s="140"/>
      <c r="T42" s="141"/>
      <c r="U42" s="142">
        <v>0</v>
      </c>
      <c r="V42" s="143"/>
      <c r="W42" s="143"/>
      <c r="X42" s="144"/>
      <c r="Y42" s="145"/>
      <c r="Z42" s="146"/>
      <c r="AA42" s="146"/>
      <c r="AB42" s="146"/>
      <c r="AC42" s="147"/>
      <c r="AD42" s="114">
        <f>U42*205000</f>
        <v>0</v>
      </c>
      <c r="AE42" s="115"/>
      <c r="AF42" s="115"/>
      <c r="AG42" s="115"/>
      <c r="AH42" s="116"/>
      <c r="AI42" s="114">
        <f>MIN(Y42:AH43)</f>
        <v>0</v>
      </c>
      <c r="AJ42" s="115"/>
      <c r="AK42" s="115"/>
      <c r="AL42" s="115"/>
      <c r="AM42" s="116"/>
      <c r="AO42" s="79" t="s">
        <v>41</v>
      </c>
      <c r="AP42" s="80"/>
      <c r="AQ42" s="80"/>
      <c r="AR42" s="80"/>
      <c r="AS42" s="80"/>
      <c r="AT42" s="80"/>
      <c r="AU42" s="80"/>
      <c r="AV42" s="80"/>
      <c r="AW42" s="80"/>
      <c r="AX42" s="67" t="s">
        <v>103</v>
      </c>
      <c r="AY42" s="67"/>
      <c r="AZ42" s="67"/>
      <c r="BA42" s="67"/>
      <c r="BB42" s="67"/>
      <c r="BC42" s="67"/>
      <c r="BD42" s="67" t="s">
        <v>103</v>
      </c>
      <c r="BE42" s="67"/>
      <c r="BF42" s="67"/>
      <c r="BG42" s="67"/>
      <c r="BH42" s="67"/>
      <c r="BI42" s="70">
        <v>1</v>
      </c>
      <c r="BJ42" s="70"/>
      <c r="BK42" s="70"/>
      <c r="BL42" s="70"/>
      <c r="BM42" s="69">
        <v>150000</v>
      </c>
      <c r="BN42" s="69"/>
      <c r="BO42" s="69"/>
      <c r="BP42" s="69"/>
      <c r="BQ42" s="69"/>
      <c r="BR42" s="35">
        <f>BI42*205000</f>
        <v>205000</v>
      </c>
      <c r="BS42" s="35"/>
      <c r="BT42" s="35"/>
      <c r="BU42" s="35"/>
      <c r="BV42" s="35"/>
      <c r="BW42" s="35">
        <f>MIN(BM42:BV43)</f>
        <v>150000</v>
      </c>
      <c r="BX42" s="35"/>
      <c r="BY42" s="35"/>
      <c r="BZ42" s="35"/>
      <c r="CA42" s="35"/>
    </row>
    <row r="43" spans="1:79" ht="13.5" customHeight="1" x14ac:dyDescent="0.15">
      <c r="A43" s="80"/>
      <c r="B43" s="80"/>
      <c r="C43" s="80"/>
      <c r="D43" s="80"/>
      <c r="E43" s="80"/>
      <c r="F43" s="80"/>
      <c r="G43" s="80"/>
      <c r="H43" s="80"/>
      <c r="I43" s="80"/>
      <c r="J43" s="148"/>
      <c r="K43" s="149"/>
      <c r="L43" s="149"/>
      <c r="M43" s="149"/>
      <c r="N43" s="149"/>
      <c r="O43" s="150"/>
      <c r="P43" s="148"/>
      <c r="Q43" s="149"/>
      <c r="R43" s="149"/>
      <c r="S43" s="149"/>
      <c r="T43" s="150"/>
      <c r="U43" s="151"/>
      <c r="V43" s="152"/>
      <c r="W43" s="152"/>
      <c r="X43" s="153"/>
      <c r="Y43" s="154"/>
      <c r="Z43" s="155"/>
      <c r="AA43" s="155"/>
      <c r="AB43" s="155"/>
      <c r="AC43" s="156"/>
      <c r="AD43" s="117"/>
      <c r="AE43" s="118"/>
      <c r="AF43" s="118"/>
      <c r="AG43" s="118"/>
      <c r="AH43" s="119"/>
      <c r="AI43" s="117"/>
      <c r="AJ43" s="118"/>
      <c r="AK43" s="118"/>
      <c r="AL43" s="118"/>
      <c r="AM43" s="119"/>
      <c r="AO43" s="80"/>
      <c r="AP43" s="80"/>
      <c r="AQ43" s="80"/>
      <c r="AR43" s="80"/>
      <c r="AS43" s="80"/>
      <c r="AT43" s="80"/>
      <c r="AU43" s="80"/>
      <c r="AV43" s="80"/>
      <c r="AW43" s="80"/>
      <c r="AX43" s="67"/>
      <c r="AY43" s="67"/>
      <c r="AZ43" s="67"/>
      <c r="BA43" s="67"/>
      <c r="BB43" s="67"/>
      <c r="BC43" s="67"/>
      <c r="BD43" s="67"/>
      <c r="BE43" s="67"/>
      <c r="BF43" s="67"/>
      <c r="BG43" s="67"/>
      <c r="BH43" s="67"/>
      <c r="BI43" s="70"/>
      <c r="BJ43" s="70"/>
      <c r="BK43" s="70"/>
      <c r="BL43" s="70"/>
      <c r="BM43" s="69"/>
      <c r="BN43" s="69"/>
      <c r="BO43" s="69"/>
      <c r="BP43" s="69"/>
      <c r="BQ43" s="69"/>
      <c r="BR43" s="35"/>
      <c r="BS43" s="35"/>
      <c r="BT43" s="35"/>
      <c r="BU43" s="35"/>
      <c r="BV43" s="35"/>
      <c r="BW43" s="35"/>
      <c r="BX43" s="35"/>
      <c r="BY43" s="35"/>
      <c r="BZ43" s="35"/>
      <c r="CA43" s="35"/>
    </row>
    <row r="44" spans="1:79" ht="27.2" customHeight="1" x14ac:dyDescent="0.15">
      <c r="A44" s="77" t="s">
        <v>39</v>
      </c>
      <c r="B44" s="77"/>
      <c r="C44" s="77"/>
      <c r="D44" s="77"/>
      <c r="E44" s="71" t="s">
        <v>10</v>
      </c>
      <c r="F44" s="71"/>
      <c r="G44" s="71"/>
      <c r="H44" s="71"/>
      <c r="I44" s="71"/>
      <c r="J44" s="157"/>
      <c r="K44" s="158"/>
      <c r="L44" s="158"/>
      <c r="M44" s="158"/>
      <c r="N44" s="158"/>
      <c r="O44" s="159"/>
      <c r="P44" s="157"/>
      <c r="Q44" s="158"/>
      <c r="R44" s="158"/>
      <c r="S44" s="158"/>
      <c r="T44" s="159"/>
      <c r="U44" s="160">
        <v>0</v>
      </c>
      <c r="V44" s="161"/>
      <c r="W44" s="161"/>
      <c r="X44" s="162"/>
      <c r="Y44" s="163"/>
      <c r="Z44" s="164"/>
      <c r="AA44" s="164"/>
      <c r="AB44" s="164"/>
      <c r="AC44" s="165"/>
      <c r="AD44" s="114">
        <f>3600*U44</f>
        <v>0</v>
      </c>
      <c r="AE44" s="115"/>
      <c r="AF44" s="115"/>
      <c r="AG44" s="115"/>
      <c r="AH44" s="116"/>
      <c r="AI44" s="114">
        <f>MIN(SUM(Y44:AC49),SUM(AD44))</f>
        <v>0</v>
      </c>
      <c r="AJ44" s="115"/>
      <c r="AK44" s="115"/>
      <c r="AL44" s="115"/>
      <c r="AM44" s="116"/>
      <c r="AO44" s="77" t="s">
        <v>39</v>
      </c>
      <c r="AP44" s="77"/>
      <c r="AQ44" s="77"/>
      <c r="AR44" s="77"/>
      <c r="AS44" s="71" t="s">
        <v>10</v>
      </c>
      <c r="AT44" s="71"/>
      <c r="AU44" s="71"/>
      <c r="AV44" s="71"/>
      <c r="AW44" s="71"/>
      <c r="AX44" s="67" t="s">
        <v>103</v>
      </c>
      <c r="AY44" s="67"/>
      <c r="AZ44" s="67"/>
      <c r="BA44" s="67"/>
      <c r="BB44" s="67"/>
      <c r="BC44" s="67"/>
      <c r="BD44" s="67" t="s">
        <v>103</v>
      </c>
      <c r="BE44" s="67"/>
      <c r="BF44" s="67"/>
      <c r="BG44" s="67"/>
      <c r="BH44" s="67"/>
      <c r="BI44" s="78">
        <v>300</v>
      </c>
      <c r="BJ44" s="78"/>
      <c r="BK44" s="78"/>
      <c r="BL44" s="78"/>
      <c r="BM44" s="72">
        <v>56042</v>
      </c>
      <c r="BN44" s="73"/>
      <c r="BO44" s="73"/>
      <c r="BP44" s="73"/>
      <c r="BQ44" s="74"/>
      <c r="BR44" s="35">
        <f>3600*BI44</f>
        <v>1080000</v>
      </c>
      <c r="BS44" s="35"/>
      <c r="BT44" s="35"/>
      <c r="BU44" s="35"/>
      <c r="BV44" s="35"/>
      <c r="BW44" s="35">
        <f>MIN(SUM(BM44:BQ49),SUM(BR44))</f>
        <v>1080000</v>
      </c>
      <c r="BX44" s="35"/>
      <c r="BY44" s="35"/>
      <c r="BZ44" s="35"/>
      <c r="CA44" s="35"/>
    </row>
    <row r="45" spans="1:79" ht="27.2" customHeight="1" x14ac:dyDescent="0.15">
      <c r="A45" s="77"/>
      <c r="B45" s="77"/>
      <c r="C45" s="77"/>
      <c r="D45" s="77"/>
      <c r="E45" s="71" t="s">
        <v>16</v>
      </c>
      <c r="F45" s="71"/>
      <c r="G45" s="71"/>
      <c r="H45" s="71"/>
      <c r="I45" s="71"/>
      <c r="J45" s="157"/>
      <c r="K45" s="158"/>
      <c r="L45" s="158"/>
      <c r="M45" s="158"/>
      <c r="N45" s="158"/>
      <c r="O45" s="159"/>
      <c r="P45" s="157"/>
      <c r="Q45" s="158"/>
      <c r="R45" s="158"/>
      <c r="S45" s="158"/>
      <c r="T45" s="159"/>
      <c r="U45" s="166"/>
      <c r="V45" s="167"/>
      <c r="W45" s="167"/>
      <c r="X45" s="168"/>
      <c r="Y45" s="163"/>
      <c r="Z45" s="164"/>
      <c r="AA45" s="164"/>
      <c r="AB45" s="164"/>
      <c r="AC45" s="165"/>
      <c r="AD45" s="121"/>
      <c r="AE45" s="122"/>
      <c r="AF45" s="122"/>
      <c r="AG45" s="122"/>
      <c r="AH45" s="123"/>
      <c r="AI45" s="121"/>
      <c r="AJ45" s="122"/>
      <c r="AK45" s="122"/>
      <c r="AL45" s="122"/>
      <c r="AM45" s="123"/>
      <c r="AO45" s="77"/>
      <c r="AP45" s="77"/>
      <c r="AQ45" s="77"/>
      <c r="AR45" s="77"/>
      <c r="AS45" s="71" t="s">
        <v>16</v>
      </c>
      <c r="AT45" s="71"/>
      <c r="AU45" s="71"/>
      <c r="AV45" s="71"/>
      <c r="AW45" s="71"/>
      <c r="AX45" s="67" t="s">
        <v>104</v>
      </c>
      <c r="AY45" s="67"/>
      <c r="AZ45" s="67"/>
      <c r="BA45" s="67"/>
      <c r="BB45" s="67"/>
      <c r="BC45" s="67"/>
      <c r="BD45" s="67" t="s">
        <v>103</v>
      </c>
      <c r="BE45" s="67"/>
      <c r="BF45" s="67"/>
      <c r="BG45" s="67"/>
      <c r="BH45" s="67"/>
      <c r="BI45" s="78"/>
      <c r="BJ45" s="78"/>
      <c r="BK45" s="78"/>
      <c r="BL45" s="78"/>
      <c r="BM45" s="72">
        <v>360000</v>
      </c>
      <c r="BN45" s="73"/>
      <c r="BO45" s="73"/>
      <c r="BP45" s="73"/>
      <c r="BQ45" s="74"/>
      <c r="BR45" s="35"/>
      <c r="BS45" s="35"/>
      <c r="BT45" s="35"/>
      <c r="BU45" s="35"/>
      <c r="BV45" s="35"/>
      <c r="BW45" s="35"/>
      <c r="BX45" s="35"/>
      <c r="BY45" s="35"/>
      <c r="BZ45" s="35"/>
      <c r="CA45" s="35"/>
    </row>
    <row r="46" spans="1:79" ht="27.2" customHeight="1" x14ac:dyDescent="0.15">
      <c r="A46" s="77"/>
      <c r="B46" s="77"/>
      <c r="C46" s="77"/>
      <c r="D46" s="77"/>
      <c r="E46" s="71" t="s">
        <v>11</v>
      </c>
      <c r="F46" s="71"/>
      <c r="G46" s="71"/>
      <c r="H46" s="71"/>
      <c r="I46" s="71"/>
      <c r="J46" s="157"/>
      <c r="K46" s="158"/>
      <c r="L46" s="158"/>
      <c r="M46" s="158"/>
      <c r="N46" s="158"/>
      <c r="O46" s="159"/>
      <c r="P46" s="157"/>
      <c r="Q46" s="158"/>
      <c r="R46" s="158"/>
      <c r="S46" s="158"/>
      <c r="T46" s="159"/>
      <c r="U46" s="166"/>
      <c r="V46" s="167"/>
      <c r="W46" s="167"/>
      <c r="X46" s="168"/>
      <c r="Y46" s="163"/>
      <c r="Z46" s="164"/>
      <c r="AA46" s="164"/>
      <c r="AB46" s="164"/>
      <c r="AC46" s="165"/>
      <c r="AD46" s="121"/>
      <c r="AE46" s="122"/>
      <c r="AF46" s="122"/>
      <c r="AG46" s="122"/>
      <c r="AH46" s="123"/>
      <c r="AI46" s="121"/>
      <c r="AJ46" s="122"/>
      <c r="AK46" s="122"/>
      <c r="AL46" s="122"/>
      <c r="AM46" s="123"/>
      <c r="AO46" s="77"/>
      <c r="AP46" s="77"/>
      <c r="AQ46" s="77"/>
      <c r="AR46" s="77"/>
      <c r="AS46" s="71" t="s">
        <v>11</v>
      </c>
      <c r="AT46" s="71"/>
      <c r="AU46" s="71"/>
      <c r="AV46" s="71"/>
      <c r="AW46" s="71"/>
      <c r="AX46" s="67" t="s">
        <v>103</v>
      </c>
      <c r="AY46" s="67"/>
      <c r="AZ46" s="67"/>
      <c r="BA46" s="67"/>
      <c r="BB46" s="67"/>
      <c r="BC46" s="67"/>
      <c r="BD46" s="67" t="s">
        <v>103</v>
      </c>
      <c r="BE46" s="67"/>
      <c r="BF46" s="67"/>
      <c r="BG46" s="67"/>
      <c r="BH46" s="67"/>
      <c r="BI46" s="78"/>
      <c r="BJ46" s="78"/>
      <c r="BK46" s="78"/>
      <c r="BL46" s="78"/>
      <c r="BM46" s="72">
        <v>1800000</v>
      </c>
      <c r="BN46" s="73"/>
      <c r="BO46" s="73"/>
      <c r="BP46" s="73"/>
      <c r="BQ46" s="74"/>
      <c r="BR46" s="35"/>
      <c r="BS46" s="35"/>
      <c r="BT46" s="35"/>
      <c r="BU46" s="35"/>
      <c r="BV46" s="35"/>
      <c r="BW46" s="35"/>
      <c r="BX46" s="35"/>
      <c r="BY46" s="35"/>
      <c r="BZ46" s="35"/>
      <c r="CA46" s="35"/>
    </row>
    <row r="47" spans="1:79" ht="27.2" customHeight="1" x14ac:dyDescent="0.15">
      <c r="A47" s="77"/>
      <c r="B47" s="77"/>
      <c r="C47" s="77"/>
      <c r="D47" s="77"/>
      <c r="E47" s="71" t="s">
        <v>17</v>
      </c>
      <c r="F47" s="71"/>
      <c r="G47" s="71"/>
      <c r="H47" s="71"/>
      <c r="I47" s="71"/>
      <c r="J47" s="157"/>
      <c r="K47" s="158"/>
      <c r="L47" s="158"/>
      <c r="M47" s="158"/>
      <c r="N47" s="158"/>
      <c r="O47" s="159"/>
      <c r="P47" s="157"/>
      <c r="Q47" s="158"/>
      <c r="R47" s="158"/>
      <c r="S47" s="158"/>
      <c r="T47" s="159"/>
      <c r="U47" s="166"/>
      <c r="V47" s="167"/>
      <c r="W47" s="167"/>
      <c r="X47" s="168"/>
      <c r="Y47" s="163"/>
      <c r="Z47" s="164"/>
      <c r="AA47" s="164"/>
      <c r="AB47" s="164"/>
      <c r="AC47" s="165"/>
      <c r="AD47" s="121"/>
      <c r="AE47" s="122"/>
      <c r="AF47" s="122"/>
      <c r="AG47" s="122"/>
      <c r="AH47" s="123"/>
      <c r="AI47" s="121"/>
      <c r="AJ47" s="122"/>
      <c r="AK47" s="122"/>
      <c r="AL47" s="122"/>
      <c r="AM47" s="123"/>
      <c r="AO47" s="77"/>
      <c r="AP47" s="77"/>
      <c r="AQ47" s="77"/>
      <c r="AR47" s="77"/>
      <c r="AS47" s="71" t="s">
        <v>17</v>
      </c>
      <c r="AT47" s="71"/>
      <c r="AU47" s="71"/>
      <c r="AV47" s="71"/>
      <c r="AW47" s="71"/>
      <c r="AX47" s="67" t="s">
        <v>103</v>
      </c>
      <c r="AY47" s="67"/>
      <c r="AZ47" s="67"/>
      <c r="BA47" s="67"/>
      <c r="BB47" s="67"/>
      <c r="BC47" s="67"/>
      <c r="BD47" s="67" t="s">
        <v>103</v>
      </c>
      <c r="BE47" s="67"/>
      <c r="BF47" s="67"/>
      <c r="BG47" s="67"/>
      <c r="BH47" s="67"/>
      <c r="BI47" s="78"/>
      <c r="BJ47" s="78"/>
      <c r="BK47" s="78"/>
      <c r="BL47" s="78"/>
      <c r="BM47" s="72">
        <v>105000</v>
      </c>
      <c r="BN47" s="73"/>
      <c r="BO47" s="73"/>
      <c r="BP47" s="73"/>
      <c r="BQ47" s="74"/>
      <c r="BR47" s="35"/>
      <c r="BS47" s="35"/>
      <c r="BT47" s="35"/>
      <c r="BU47" s="35"/>
      <c r="BV47" s="35"/>
      <c r="BW47" s="35"/>
      <c r="BX47" s="35"/>
      <c r="BY47" s="35"/>
      <c r="BZ47" s="35"/>
      <c r="CA47" s="35"/>
    </row>
    <row r="48" spans="1:79" ht="27.2" customHeight="1" x14ac:dyDescent="0.15">
      <c r="A48" s="77"/>
      <c r="B48" s="77"/>
      <c r="C48" s="77"/>
      <c r="D48" s="77"/>
      <c r="E48" s="71" t="s">
        <v>18</v>
      </c>
      <c r="F48" s="71"/>
      <c r="G48" s="71"/>
      <c r="H48" s="71"/>
      <c r="I48" s="71"/>
      <c r="J48" s="157"/>
      <c r="K48" s="158"/>
      <c r="L48" s="158"/>
      <c r="M48" s="158"/>
      <c r="N48" s="158"/>
      <c r="O48" s="159"/>
      <c r="P48" s="157"/>
      <c r="Q48" s="158"/>
      <c r="R48" s="158"/>
      <c r="S48" s="158"/>
      <c r="T48" s="159"/>
      <c r="U48" s="166"/>
      <c r="V48" s="167"/>
      <c r="W48" s="167"/>
      <c r="X48" s="168"/>
      <c r="Y48" s="163"/>
      <c r="Z48" s="164"/>
      <c r="AA48" s="164"/>
      <c r="AB48" s="164"/>
      <c r="AC48" s="165"/>
      <c r="AD48" s="121"/>
      <c r="AE48" s="122"/>
      <c r="AF48" s="122"/>
      <c r="AG48" s="122"/>
      <c r="AH48" s="123"/>
      <c r="AI48" s="121"/>
      <c r="AJ48" s="122"/>
      <c r="AK48" s="122"/>
      <c r="AL48" s="122"/>
      <c r="AM48" s="123"/>
      <c r="AO48" s="77"/>
      <c r="AP48" s="77"/>
      <c r="AQ48" s="77"/>
      <c r="AR48" s="77"/>
      <c r="AS48" s="71" t="s">
        <v>18</v>
      </c>
      <c r="AT48" s="71"/>
      <c r="AU48" s="71"/>
      <c r="AV48" s="71"/>
      <c r="AW48" s="71"/>
      <c r="AX48" s="67" t="s">
        <v>103</v>
      </c>
      <c r="AY48" s="67"/>
      <c r="AZ48" s="67"/>
      <c r="BA48" s="67"/>
      <c r="BB48" s="67"/>
      <c r="BC48" s="67"/>
      <c r="BD48" s="67" t="s">
        <v>103</v>
      </c>
      <c r="BE48" s="67"/>
      <c r="BF48" s="67"/>
      <c r="BG48" s="67"/>
      <c r="BH48" s="67"/>
      <c r="BI48" s="78"/>
      <c r="BJ48" s="78"/>
      <c r="BK48" s="78"/>
      <c r="BL48" s="78"/>
      <c r="BM48" s="72">
        <v>75000</v>
      </c>
      <c r="BN48" s="73"/>
      <c r="BO48" s="73"/>
      <c r="BP48" s="73"/>
      <c r="BQ48" s="74"/>
      <c r="BR48" s="35"/>
      <c r="BS48" s="35"/>
      <c r="BT48" s="35"/>
      <c r="BU48" s="35"/>
      <c r="BV48" s="35"/>
      <c r="BW48" s="35"/>
      <c r="BX48" s="35"/>
      <c r="BY48" s="35"/>
      <c r="BZ48" s="35"/>
      <c r="CA48" s="35"/>
    </row>
    <row r="49" spans="1:79" ht="27.2" customHeight="1" x14ac:dyDescent="0.15">
      <c r="A49" s="77"/>
      <c r="B49" s="77"/>
      <c r="C49" s="77"/>
      <c r="D49" s="77"/>
      <c r="E49" s="71" t="s">
        <v>19</v>
      </c>
      <c r="F49" s="71"/>
      <c r="G49" s="71"/>
      <c r="H49" s="71"/>
      <c r="I49" s="71"/>
      <c r="J49" s="157"/>
      <c r="K49" s="158"/>
      <c r="L49" s="158"/>
      <c r="M49" s="158"/>
      <c r="N49" s="158"/>
      <c r="O49" s="159"/>
      <c r="P49" s="157"/>
      <c r="Q49" s="158"/>
      <c r="R49" s="158"/>
      <c r="S49" s="158"/>
      <c r="T49" s="159"/>
      <c r="U49" s="169"/>
      <c r="V49" s="170"/>
      <c r="W49" s="170"/>
      <c r="X49" s="171"/>
      <c r="Y49" s="163"/>
      <c r="Z49" s="164"/>
      <c r="AA49" s="164"/>
      <c r="AB49" s="164"/>
      <c r="AC49" s="165"/>
      <c r="AD49" s="117"/>
      <c r="AE49" s="118"/>
      <c r="AF49" s="118"/>
      <c r="AG49" s="118"/>
      <c r="AH49" s="119"/>
      <c r="AI49" s="117"/>
      <c r="AJ49" s="118"/>
      <c r="AK49" s="118"/>
      <c r="AL49" s="118"/>
      <c r="AM49" s="119"/>
      <c r="AO49" s="77"/>
      <c r="AP49" s="77"/>
      <c r="AQ49" s="77"/>
      <c r="AR49" s="77"/>
      <c r="AS49" s="71" t="s">
        <v>19</v>
      </c>
      <c r="AT49" s="71"/>
      <c r="AU49" s="71"/>
      <c r="AV49" s="71"/>
      <c r="AW49" s="71"/>
      <c r="AX49" s="67" t="s">
        <v>103</v>
      </c>
      <c r="AY49" s="67"/>
      <c r="AZ49" s="67"/>
      <c r="BA49" s="67"/>
      <c r="BB49" s="67"/>
      <c r="BC49" s="67"/>
      <c r="BD49" s="67" t="s">
        <v>103</v>
      </c>
      <c r="BE49" s="67"/>
      <c r="BF49" s="67"/>
      <c r="BG49" s="67"/>
      <c r="BH49" s="67"/>
      <c r="BI49" s="78"/>
      <c r="BJ49" s="78"/>
      <c r="BK49" s="78"/>
      <c r="BL49" s="78"/>
      <c r="BM49" s="72">
        <v>360000</v>
      </c>
      <c r="BN49" s="73"/>
      <c r="BO49" s="73"/>
      <c r="BP49" s="73"/>
      <c r="BQ49" s="74"/>
      <c r="BR49" s="35"/>
      <c r="BS49" s="35"/>
      <c r="BT49" s="35"/>
      <c r="BU49" s="35"/>
      <c r="BV49" s="35"/>
      <c r="BW49" s="35"/>
      <c r="BX49" s="35"/>
      <c r="BY49" s="35"/>
      <c r="BZ49" s="35"/>
      <c r="CA49" s="35"/>
    </row>
    <row r="50" spans="1:79" ht="13.5" customHeight="1" x14ac:dyDescent="0.15">
      <c r="A50" s="66" t="s">
        <v>40</v>
      </c>
      <c r="B50" s="66"/>
      <c r="C50" s="66"/>
      <c r="D50" s="66"/>
      <c r="E50" s="66"/>
      <c r="F50" s="66"/>
      <c r="G50" s="66"/>
      <c r="H50" s="66"/>
      <c r="I50" s="66"/>
      <c r="J50" s="139"/>
      <c r="K50" s="140"/>
      <c r="L50" s="140"/>
      <c r="M50" s="140"/>
      <c r="N50" s="140"/>
      <c r="O50" s="141"/>
      <c r="P50" s="139"/>
      <c r="Q50" s="140"/>
      <c r="R50" s="140"/>
      <c r="S50" s="140"/>
      <c r="T50" s="141"/>
      <c r="U50" s="142">
        <v>0</v>
      </c>
      <c r="V50" s="143"/>
      <c r="W50" s="143"/>
      <c r="X50" s="144"/>
      <c r="Y50" s="145"/>
      <c r="Z50" s="146"/>
      <c r="AA50" s="146"/>
      <c r="AB50" s="146"/>
      <c r="AC50" s="147"/>
      <c r="AD50" s="114">
        <f>51400*U50</f>
        <v>0</v>
      </c>
      <c r="AE50" s="115"/>
      <c r="AF50" s="115"/>
      <c r="AG50" s="115"/>
      <c r="AH50" s="116"/>
      <c r="AI50" s="114">
        <f t="shared" ref="AI50" si="0">MIN(Y50:AH51)</f>
        <v>0</v>
      </c>
      <c r="AJ50" s="115"/>
      <c r="AK50" s="115"/>
      <c r="AL50" s="115"/>
      <c r="AM50" s="116"/>
      <c r="AO50" s="66" t="s">
        <v>40</v>
      </c>
      <c r="AP50" s="66"/>
      <c r="AQ50" s="66"/>
      <c r="AR50" s="66"/>
      <c r="AS50" s="66"/>
      <c r="AT50" s="66"/>
      <c r="AU50" s="66"/>
      <c r="AV50" s="66"/>
      <c r="AW50" s="66"/>
      <c r="AX50" s="67" t="s">
        <v>103</v>
      </c>
      <c r="AY50" s="67"/>
      <c r="AZ50" s="67"/>
      <c r="BA50" s="67"/>
      <c r="BB50" s="67"/>
      <c r="BC50" s="67"/>
      <c r="BD50" s="67" t="s">
        <v>103</v>
      </c>
      <c r="BE50" s="67"/>
      <c r="BF50" s="67"/>
      <c r="BG50" s="67"/>
      <c r="BH50" s="67"/>
      <c r="BI50" s="70">
        <v>1</v>
      </c>
      <c r="BJ50" s="70"/>
      <c r="BK50" s="70"/>
      <c r="BL50" s="70"/>
      <c r="BM50" s="69">
        <v>75000</v>
      </c>
      <c r="BN50" s="69"/>
      <c r="BO50" s="69"/>
      <c r="BP50" s="69"/>
      <c r="BQ50" s="69"/>
      <c r="BR50" s="35">
        <f>51400*BI50</f>
        <v>51400</v>
      </c>
      <c r="BS50" s="35"/>
      <c r="BT50" s="35"/>
      <c r="BU50" s="35"/>
      <c r="BV50" s="35"/>
      <c r="BW50" s="35">
        <f t="shared" ref="BW50" si="1">MIN(BM50:BV51)</f>
        <v>51400</v>
      </c>
      <c r="BX50" s="35"/>
      <c r="BY50" s="35"/>
      <c r="BZ50" s="35"/>
      <c r="CA50" s="35"/>
    </row>
    <row r="51" spans="1:79" ht="13.5" customHeight="1" x14ac:dyDescent="0.15">
      <c r="A51" s="66"/>
      <c r="B51" s="66"/>
      <c r="C51" s="66"/>
      <c r="D51" s="66"/>
      <c r="E51" s="66"/>
      <c r="F51" s="66"/>
      <c r="G51" s="66"/>
      <c r="H51" s="66"/>
      <c r="I51" s="66"/>
      <c r="J51" s="148"/>
      <c r="K51" s="149"/>
      <c r="L51" s="149"/>
      <c r="M51" s="149"/>
      <c r="N51" s="149"/>
      <c r="O51" s="150"/>
      <c r="P51" s="148"/>
      <c r="Q51" s="149"/>
      <c r="R51" s="149"/>
      <c r="S51" s="149"/>
      <c r="T51" s="150"/>
      <c r="U51" s="151"/>
      <c r="V51" s="152"/>
      <c r="W51" s="152"/>
      <c r="X51" s="153"/>
      <c r="Y51" s="154"/>
      <c r="Z51" s="155"/>
      <c r="AA51" s="155"/>
      <c r="AB51" s="155"/>
      <c r="AC51" s="156"/>
      <c r="AD51" s="117"/>
      <c r="AE51" s="118"/>
      <c r="AF51" s="118"/>
      <c r="AG51" s="118"/>
      <c r="AH51" s="119"/>
      <c r="AI51" s="117"/>
      <c r="AJ51" s="118"/>
      <c r="AK51" s="118"/>
      <c r="AL51" s="118"/>
      <c r="AM51" s="119"/>
      <c r="AO51" s="66"/>
      <c r="AP51" s="66"/>
      <c r="AQ51" s="66"/>
      <c r="AR51" s="66"/>
      <c r="AS51" s="66"/>
      <c r="AT51" s="66"/>
      <c r="AU51" s="66"/>
      <c r="AV51" s="66"/>
      <c r="AW51" s="66"/>
      <c r="AX51" s="67"/>
      <c r="AY51" s="67"/>
      <c r="AZ51" s="67"/>
      <c r="BA51" s="67"/>
      <c r="BB51" s="67"/>
      <c r="BC51" s="67"/>
      <c r="BD51" s="67"/>
      <c r="BE51" s="67"/>
      <c r="BF51" s="67"/>
      <c r="BG51" s="67"/>
      <c r="BH51" s="67"/>
      <c r="BI51" s="70"/>
      <c r="BJ51" s="70"/>
      <c r="BK51" s="70"/>
      <c r="BL51" s="70"/>
      <c r="BM51" s="69"/>
      <c r="BN51" s="69"/>
      <c r="BO51" s="69"/>
      <c r="BP51" s="69"/>
      <c r="BQ51" s="69"/>
      <c r="BR51" s="35"/>
      <c r="BS51" s="35"/>
      <c r="BT51" s="35"/>
      <c r="BU51" s="35"/>
      <c r="BV51" s="35"/>
      <c r="BW51" s="35"/>
      <c r="BX51" s="35"/>
      <c r="BY51" s="35"/>
      <c r="BZ51" s="35"/>
      <c r="CA51" s="35"/>
    </row>
    <row r="52" spans="1:79" ht="13.5" customHeight="1" x14ac:dyDescent="0.15">
      <c r="A52" s="64" t="s">
        <v>42</v>
      </c>
      <c r="B52" s="65"/>
      <c r="C52" s="65"/>
      <c r="D52" s="65"/>
      <c r="E52" s="66" t="s">
        <v>43</v>
      </c>
      <c r="F52" s="66"/>
      <c r="G52" s="66"/>
      <c r="H52" s="66"/>
      <c r="I52" s="66"/>
      <c r="J52" s="139"/>
      <c r="K52" s="140"/>
      <c r="L52" s="140"/>
      <c r="M52" s="140"/>
      <c r="N52" s="140"/>
      <c r="O52" s="141"/>
      <c r="P52" s="139"/>
      <c r="Q52" s="140"/>
      <c r="R52" s="140"/>
      <c r="S52" s="140"/>
      <c r="T52" s="141"/>
      <c r="U52" s="172" t="s">
        <v>45</v>
      </c>
      <c r="V52" s="173"/>
      <c r="W52" s="173"/>
      <c r="X52" s="174"/>
      <c r="Y52" s="145"/>
      <c r="Z52" s="146"/>
      <c r="AA52" s="146"/>
      <c r="AB52" s="146"/>
      <c r="AC52" s="147"/>
      <c r="AD52" s="114">
        <f>Y52</f>
        <v>0</v>
      </c>
      <c r="AE52" s="115"/>
      <c r="AF52" s="115"/>
      <c r="AG52" s="115"/>
      <c r="AH52" s="116"/>
      <c r="AI52" s="114">
        <f t="shared" ref="AI52" si="2">MIN(Y52:AH53)</f>
        <v>0</v>
      </c>
      <c r="AJ52" s="115"/>
      <c r="AK52" s="115"/>
      <c r="AL52" s="115"/>
      <c r="AM52" s="116"/>
      <c r="AO52" s="64" t="s">
        <v>42</v>
      </c>
      <c r="AP52" s="65"/>
      <c r="AQ52" s="65"/>
      <c r="AR52" s="65"/>
      <c r="AS52" s="66" t="s">
        <v>43</v>
      </c>
      <c r="AT52" s="66"/>
      <c r="AU52" s="66"/>
      <c r="AV52" s="66"/>
      <c r="AW52" s="66"/>
      <c r="AX52" s="67" t="s">
        <v>104</v>
      </c>
      <c r="AY52" s="67"/>
      <c r="AZ52" s="67"/>
      <c r="BA52" s="67"/>
      <c r="BB52" s="67"/>
      <c r="BC52" s="67"/>
      <c r="BD52" s="67" t="s">
        <v>103</v>
      </c>
      <c r="BE52" s="67"/>
      <c r="BF52" s="67"/>
      <c r="BG52" s="67"/>
      <c r="BH52" s="67"/>
      <c r="BI52" s="68" t="s">
        <v>45</v>
      </c>
      <c r="BJ52" s="68"/>
      <c r="BK52" s="68"/>
      <c r="BL52" s="68"/>
      <c r="BM52" s="69">
        <v>1100000</v>
      </c>
      <c r="BN52" s="69"/>
      <c r="BO52" s="69"/>
      <c r="BP52" s="69"/>
      <c r="BQ52" s="69"/>
      <c r="BR52" s="35">
        <f>BM52</f>
        <v>1100000</v>
      </c>
      <c r="BS52" s="35"/>
      <c r="BT52" s="35"/>
      <c r="BU52" s="35"/>
      <c r="BV52" s="35"/>
      <c r="BW52" s="35">
        <f t="shared" ref="BW52" si="3">MIN(BM52:BV53)</f>
        <v>1100000</v>
      </c>
      <c r="BX52" s="35"/>
      <c r="BY52" s="35"/>
      <c r="BZ52" s="35"/>
      <c r="CA52" s="35"/>
    </row>
    <row r="53" spans="1:79" ht="13.5" customHeight="1" x14ac:dyDescent="0.15">
      <c r="A53" s="65"/>
      <c r="B53" s="65"/>
      <c r="C53" s="65"/>
      <c r="D53" s="65"/>
      <c r="E53" s="66"/>
      <c r="F53" s="66"/>
      <c r="G53" s="66"/>
      <c r="H53" s="66"/>
      <c r="I53" s="66"/>
      <c r="J53" s="148"/>
      <c r="K53" s="149"/>
      <c r="L53" s="149"/>
      <c r="M53" s="149"/>
      <c r="N53" s="149"/>
      <c r="O53" s="150"/>
      <c r="P53" s="148"/>
      <c r="Q53" s="149"/>
      <c r="R53" s="149"/>
      <c r="S53" s="149"/>
      <c r="T53" s="150"/>
      <c r="U53" s="175"/>
      <c r="V53" s="176"/>
      <c r="W53" s="176"/>
      <c r="X53" s="177"/>
      <c r="Y53" s="154"/>
      <c r="Z53" s="155"/>
      <c r="AA53" s="155"/>
      <c r="AB53" s="155"/>
      <c r="AC53" s="156"/>
      <c r="AD53" s="117"/>
      <c r="AE53" s="118"/>
      <c r="AF53" s="118"/>
      <c r="AG53" s="118"/>
      <c r="AH53" s="119"/>
      <c r="AI53" s="117"/>
      <c r="AJ53" s="118"/>
      <c r="AK53" s="118"/>
      <c r="AL53" s="118"/>
      <c r="AM53" s="119"/>
      <c r="AO53" s="65"/>
      <c r="AP53" s="65"/>
      <c r="AQ53" s="65"/>
      <c r="AR53" s="65"/>
      <c r="AS53" s="66"/>
      <c r="AT53" s="66"/>
      <c r="AU53" s="66"/>
      <c r="AV53" s="66"/>
      <c r="AW53" s="66"/>
      <c r="AX53" s="67"/>
      <c r="AY53" s="67"/>
      <c r="AZ53" s="67"/>
      <c r="BA53" s="67"/>
      <c r="BB53" s="67"/>
      <c r="BC53" s="67"/>
      <c r="BD53" s="67"/>
      <c r="BE53" s="67"/>
      <c r="BF53" s="67"/>
      <c r="BG53" s="67"/>
      <c r="BH53" s="67"/>
      <c r="BI53" s="68"/>
      <c r="BJ53" s="68"/>
      <c r="BK53" s="68"/>
      <c r="BL53" s="68"/>
      <c r="BM53" s="69"/>
      <c r="BN53" s="69"/>
      <c r="BO53" s="69"/>
      <c r="BP53" s="69"/>
      <c r="BQ53" s="69"/>
      <c r="BR53" s="35"/>
      <c r="BS53" s="35"/>
      <c r="BT53" s="35"/>
      <c r="BU53" s="35"/>
      <c r="BV53" s="35"/>
      <c r="BW53" s="35"/>
      <c r="BX53" s="35"/>
      <c r="BY53" s="35"/>
      <c r="BZ53" s="35"/>
      <c r="CA53" s="35"/>
    </row>
    <row r="54" spans="1:79" ht="13.5" customHeight="1" x14ac:dyDescent="0.15">
      <c r="A54" s="65"/>
      <c r="B54" s="65"/>
      <c r="C54" s="65"/>
      <c r="D54" s="65"/>
      <c r="E54" s="66" t="s">
        <v>20</v>
      </c>
      <c r="F54" s="66"/>
      <c r="G54" s="66"/>
      <c r="H54" s="66"/>
      <c r="I54" s="66"/>
      <c r="J54" s="139"/>
      <c r="K54" s="140"/>
      <c r="L54" s="140"/>
      <c r="M54" s="140"/>
      <c r="N54" s="140"/>
      <c r="O54" s="141"/>
      <c r="P54" s="139"/>
      <c r="Q54" s="140"/>
      <c r="R54" s="140"/>
      <c r="S54" s="140"/>
      <c r="T54" s="141"/>
      <c r="U54" s="172" t="s">
        <v>45</v>
      </c>
      <c r="V54" s="173"/>
      <c r="W54" s="173"/>
      <c r="X54" s="174"/>
      <c r="Y54" s="145"/>
      <c r="Z54" s="146"/>
      <c r="AA54" s="146"/>
      <c r="AB54" s="146"/>
      <c r="AC54" s="147"/>
      <c r="AD54" s="114">
        <f>Y54</f>
        <v>0</v>
      </c>
      <c r="AE54" s="115"/>
      <c r="AF54" s="115"/>
      <c r="AG54" s="115"/>
      <c r="AH54" s="116"/>
      <c r="AI54" s="114">
        <f t="shared" ref="AI54" si="4">MIN(Y54:AH55)</f>
        <v>0</v>
      </c>
      <c r="AJ54" s="115"/>
      <c r="AK54" s="115"/>
      <c r="AL54" s="115"/>
      <c r="AM54" s="116"/>
      <c r="AO54" s="65"/>
      <c r="AP54" s="65"/>
      <c r="AQ54" s="65"/>
      <c r="AR54" s="65"/>
      <c r="AS54" s="66" t="s">
        <v>20</v>
      </c>
      <c r="AT54" s="66"/>
      <c r="AU54" s="66"/>
      <c r="AV54" s="66"/>
      <c r="AW54" s="66"/>
      <c r="AX54" s="67" t="s">
        <v>103</v>
      </c>
      <c r="AY54" s="67"/>
      <c r="AZ54" s="67"/>
      <c r="BA54" s="67"/>
      <c r="BB54" s="67"/>
      <c r="BC54" s="67"/>
      <c r="BD54" s="67" t="s">
        <v>103</v>
      </c>
      <c r="BE54" s="67"/>
      <c r="BF54" s="67"/>
      <c r="BG54" s="67"/>
      <c r="BH54" s="67"/>
      <c r="BI54" s="68" t="s">
        <v>45</v>
      </c>
      <c r="BJ54" s="68"/>
      <c r="BK54" s="68"/>
      <c r="BL54" s="68"/>
      <c r="BM54" s="69">
        <v>550000</v>
      </c>
      <c r="BN54" s="69"/>
      <c r="BO54" s="69"/>
      <c r="BP54" s="69"/>
      <c r="BQ54" s="69"/>
      <c r="BR54" s="35">
        <f>BM54</f>
        <v>550000</v>
      </c>
      <c r="BS54" s="35"/>
      <c r="BT54" s="35"/>
      <c r="BU54" s="35"/>
      <c r="BV54" s="35"/>
      <c r="BW54" s="35">
        <f t="shared" ref="BW54" si="5">MIN(BM54:BV55)</f>
        <v>550000</v>
      </c>
      <c r="BX54" s="35"/>
      <c r="BY54" s="35"/>
      <c r="BZ54" s="35"/>
      <c r="CA54" s="35"/>
    </row>
    <row r="55" spans="1:79" ht="13.5" customHeight="1" x14ac:dyDescent="0.15">
      <c r="A55" s="65"/>
      <c r="B55" s="65"/>
      <c r="C55" s="65"/>
      <c r="D55" s="65"/>
      <c r="E55" s="66"/>
      <c r="F55" s="66"/>
      <c r="G55" s="66"/>
      <c r="H55" s="66"/>
      <c r="I55" s="66"/>
      <c r="J55" s="148"/>
      <c r="K55" s="149"/>
      <c r="L55" s="149"/>
      <c r="M55" s="149"/>
      <c r="N55" s="149"/>
      <c r="O55" s="150"/>
      <c r="P55" s="148"/>
      <c r="Q55" s="149"/>
      <c r="R55" s="149"/>
      <c r="S55" s="149"/>
      <c r="T55" s="150"/>
      <c r="U55" s="175"/>
      <c r="V55" s="176"/>
      <c r="W55" s="176"/>
      <c r="X55" s="177"/>
      <c r="Y55" s="154"/>
      <c r="Z55" s="155"/>
      <c r="AA55" s="155"/>
      <c r="AB55" s="155"/>
      <c r="AC55" s="156"/>
      <c r="AD55" s="117"/>
      <c r="AE55" s="118"/>
      <c r="AF55" s="118"/>
      <c r="AG55" s="118"/>
      <c r="AH55" s="119"/>
      <c r="AI55" s="117"/>
      <c r="AJ55" s="118"/>
      <c r="AK55" s="118"/>
      <c r="AL55" s="118"/>
      <c r="AM55" s="119"/>
      <c r="AO55" s="65"/>
      <c r="AP55" s="65"/>
      <c r="AQ55" s="65"/>
      <c r="AR55" s="65"/>
      <c r="AS55" s="66"/>
      <c r="AT55" s="66"/>
      <c r="AU55" s="66"/>
      <c r="AV55" s="66"/>
      <c r="AW55" s="66"/>
      <c r="AX55" s="67"/>
      <c r="AY55" s="67"/>
      <c r="AZ55" s="67"/>
      <c r="BA55" s="67"/>
      <c r="BB55" s="67"/>
      <c r="BC55" s="67"/>
      <c r="BD55" s="67"/>
      <c r="BE55" s="67"/>
      <c r="BF55" s="67"/>
      <c r="BG55" s="67"/>
      <c r="BH55" s="67"/>
      <c r="BI55" s="68"/>
      <c r="BJ55" s="68"/>
      <c r="BK55" s="68"/>
      <c r="BL55" s="68"/>
      <c r="BM55" s="69"/>
      <c r="BN55" s="69"/>
      <c r="BO55" s="69"/>
      <c r="BP55" s="69"/>
      <c r="BQ55" s="69"/>
      <c r="BR55" s="35"/>
      <c r="BS55" s="35"/>
      <c r="BT55" s="35"/>
      <c r="BU55" s="35"/>
      <c r="BV55" s="35"/>
      <c r="BW55" s="35"/>
      <c r="BX55" s="35"/>
      <c r="BY55" s="35"/>
      <c r="BZ55" s="35"/>
      <c r="CA55" s="35"/>
    </row>
    <row r="56" spans="1:79" ht="13.5" customHeight="1" x14ac:dyDescent="0.15">
      <c r="A56" s="60" t="s">
        <v>6</v>
      </c>
      <c r="B56" s="60"/>
      <c r="C56" s="60"/>
      <c r="D56" s="60"/>
      <c r="E56" s="60"/>
      <c r="F56" s="60"/>
      <c r="G56" s="60"/>
      <c r="H56" s="60"/>
      <c r="I56" s="60"/>
      <c r="J56" s="60"/>
      <c r="K56" s="60"/>
      <c r="L56" s="60"/>
      <c r="M56" s="60"/>
      <c r="N56" s="60"/>
      <c r="O56" s="60"/>
      <c r="P56" s="60"/>
      <c r="Q56" s="60"/>
      <c r="R56" s="60"/>
      <c r="S56" s="60"/>
      <c r="T56" s="60"/>
      <c r="U56" s="60"/>
      <c r="V56" s="60"/>
      <c r="W56" s="60"/>
      <c r="X56" s="60"/>
      <c r="Y56" s="61">
        <f>SUM(Y40:AC55)</f>
        <v>0</v>
      </c>
      <c r="Z56" s="61"/>
      <c r="AA56" s="61"/>
      <c r="AB56" s="61"/>
      <c r="AC56" s="61"/>
      <c r="AD56" s="61">
        <f>SUM(AD40:AH55)</f>
        <v>0</v>
      </c>
      <c r="AE56" s="61"/>
      <c r="AF56" s="61"/>
      <c r="AG56" s="61"/>
      <c r="AH56" s="61"/>
      <c r="AI56" s="61">
        <f t="shared" ref="AI56" si="6">SUM(AI40:AM55)</f>
        <v>0</v>
      </c>
      <c r="AJ56" s="61"/>
      <c r="AK56" s="61"/>
      <c r="AL56" s="61"/>
      <c r="AM56" s="61"/>
      <c r="AO56" s="60" t="s">
        <v>6</v>
      </c>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1">
        <f>SUM(BM40:BQ55)</f>
        <v>5681042</v>
      </c>
      <c r="BN56" s="61"/>
      <c r="BO56" s="61"/>
      <c r="BP56" s="61"/>
      <c r="BQ56" s="61"/>
      <c r="BR56" s="61">
        <f>SUM(BR40:BV55)</f>
        <v>3891400</v>
      </c>
      <c r="BS56" s="61"/>
      <c r="BT56" s="61"/>
      <c r="BU56" s="61"/>
      <c r="BV56" s="61"/>
      <c r="BW56" s="61">
        <f t="shared" ref="BW56" si="7">SUM(BW40:CA55)</f>
        <v>3836400</v>
      </c>
      <c r="BX56" s="61"/>
      <c r="BY56" s="61"/>
      <c r="BZ56" s="61"/>
      <c r="CA56" s="61"/>
    </row>
    <row r="57" spans="1:79" ht="13.5"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1"/>
      <c r="Z57" s="61"/>
      <c r="AA57" s="61"/>
      <c r="AB57" s="61"/>
      <c r="AC57" s="61"/>
      <c r="AD57" s="61"/>
      <c r="AE57" s="61"/>
      <c r="AF57" s="61"/>
      <c r="AG57" s="61"/>
      <c r="AH57" s="61"/>
      <c r="AI57" s="61"/>
      <c r="AJ57" s="61"/>
      <c r="AK57" s="61"/>
      <c r="AL57" s="61"/>
      <c r="AM57" s="61"/>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1"/>
      <c r="BN57" s="61"/>
      <c r="BO57" s="61"/>
      <c r="BP57" s="61"/>
      <c r="BQ57" s="61"/>
      <c r="BR57" s="61"/>
      <c r="BS57" s="61"/>
      <c r="BT57" s="61"/>
      <c r="BU57" s="61"/>
      <c r="BV57" s="61"/>
      <c r="BW57" s="61"/>
      <c r="BX57" s="61"/>
      <c r="BY57" s="61"/>
      <c r="BZ57" s="61"/>
      <c r="CA57" s="61"/>
    </row>
    <row r="58" spans="1:79" ht="13.5" customHeight="1" x14ac:dyDescent="0.15">
      <c r="A58" s="62" t="s">
        <v>61</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O58" s="62" t="s">
        <v>61</v>
      </c>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row>
    <row r="59" spans="1:79" x14ac:dyDescent="0.15">
      <c r="A59" s="63" t="s">
        <v>55</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O59" s="63" t="s">
        <v>55</v>
      </c>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row>
    <row r="60" spans="1:79" ht="13.5" customHeight="1" x14ac:dyDescent="0.15">
      <c r="A60" s="63" t="s">
        <v>56</v>
      </c>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O60" s="63" t="s">
        <v>56</v>
      </c>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row>
    <row r="61" spans="1:79" x14ac:dyDescent="0.15">
      <c r="A61" s="63" t="s">
        <v>57</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O61" s="63" t="s">
        <v>57</v>
      </c>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row>
    <row r="62" spans="1:79" x14ac:dyDescent="0.15">
      <c r="A62" s="63" t="s">
        <v>58</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O62" s="63" t="s">
        <v>58</v>
      </c>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row>
    <row r="64" spans="1:79" ht="12.95" customHeight="1" x14ac:dyDescent="0.15">
      <c r="B64" s="56" t="s">
        <v>48</v>
      </c>
      <c r="C64" s="56"/>
      <c r="D64" s="56"/>
      <c r="E64" s="56"/>
      <c r="F64" s="56"/>
      <c r="G64" s="56"/>
      <c r="H64" s="56"/>
      <c r="I64" s="57" t="s">
        <v>47</v>
      </c>
      <c r="J64" s="57"/>
      <c r="K64" s="57"/>
      <c r="L64" s="57"/>
      <c r="M64" s="57"/>
      <c r="N64" s="57"/>
      <c r="O64" s="57"/>
      <c r="P64" s="56" t="s">
        <v>46</v>
      </c>
      <c r="Q64" s="56"/>
      <c r="R64" s="56"/>
      <c r="S64" s="56"/>
      <c r="T64" s="56"/>
      <c r="U64" s="56"/>
      <c r="V64" s="56" t="s">
        <v>7</v>
      </c>
      <c r="W64" s="56"/>
      <c r="X64" s="56"/>
      <c r="Y64" s="56"/>
      <c r="Z64" s="56"/>
      <c r="AA64" s="56"/>
      <c r="AB64" s="56" t="s">
        <v>8</v>
      </c>
      <c r="AC64" s="56"/>
      <c r="AD64" s="56"/>
      <c r="AE64" s="56"/>
      <c r="AF64" s="56"/>
      <c r="AG64" s="56"/>
      <c r="AH64" s="56" t="s">
        <v>9</v>
      </c>
      <c r="AI64" s="56"/>
      <c r="AJ64" s="56"/>
      <c r="AK64" s="56"/>
      <c r="AL64" s="56"/>
      <c r="AM64" s="56"/>
      <c r="AP64" s="56" t="s">
        <v>48</v>
      </c>
      <c r="AQ64" s="56"/>
      <c r="AR64" s="56"/>
      <c r="AS64" s="56"/>
      <c r="AT64" s="56"/>
      <c r="AU64" s="56"/>
      <c r="AV64" s="56"/>
      <c r="AW64" s="57" t="s">
        <v>47</v>
      </c>
      <c r="AX64" s="57"/>
      <c r="AY64" s="57"/>
      <c r="AZ64" s="57"/>
      <c r="BA64" s="57"/>
      <c r="BB64" s="57"/>
      <c r="BC64" s="57"/>
      <c r="BD64" s="56" t="s">
        <v>46</v>
      </c>
      <c r="BE64" s="56"/>
      <c r="BF64" s="56"/>
      <c r="BG64" s="56"/>
      <c r="BH64" s="56"/>
      <c r="BI64" s="56"/>
      <c r="BJ64" s="56" t="s">
        <v>7</v>
      </c>
      <c r="BK64" s="56"/>
      <c r="BL64" s="56"/>
      <c r="BM64" s="56"/>
      <c r="BN64" s="56"/>
      <c r="BO64" s="56"/>
      <c r="BP64" s="56" t="s">
        <v>8</v>
      </c>
      <c r="BQ64" s="56"/>
      <c r="BR64" s="56"/>
      <c r="BS64" s="56"/>
      <c r="BT64" s="56"/>
      <c r="BU64" s="56"/>
      <c r="BV64" s="56" t="s">
        <v>9</v>
      </c>
      <c r="BW64" s="56"/>
      <c r="BX64" s="56"/>
      <c r="BY64" s="56"/>
      <c r="BZ64" s="56"/>
      <c r="CA64" s="56"/>
    </row>
    <row r="65" spans="1:79" ht="12.95" customHeight="1" x14ac:dyDescent="0.15">
      <c r="B65" s="56"/>
      <c r="C65" s="56"/>
      <c r="D65" s="56"/>
      <c r="E65" s="56"/>
      <c r="F65" s="56"/>
      <c r="G65" s="56"/>
      <c r="H65" s="56"/>
      <c r="I65" s="57"/>
      <c r="J65" s="57"/>
      <c r="K65" s="57"/>
      <c r="L65" s="57"/>
      <c r="M65" s="57"/>
      <c r="N65" s="57"/>
      <c r="O65" s="57"/>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P65" s="56"/>
      <c r="AQ65" s="56"/>
      <c r="AR65" s="56"/>
      <c r="AS65" s="56"/>
      <c r="AT65" s="56"/>
      <c r="AU65" s="56"/>
      <c r="AV65" s="56"/>
      <c r="AW65" s="57"/>
      <c r="AX65" s="57"/>
      <c r="AY65" s="57"/>
      <c r="AZ65" s="57"/>
      <c r="BA65" s="57"/>
      <c r="BB65" s="57"/>
      <c r="BC65" s="57"/>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row>
    <row r="66" spans="1:79" ht="12.95" customHeight="1" x14ac:dyDescent="0.15">
      <c r="B66" s="35">
        <f>I66+P66</f>
        <v>0</v>
      </c>
      <c r="C66" s="35"/>
      <c r="D66" s="35"/>
      <c r="E66" s="35"/>
      <c r="F66" s="35"/>
      <c r="G66" s="35"/>
      <c r="H66" s="35"/>
      <c r="I66" s="178"/>
      <c r="J66" s="178"/>
      <c r="K66" s="178"/>
      <c r="L66" s="178"/>
      <c r="M66" s="178"/>
      <c r="N66" s="178"/>
      <c r="O66" s="178"/>
      <c r="P66" s="35">
        <f>Y56</f>
        <v>0</v>
      </c>
      <c r="Q66" s="35"/>
      <c r="R66" s="35"/>
      <c r="S66" s="35"/>
      <c r="T66" s="35"/>
      <c r="U66" s="35"/>
      <c r="V66" s="35">
        <f>AD56</f>
        <v>0</v>
      </c>
      <c r="W66" s="35"/>
      <c r="X66" s="35"/>
      <c r="Y66" s="35"/>
      <c r="Z66" s="35"/>
      <c r="AA66" s="35"/>
      <c r="AB66" s="35">
        <f>AI56</f>
        <v>0</v>
      </c>
      <c r="AC66" s="35"/>
      <c r="AD66" s="35"/>
      <c r="AE66" s="35"/>
      <c r="AF66" s="35"/>
      <c r="AG66" s="35"/>
      <c r="AH66" s="59">
        <f>ROUNDDOWN(AB66,-3)</f>
        <v>0</v>
      </c>
      <c r="AI66" s="59"/>
      <c r="AJ66" s="59"/>
      <c r="AK66" s="59"/>
      <c r="AL66" s="59"/>
      <c r="AM66" s="59"/>
      <c r="AP66" s="35">
        <f>AW66+BD66</f>
        <v>5681042</v>
      </c>
      <c r="AQ66" s="35"/>
      <c r="AR66" s="35"/>
      <c r="AS66" s="35"/>
      <c r="AT66" s="35"/>
      <c r="AU66" s="35"/>
      <c r="AV66" s="35"/>
      <c r="AW66" s="58">
        <v>0</v>
      </c>
      <c r="AX66" s="58"/>
      <c r="AY66" s="58"/>
      <c r="AZ66" s="58"/>
      <c r="BA66" s="58"/>
      <c r="BB66" s="58"/>
      <c r="BC66" s="58"/>
      <c r="BD66" s="35">
        <f>BM56</f>
        <v>5681042</v>
      </c>
      <c r="BE66" s="35"/>
      <c r="BF66" s="35"/>
      <c r="BG66" s="35"/>
      <c r="BH66" s="35"/>
      <c r="BI66" s="35"/>
      <c r="BJ66" s="35">
        <f>BR56</f>
        <v>3891400</v>
      </c>
      <c r="BK66" s="35"/>
      <c r="BL66" s="35"/>
      <c r="BM66" s="35"/>
      <c r="BN66" s="35"/>
      <c r="BO66" s="35"/>
      <c r="BP66" s="35">
        <f>BW56</f>
        <v>3836400</v>
      </c>
      <c r="BQ66" s="35"/>
      <c r="BR66" s="35"/>
      <c r="BS66" s="35"/>
      <c r="BT66" s="35"/>
      <c r="BU66" s="35"/>
      <c r="BV66" s="59">
        <f>ROUNDDOWN(BP66,-3)</f>
        <v>3836000</v>
      </c>
      <c r="BW66" s="59"/>
      <c r="BX66" s="59"/>
      <c r="BY66" s="59"/>
      <c r="BZ66" s="59"/>
      <c r="CA66" s="59"/>
    </row>
    <row r="67" spans="1:79" ht="12.95" customHeight="1" x14ac:dyDescent="0.15">
      <c r="B67" s="35"/>
      <c r="C67" s="35"/>
      <c r="D67" s="35"/>
      <c r="E67" s="35"/>
      <c r="F67" s="35"/>
      <c r="G67" s="35"/>
      <c r="H67" s="35"/>
      <c r="I67" s="178"/>
      <c r="J67" s="178"/>
      <c r="K67" s="178"/>
      <c r="L67" s="178"/>
      <c r="M67" s="178"/>
      <c r="N67" s="178"/>
      <c r="O67" s="178"/>
      <c r="P67" s="35"/>
      <c r="Q67" s="35"/>
      <c r="R67" s="35"/>
      <c r="S67" s="35"/>
      <c r="T67" s="35"/>
      <c r="U67" s="35"/>
      <c r="V67" s="35"/>
      <c r="W67" s="35"/>
      <c r="X67" s="35"/>
      <c r="Y67" s="35"/>
      <c r="Z67" s="35"/>
      <c r="AA67" s="35"/>
      <c r="AB67" s="35"/>
      <c r="AC67" s="35"/>
      <c r="AD67" s="35"/>
      <c r="AE67" s="35"/>
      <c r="AF67" s="35"/>
      <c r="AG67" s="35"/>
      <c r="AH67" s="59"/>
      <c r="AI67" s="59"/>
      <c r="AJ67" s="59"/>
      <c r="AK67" s="59"/>
      <c r="AL67" s="59"/>
      <c r="AM67" s="59"/>
      <c r="AP67" s="35"/>
      <c r="AQ67" s="35"/>
      <c r="AR67" s="35"/>
      <c r="AS67" s="35"/>
      <c r="AT67" s="35"/>
      <c r="AU67" s="35"/>
      <c r="AV67" s="35"/>
      <c r="AW67" s="58"/>
      <c r="AX67" s="58"/>
      <c r="AY67" s="58"/>
      <c r="AZ67" s="58"/>
      <c r="BA67" s="58"/>
      <c r="BB67" s="58"/>
      <c r="BC67" s="58"/>
      <c r="BD67" s="35"/>
      <c r="BE67" s="35"/>
      <c r="BF67" s="35"/>
      <c r="BG67" s="35"/>
      <c r="BH67" s="35"/>
      <c r="BI67" s="35"/>
      <c r="BJ67" s="35"/>
      <c r="BK67" s="35"/>
      <c r="BL67" s="35"/>
      <c r="BM67" s="35"/>
      <c r="BN67" s="35"/>
      <c r="BO67" s="35"/>
      <c r="BP67" s="35"/>
      <c r="BQ67" s="35"/>
      <c r="BR67" s="35"/>
      <c r="BS67" s="35"/>
      <c r="BT67" s="35"/>
      <c r="BU67" s="35"/>
      <c r="BV67" s="59"/>
      <c r="BW67" s="59"/>
      <c r="BX67" s="59"/>
      <c r="BY67" s="59"/>
      <c r="BZ67" s="59"/>
      <c r="CA67" s="59"/>
    </row>
    <row r="68" spans="1:79" ht="12.95" customHeight="1" x14ac:dyDescent="0.15"/>
    <row r="69" spans="1:79" x14ac:dyDescent="0.15">
      <c r="A69" s="38" t="s">
        <v>62</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O69" s="38" t="s">
        <v>62</v>
      </c>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row>
    <row r="70" spans="1:79" ht="13.5" customHeight="1" x14ac:dyDescent="0.15">
      <c r="D70" s="47" t="s">
        <v>63</v>
      </c>
      <c r="E70" s="47"/>
      <c r="F70" s="179"/>
      <c r="G70" s="179"/>
      <c r="H70" s="2" t="s">
        <v>64</v>
      </c>
      <c r="I70" s="179"/>
      <c r="J70" s="179"/>
      <c r="K70" s="2" t="s">
        <v>65</v>
      </c>
      <c r="L70" s="179"/>
      <c r="M70" s="179"/>
      <c r="N70" s="2" t="s">
        <v>66</v>
      </c>
      <c r="AR70" s="47" t="s">
        <v>63</v>
      </c>
      <c r="AS70" s="47"/>
      <c r="AT70" s="48">
        <v>5</v>
      </c>
      <c r="AU70" s="48"/>
      <c r="AV70" s="2" t="s">
        <v>34</v>
      </c>
      <c r="AW70" s="48">
        <v>10</v>
      </c>
      <c r="AX70" s="48"/>
      <c r="AY70" s="2" t="s">
        <v>33</v>
      </c>
      <c r="AZ70" s="48">
        <v>1</v>
      </c>
      <c r="BA70" s="48"/>
      <c r="BB70" s="2" t="s">
        <v>66</v>
      </c>
    </row>
    <row r="72" spans="1:79" x14ac:dyDescent="0.15">
      <c r="A72" s="38" t="s">
        <v>75</v>
      </c>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49" t="s">
        <v>2</v>
      </c>
      <c r="AH72" s="49"/>
      <c r="AI72" s="49"/>
      <c r="AJ72" s="49"/>
      <c r="AK72" s="49"/>
      <c r="AL72" s="1"/>
      <c r="AM72" s="1"/>
      <c r="AO72" s="38" t="s">
        <v>75</v>
      </c>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49" t="s">
        <v>2</v>
      </c>
      <c r="BV72" s="49"/>
      <c r="BW72" s="49"/>
      <c r="BX72" s="49"/>
      <c r="BY72" s="49"/>
      <c r="BZ72" s="1"/>
      <c r="CA72" s="1"/>
    </row>
    <row r="73" spans="1:79" ht="12.95" customHeight="1" x14ac:dyDescent="0.15">
      <c r="B73" s="50" t="s">
        <v>14</v>
      </c>
      <c r="C73" s="51"/>
      <c r="D73" s="51"/>
      <c r="E73" s="51"/>
      <c r="F73" s="51"/>
      <c r="G73" s="51"/>
      <c r="H73" s="51"/>
      <c r="I73" s="51"/>
      <c r="J73" s="51"/>
      <c r="K73" s="51"/>
      <c r="L73" s="51"/>
      <c r="M73" s="51"/>
      <c r="N73" s="51"/>
      <c r="O73" s="51"/>
      <c r="P73" s="51"/>
      <c r="Q73" s="51"/>
      <c r="R73" s="51"/>
      <c r="S73" s="52"/>
      <c r="T73" s="50" t="s">
        <v>15</v>
      </c>
      <c r="U73" s="51"/>
      <c r="V73" s="51"/>
      <c r="W73" s="51"/>
      <c r="X73" s="51"/>
      <c r="Y73" s="51"/>
      <c r="Z73" s="51"/>
      <c r="AA73" s="51"/>
      <c r="AB73" s="51"/>
      <c r="AC73" s="51"/>
      <c r="AD73" s="51"/>
      <c r="AE73" s="51"/>
      <c r="AF73" s="51"/>
      <c r="AG73" s="51"/>
      <c r="AH73" s="51"/>
      <c r="AI73" s="51"/>
      <c r="AJ73" s="51"/>
      <c r="AK73" s="52"/>
      <c r="AP73" s="50" t="s">
        <v>14</v>
      </c>
      <c r="AQ73" s="51"/>
      <c r="AR73" s="51"/>
      <c r="AS73" s="51"/>
      <c r="AT73" s="51"/>
      <c r="AU73" s="51"/>
      <c r="AV73" s="51"/>
      <c r="AW73" s="51"/>
      <c r="AX73" s="51"/>
      <c r="AY73" s="51"/>
      <c r="AZ73" s="51"/>
      <c r="BA73" s="51"/>
      <c r="BB73" s="51"/>
      <c r="BC73" s="51"/>
      <c r="BD73" s="51"/>
      <c r="BE73" s="51"/>
      <c r="BF73" s="51"/>
      <c r="BG73" s="52"/>
      <c r="BH73" s="50" t="s">
        <v>15</v>
      </c>
      <c r="BI73" s="51"/>
      <c r="BJ73" s="51"/>
      <c r="BK73" s="51"/>
      <c r="BL73" s="51"/>
      <c r="BM73" s="51"/>
      <c r="BN73" s="51"/>
      <c r="BO73" s="51"/>
      <c r="BP73" s="51"/>
      <c r="BQ73" s="51"/>
      <c r="BR73" s="51"/>
      <c r="BS73" s="51"/>
      <c r="BT73" s="51"/>
      <c r="BU73" s="51"/>
      <c r="BV73" s="51"/>
      <c r="BW73" s="51"/>
      <c r="BX73" s="51"/>
      <c r="BY73" s="52"/>
    </row>
    <row r="74" spans="1:79" ht="12.95" customHeight="1" x14ac:dyDescent="0.15">
      <c r="B74" s="53"/>
      <c r="C74" s="54"/>
      <c r="D74" s="54"/>
      <c r="E74" s="54"/>
      <c r="F74" s="54"/>
      <c r="G74" s="54"/>
      <c r="H74" s="54"/>
      <c r="I74" s="54"/>
      <c r="J74" s="54"/>
      <c r="K74" s="54"/>
      <c r="L74" s="54"/>
      <c r="M74" s="54"/>
      <c r="N74" s="54"/>
      <c r="O74" s="54"/>
      <c r="P74" s="54"/>
      <c r="Q74" s="54"/>
      <c r="R74" s="54"/>
      <c r="S74" s="55"/>
      <c r="T74" s="53"/>
      <c r="U74" s="54"/>
      <c r="V74" s="54"/>
      <c r="W74" s="54"/>
      <c r="X74" s="54"/>
      <c r="Y74" s="54"/>
      <c r="Z74" s="54"/>
      <c r="AA74" s="54"/>
      <c r="AB74" s="54"/>
      <c r="AC74" s="54"/>
      <c r="AD74" s="54"/>
      <c r="AE74" s="54"/>
      <c r="AF74" s="54"/>
      <c r="AG74" s="54"/>
      <c r="AH74" s="54"/>
      <c r="AI74" s="54"/>
      <c r="AJ74" s="54"/>
      <c r="AK74" s="55"/>
      <c r="AP74" s="53"/>
      <c r="AQ74" s="54"/>
      <c r="AR74" s="54"/>
      <c r="AS74" s="54"/>
      <c r="AT74" s="54"/>
      <c r="AU74" s="54"/>
      <c r="AV74" s="54"/>
      <c r="AW74" s="54"/>
      <c r="AX74" s="54"/>
      <c r="AY74" s="54"/>
      <c r="AZ74" s="54"/>
      <c r="BA74" s="54"/>
      <c r="BB74" s="54"/>
      <c r="BC74" s="54"/>
      <c r="BD74" s="54"/>
      <c r="BE74" s="54"/>
      <c r="BF74" s="54"/>
      <c r="BG74" s="55"/>
      <c r="BH74" s="53"/>
      <c r="BI74" s="54"/>
      <c r="BJ74" s="54"/>
      <c r="BK74" s="54"/>
      <c r="BL74" s="54"/>
      <c r="BM74" s="54"/>
      <c r="BN74" s="54"/>
      <c r="BO74" s="54"/>
      <c r="BP74" s="54"/>
      <c r="BQ74" s="54"/>
      <c r="BR74" s="54"/>
      <c r="BS74" s="54"/>
      <c r="BT74" s="54"/>
      <c r="BU74" s="54"/>
      <c r="BV74" s="54"/>
      <c r="BW74" s="54"/>
      <c r="BX74" s="54"/>
      <c r="BY74" s="55"/>
    </row>
    <row r="75" spans="1:79" ht="12.95" customHeight="1" x14ac:dyDescent="0.15">
      <c r="B75" s="28" t="s">
        <v>50</v>
      </c>
      <c r="C75" s="28"/>
      <c r="D75" s="28"/>
      <c r="E75" s="28"/>
      <c r="F75" s="28"/>
      <c r="G75" s="28"/>
      <c r="H75" s="28"/>
      <c r="I75" s="28"/>
      <c r="J75" s="28"/>
      <c r="K75" s="35">
        <f>AH66</f>
        <v>0</v>
      </c>
      <c r="L75" s="35"/>
      <c r="M75" s="35"/>
      <c r="N75" s="35"/>
      <c r="O75" s="35"/>
      <c r="P75" s="35"/>
      <c r="Q75" s="35"/>
      <c r="R75" s="35"/>
      <c r="S75" s="35"/>
      <c r="T75" s="28" t="s">
        <v>49</v>
      </c>
      <c r="U75" s="28"/>
      <c r="V75" s="28"/>
      <c r="W75" s="28"/>
      <c r="X75" s="28"/>
      <c r="Y75" s="28"/>
      <c r="Z75" s="28"/>
      <c r="AA75" s="28"/>
      <c r="AB75" s="28"/>
      <c r="AC75" s="35">
        <f>B66</f>
        <v>0</v>
      </c>
      <c r="AD75" s="35"/>
      <c r="AE75" s="35"/>
      <c r="AF75" s="35"/>
      <c r="AG75" s="35"/>
      <c r="AH75" s="35"/>
      <c r="AI75" s="35"/>
      <c r="AJ75" s="35"/>
      <c r="AK75" s="35"/>
      <c r="AP75" s="28" t="s">
        <v>50</v>
      </c>
      <c r="AQ75" s="28"/>
      <c r="AR75" s="28"/>
      <c r="AS75" s="28"/>
      <c r="AT75" s="28"/>
      <c r="AU75" s="28"/>
      <c r="AV75" s="28"/>
      <c r="AW75" s="28"/>
      <c r="AX75" s="28"/>
      <c r="AY75" s="35">
        <f>BV66</f>
        <v>3836000</v>
      </c>
      <c r="AZ75" s="35"/>
      <c r="BA75" s="35"/>
      <c r="BB75" s="35"/>
      <c r="BC75" s="35"/>
      <c r="BD75" s="35"/>
      <c r="BE75" s="35"/>
      <c r="BF75" s="35"/>
      <c r="BG75" s="35"/>
      <c r="BH75" s="28" t="s">
        <v>49</v>
      </c>
      <c r="BI75" s="28"/>
      <c r="BJ75" s="28"/>
      <c r="BK75" s="28"/>
      <c r="BL75" s="28"/>
      <c r="BM75" s="28"/>
      <c r="BN75" s="28"/>
      <c r="BO75" s="28"/>
      <c r="BP75" s="28"/>
      <c r="BQ75" s="35">
        <f>AP66</f>
        <v>5681042</v>
      </c>
      <c r="BR75" s="35"/>
      <c r="BS75" s="35"/>
      <c r="BT75" s="35"/>
      <c r="BU75" s="35"/>
      <c r="BV75" s="35"/>
      <c r="BW75" s="35"/>
      <c r="BX75" s="35"/>
      <c r="BY75" s="35"/>
    </row>
    <row r="76" spans="1:79" ht="12.95" customHeight="1" x14ac:dyDescent="0.15">
      <c r="B76" s="39"/>
      <c r="C76" s="39"/>
      <c r="D76" s="39"/>
      <c r="E76" s="39"/>
      <c r="F76" s="39"/>
      <c r="G76" s="39"/>
      <c r="H76" s="39"/>
      <c r="I76" s="39"/>
      <c r="J76" s="39"/>
      <c r="K76" s="40"/>
      <c r="L76" s="40"/>
      <c r="M76" s="40"/>
      <c r="N76" s="40"/>
      <c r="O76" s="40"/>
      <c r="P76" s="40"/>
      <c r="Q76" s="40"/>
      <c r="R76" s="40"/>
      <c r="S76" s="40"/>
      <c r="T76" s="39"/>
      <c r="U76" s="39"/>
      <c r="V76" s="39"/>
      <c r="W76" s="39"/>
      <c r="X76" s="39"/>
      <c r="Y76" s="39"/>
      <c r="Z76" s="39"/>
      <c r="AA76" s="39"/>
      <c r="AB76" s="39"/>
      <c r="AC76" s="40"/>
      <c r="AD76" s="40"/>
      <c r="AE76" s="40"/>
      <c r="AF76" s="40"/>
      <c r="AG76" s="40"/>
      <c r="AH76" s="40"/>
      <c r="AI76" s="40"/>
      <c r="AJ76" s="40"/>
      <c r="AK76" s="40"/>
      <c r="AP76" s="39"/>
      <c r="AQ76" s="39"/>
      <c r="AR76" s="39"/>
      <c r="AS76" s="39"/>
      <c r="AT76" s="39"/>
      <c r="AU76" s="39"/>
      <c r="AV76" s="39"/>
      <c r="AW76" s="39"/>
      <c r="AX76" s="39"/>
      <c r="AY76" s="40"/>
      <c r="AZ76" s="40"/>
      <c r="BA76" s="40"/>
      <c r="BB76" s="40"/>
      <c r="BC76" s="40"/>
      <c r="BD76" s="40"/>
      <c r="BE76" s="40"/>
      <c r="BF76" s="40"/>
      <c r="BG76" s="40"/>
      <c r="BH76" s="39"/>
      <c r="BI76" s="39"/>
      <c r="BJ76" s="39"/>
      <c r="BK76" s="39"/>
      <c r="BL76" s="39"/>
      <c r="BM76" s="39"/>
      <c r="BN76" s="39"/>
      <c r="BO76" s="39"/>
      <c r="BP76" s="39"/>
      <c r="BQ76" s="40"/>
      <c r="BR76" s="40"/>
      <c r="BS76" s="40"/>
      <c r="BT76" s="40"/>
      <c r="BU76" s="40"/>
      <c r="BV76" s="40"/>
      <c r="BW76" s="40"/>
      <c r="BX76" s="40"/>
      <c r="BY76" s="40"/>
    </row>
    <row r="77" spans="1:79" ht="12.95" customHeight="1" x14ac:dyDescent="0.15">
      <c r="B77" s="41" t="s">
        <v>5</v>
      </c>
      <c r="C77" s="41"/>
      <c r="D77" s="41"/>
      <c r="E77" s="41"/>
      <c r="F77" s="41"/>
      <c r="G77" s="41"/>
      <c r="H77" s="41"/>
      <c r="I77" s="41"/>
      <c r="J77" s="41"/>
      <c r="K77" s="42">
        <f>B66-K75-K79-K81</f>
        <v>0</v>
      </c>
      <c r="L77" s="42"/>
      <c r="M77" s="42"/>
      <c r="N77" s="42"/>
      <c r="O77" s="42"/>
      <c r="P77" s="42"/>
      <c r="Q77" s="42"/>
      <c r="R77" s="42"/>
      <c r="S77" s="42"/>
      <c r="T77" s="33"/>
      <c r="U77" s="33"/>
      <c r="V77" s="33"/>
      <c r="W77" s="33"/>
      <c r="X77" s="33"/>
      <c r="Y77" s="33"/>
      <c r="Z77" s="33"/>
      <c r="AA77" s="33"/>
      <c r="AB77" s="33"/>
      <c r="AC77" s="36"/>
      <c r="AD77" s="36"/>
      <c r="AE77" s="36"/>
      <c r="AF77" s="36"/>
      <c r="AG77" s="36"/>
      <c r="AH77" s="36"/>
      <c r="AI77" s="36"/>
      <c r="AJ77" s="36"/>
      <c r="AK77" s="36"/>
      <c r="AP77" s="41" t="s">
        <v>5</v>
      </c>
      <c r="AQ77" s="41"/>
      <c r="AR77" s="41"/>
      <c r="AS77" s="41"/>
      <c r="AT77" s="41"/>
      <c r="AU77" s="41"/>
      <c r="AV77" s="41"/>
      <c r="AW77" s="41"/>
      <c r="AX77" s="41"/>
      <c r="AY77" s="42">
        <f>AP66-AY75-AY79-AY81</f>
        <v>1845042</v>
      </c>
      <c r="AZ77" s="42"/>
      <c r="BA77" s="42"/>
      <c r="BB77" s="42"/>
      <c r="BC77" s="42"/>
      <c r="BD77" s="42"/>
      <c r="BE77" s="42"/>
      <c r="BF77" s="42"/>
      <c r="BG77" s="42"/>
      <c r="BH77" s="33"/>
      <c r="BI77" s="33"/>
      <c r="BJ77" s="33"/>
      <c r="BK77" s="33"/>
      <c r="BL77" s="33"/>
      <c r="BM77" s="33"/>
      <c r="BN77" s="33"/>
      <c r="BO77" s="33"/>
      <c r="BP77" s="33"/>
      <c r="BQ77" s="36"/>
      <c r="BR77" s="36"/>
      <c r="BS77" s="36"/>
      <c r="BT77" s="36"/>
      <c r="BU77" s="36"/>
      <c r="BV77" s="36"/>
      <c r="BW77" s="36"/>
      <c r="BX77" s="36"/>
      <c r="BY77" s="36"/>
    </row>
    <row r="78" spans="1:79" ht="12.95" customHeight="1" x14ac:dyDescent="0.15">
      <c r="B78" s="39"/>
      <c r="C78" s="39"/>
      <c r="D78" s="39"/>
      <c r="E78" s="39"/>
      <c r="F78" s="39"/>
      <c r="G78" s="39"/>
      <c r="H78" s="39"/>
      <c r="I78" s="39"/>
      <c r="J78" s="39"/>
      <c r="K78" s="40"/>
      <c r="L78" s="40"/>
      <c r="M78" s="40"/>
      <c r="N78" s="40"/>
      <c r="O78" s="40"/>
      <c r="P78" s="40"/>
      <c r="Q78" s="40"/>
      <c r="R78" s="40"/>
      <c r="S78" s="40"/>
      <c r="T78" s="43"/>
      <c r="U78" s="43"/>
      <c r="V78" s="43"/>
      <c r="W78" s="43"/>
      <c r="X78" s="43"/>
      <c r="Y78" s="43"/>
      <c r="Z78" s="43"/>
      <c r="AA78" s="43"/>
      <c r="AB78" s="43"/>
      <c r="AC78" s="44"/>
      <c r="AD78" s="44"/>
      <c r="AE78" s="44"/>
      <c r="AF78" s="44"/>
      <c r="AG78" s="44"/>
      <c r="AH78" s="44"/>
      <c r="AI78" s="44"/>
      <c r="AJ78" s="44"/>
      <c r="AK78" s="44"/>
      <c r="AP78" s="39"/>
      <c r="AQ78" s="39"/>
      <c r="AR78" s="39"/>
      <c r="AS78" s="39"/>
      <c r="AT78" s="39"/>
      <c r="AU78" s="39"/>
      <c r="AV78" s="39"/>
      <c r="AW78" s="39"/>
      <c r="AX78" s="39"/>
      <c r="AY78" s="40"/>
      <c r="AZ78" s="40"/>
      <c r="BA78" s="40"/>
      <c r="BB78" s="40"/>
      <c r="BC78" s="40"/>
      <c r="BD78" s="40"/>
      <c r="BE78" s="40"/>
      <c r="BF78" s="40"/>
      <c r="BG78" s="40"/>
      <c r="BH78" s="43"/>
      <c r="BI78" s="43"/>
      <c r="BJ78" s="43"/>
      <c r="BK78" s="43"/>
      <c r="BL78" s="43"/>
      <c r="BM78" s="43"/>
      <c r="BN78" s="43"/>
      <c r="BO78" s="43"/>
      <c r="BP78" s="43"/>
      <c r="BQ78" s="44"/>
      <c r="BR78" s="44"/>
      <c r="BS78" s="44"/>
      <c r="BT78" s="44"/>
      <c r="BU78" s="44"/>
      <c r="BV78" s="44"/>
      <c r="BW78" s="44"/>
      <c r="BX78" s="44"/>
      <c r="BY78" s="44"/>
    </row>
    <row r="79" spans="1:79" ht="12.95" customHeight="1" x14ac:dyDescent="0.15">
      <c r="B79" s="41" t="s">
        <v>51</v>
      </c>
      <c r="C79" s="41"/>
      <c r="D79" s="41"/>
      <c r="E79" s="41"/>
      <c r="F79" s="41"/>
      <c r="G79" s="41"/>
      <c r="H79" s="41"/>
      <c r="I79" s="41"/>
      <c r="J79" s="41"/>
      <c r="K79" s="180"/>
      <c r="L79" s="180"/>
      <c r="M79" s="180"/>
      <c r="N79" s="180"/>
      <c r="O79" s="180"/>
      <c r="P79" s="180"/>
      <c r="Q79" s="180"/>
      <c r="R79" s="180"/>
      <c r="S79" s="180"/>
      <c r="T79" s="33"/>
      <c r="U79" s="33"/>
      <c r="V79" s="33"/>
      <c r="W79" s="33"/>
      <c r="X79" s="33"/>
      <c r="Y79" s="33"/>
      <c r="Z79" s="33"/>
      <c r="AA79" s="33"/>
      <c r="AB79" s="33"/>
      <c r="AC79" s="36"/>
      <c r="AD79" s="36"/>
      <c r="AE79" s="36"/>
      <c r="AF79" s="36"/>
      <c r="AG79" s="36"/>
      <c r="AH79" s="36"/>
      <c r="AI79" s="36"/>
      <c r="AJ79" s="36"/>
      <c r="AK79" s="36"/>
      <c r="AP79" s="41" t="s">
        <v>51</v>
      </c>
      <c r="AQ79" s="41"/>
      <c r="AR79" s="41"/>
      <c r="AS79" s="41"/>
      <c r="AT79" s="41"/>
      <c r="AU79" s="41"/>
      <c r="AV79" s="41"/>
      <c r="AW79" s="41"/>
      <c r="AX79" s="41"/>
      <c r="AY79" s="45">
        <v>0</v>
      </c>
      <c r="AZ79" s="45"/>
      <c r="BA79" s="45"/>
      <c r="BB79" s="45"/>
      <c r="BC79" s="45"/>
      <c r="BD79" s="45"/>
      <c r="BE79" s="45"/>
      <c r="BF79" s="45"/>
      <c r="BG79" s="45"/>
      <c r="BH79" s="33"/>
      <c r="BI79" s="33"/>
      <c r="BJ79" s="33"/>
      <c r="BK79" s="33"/>
      <c r="BL79" s="33"/>
      <c r="BM79" s="33"/>
      <c r="BN79" s="33"/>
      <c r="BO79" s="33"/>
      <c r="BP79" s="33"/>
      <c r="BQ79" s="36"/>
      <c r="BR79" s="36"/>
      <c r="BS79" s="36"/>
      <c r="BT79" s="36"/>
      <c r="BU79" s="36"/>
      <c r="BV79" s="36"/>
      <c r="BW79" s="36"/>
      <c r="BX79" s="36"/>
      <c r="BY79" s="36"/>
    </row>
    <row r="80" spans="1:79" ht="12.95" customHeight="1" x14ac:dyDescent="0.15">
      <c r="B80" s="39"/>
      <c r="C80" s="39"/>
      <c r="D80" s="39"/>
      <c r="E80" s="39"/>
      <c r="F80" s="39"/>
      <c r="G80" s="39"/>
      <c r="H80" s="39"/>
      <c r="I80" s="39"/>
      <c r="J80" s="39"/>
      <c r="K80" s="181"/>
      <c r="L80" s="181"/>
      <c r="M80" s="181"/>
      <c r="N80" s="181"/>
      <c r="O80" s="181"/>
      <c r="P80" s="181"/>
      <c r="Q80" s="181"/>
      <c r="R80" s="181"/>
      <c r="S80" s="181"/>
      <c r="T80" s="43"/>
      <c r="U80" s="43"/>
      <c r="V80" s="43"/>
      <c r="W80" s="43"/>
      <c r="X80" s="43"/>
      <c r="Y80" s="43"/>
      <c r="Z80" s="43"/>
      <c r="AA80" s="43"/>
      <c r="AB80" s="43"/>
      <c r="AC80" s="44"/>
      <c r="AD80" s="44"/>
      <c r="AE80" s="44"/>
      <c r="AF80" s="44"/>
      <c r="AG80" s="44"/>
      <c r="AH80" s="44"/>
      <c r="AI80" s="44"/>
      <c r="AJ80" s="44"/>
      <c r="AK80" s="44"/>
      <c r="AP80" s="39"/>
      <c r="AQ80" s="39"/>
      <c r="AR80" s="39"/>
      <c r="AS80" s="39"/>
      <c r="AT80" s="39"/>
      <c r="AU80" s="39"/>
      <c r="AV80" s="39"/>
      <c r="AW80" s="39"/>
      <c r="AX80" s="39"/>
      <c r="AY80" s="46"/>
      <c r="AZ80" s="46"/>
      <c r="BA80" s="46"/>
      <c r="BB80" s="46"/>
      <c r="BC80" s="46"/>
      <c r="BD80" s="46"/>
      <c r="BE80" s="46"/>
      <c r="BF80" s="46"/>
      <c r="BG80" s="46"/>
      <c r="BH80" s="43"/>
      <c r="BI80" s="43"/>
      <c r="BJ80" s="43"/>
      <c r="BK80" s="43"/>
      <c r="BL80" s="43"/>
      <c r="BM80" s="43"/>
      <c r="BN80" s="43"/>
      <c r="BO80" s="43"/>
      <c r="BP80" s="43"/>
      <c r="BQ80" s="44"/>
      <c r="BR80" s="44"/>
      <c r="BS80" s="44"/>
      <c r="BT80" s="44"/>
      <c r="BU80" s="44"/>
      <c r="BV80" s="44"/>
      <c r="BW80" s="44"/>
      <c r="BX80" s="44"/>
      <c r="BY80" s="44"/>
    </row>
    <row r="81" spans="1:79" ht="12.95" customHeight="1" x14ac:dyDescent="0.15">
      <c r="B81" s="33" t="s">
        <v>52</v>
      </c>
      <c r="C81" s="33"/>
      <c r="D81" s="33"/>
      <c r="E81" s="33"/>
      <c r="F81" s="33"/>
      <c r="G81" s="33"/>
      <c r="H81" s="33"/>
      <c r="I81" s="33"/>
      <c r="J81" s="33"/>
      <c r="K81" s="34">
        <f>I66</f>
        <v>0</v>
      </c>
      <c r="L81" s="34"/>
      <c r="M81" s="34"/>
      <c r="N81" s="34"/>
      <c r="O81" s="34"/>
      <c r="P81" s="34"/>
      <c r="Q81" s="34"/>
      <c r="R81" s="34"/>
      <c r="S81" s="34"/>
      <c r="T81" s="33"/>
      <c r="U81" s="33"/>
      <c r="V81" s="33"/>
      <c r="W81" s="33"/>
      <c r="X81" s="33"/>
      <c r="Y81" s="33"/>
      <c r="Z81" s="33"/>
      <c r="AA81" s="33"/>
      <c r="AB81" s="33"/>
      <c r="AC81" s="36"/>
      <c r="AD81" s="36"/>
      <c r="AE81" s="36"/>
      <c r="AF81" s="36"/>
      <c r="AG81" s="36"/>
      <c r="AH81" s="36"/>
      <c r="AI81" s="36"/>
      <c r="AJ81" s="36"/>
      <c r="AK81" s="36"/>
      <c r="AP81" s="33" t="s">
        <v>52</v>
      </c>
      <c r="AQ81" s="33"/>
      <c r="AR81" s="33"/>
      <c r="AS81" s="33"/>
      <c r="AT81" s="33"/>
      <c r="AU81" s="33"/>
      <c r="AV81" s="33"/>
      <c r="AW81" s="33"/>
      <c r="AX81" s="33"/>
      <c r="AY81" s="34">
        <f>AW66</f>
        <v>0</v>
      </c>
      <c r="AZ81" s="34"/>
      <c r="BA81" s="34"/>
      <c r="BB81" s="34"/>
      <c r="BC81" s="34"/>
      <c r="BD81" s="34"/>
      <c r="BE81" s="34"/>
      <c r="BF81" s="34"/>
      <c r="BG81" s="34"/>
      <c r="BH81" s="33"/>
      <c r="BI81" s="33"/>
      <c r="BJ81" s="33"/>
      <c r="BK81" s="33"/>
      <c r="BL81" s="33"/>
      <c r="BM81" s="33"/>
      <c r="BN81" s="33"/>
      <c r="BO81" s="33"/>
      <c r="BP81" s="33"/>
      <c r="BQ81" s="36"/>
      <c r="BR81" s="36"/>
      <c r="BS81" s="36"/>
      <c r="BT81" s="36"/>
      <c r="BU81" s="36"/>
      <c r="BV81" s="36"/>
      <c r="BW81" s="36"/>
      <c r="BX81" s="36"/>
      <c r="BY81" s="36"/>
    </row>
    <row r="82" spans="1:79" ht="12.95" customHeight="1" x14ac:dyDescent="0.15">
      <c r="B82" s="28"/>
      <c r="C82" s="28"/>
      <c r="D82" s="28"/>
      <c r="E82" s="28"/>
      <c r="F82" s="28"/>
      <c r="G82" s="28"/>
      <c r="H82" s="28"/>
      <c r="I82" s="28"/>
      <c r="J82" s="28"/>
      <c r="K82" s="35"/>
      <c r="L82" s="35"/>
      <c r="M82" s="35"/>
      <c r="N82" s="35"/>
      <c r="O82" s="35"/>
      <c r="P82" s="35"/>
      <c r="Q82" s="35"/>
      <c r="R82" s="35"/>
      <c r="S82" s="35"/>
      <c r="T82" s="28"/>
      <c r="U82" s="28"/>
      <c r="V82" s="28"/>
      <c r="W82" s="28"/>
      <c r="X82" s="28"/>
      <c r="Y82" s="28"/>
      <c r="Z82" s="28"/>
      <c r="AA82" s="28"/>
      <c r="AB82" s="28"/>
      <c r="AC82" s="37"/>
      <c r="AD82" s="37"/>
      <c r="AE82" s="37"/>
      <c r="AF82" s="37"/>
      <c r="AG82" s="37"/>
      <c r="AH82" s="37"/>
      <c r="AI82" s="37"/>
      <c r="AJ82" s="37"/>
      <c r="AK82" s="37"/>
      <c r="AP82" s="28"/>
      <c r="AQ82" s="28"/>
      <c r="AR82" s="28"/>
      <c r="AS82" s="28"/>
      <c r="AT82" s="28"/>
      <c r="AU82" s="28"/>
      <c r="AV82" s="28"/>
      <c r="AW82" s="28"/>
      <c r="AX82" s="28"/>
      <c r="AY82" s="35"/>
      <c r="AZ82" s="35"/>
      <c r="BA82" s="35"/>
      <c r="BB82" s="35"/>
      <c r="BC82" s="35"/>
      <c r="BD82" s="35"/>
      <c r="BE82" s="35"/>
      <c r="BF82" s="35"/>
      <c r="BG82" s="35"/>
      <c r="BH82" s="28"/>
      <c r="BI82" s="28"/>
      <c r="BJ82" s="28"/>
      <c r="BK82" s="28"/>
      <c r="BL82" s="28"/>
      <c r="BM82" s="28"/>
      <c r="BN82" s="28"/>
      <c r="BO82" s="28"/>
      <c r="BP82" s="28"/>
      <c r="BQ82" s="37"/>
      <c r="BR82" s="37"/>
      <c r="BS82" s="37"/>
      <c r="BT82" s="37"/>
      <c r="BU82" s="37"/>
      <c r="BV82" s="37"/>
      <c r="BW82" s="37"/>
      <c r="BX82" s="37"/>
      <c r="BY82" s="37"/>
    </row>
    <row r="83" spans="1:79" ht="12.95" customHeight="1" x14ac:dyDescent="0.15">
      <c r="B83" s="28" t="s">
        <v>1</v>
      </c>
      <c r="C83" s="28"/>
      <c r="D83" s="28"/>
      <c r="E83" s="28"/>
      <c r="F83" s="28"/>
      <c r="G83" s="28"/>
      <c r="H83" s="28"/>
      <c r="I83" s="28"/>
      <c r="J83" s="28"/>
      <c r="K83" s="35">
        <f>SUM(K75:S82)</f>
        <v>0</v>
      </c>
      <c r="L83" s="35"/>
      <c r="M83" s="35"/>
      <c r="N83" s="35"/>
      <c r="O83" s="35"/>
      <c r="P83" s="35"/>
      <c r="Q83" s="35"/>
      <c r="R83" s="35"/>
      <c r="S83" s="35"/>
      <c r="T83" s="28" t="s">
        <v>1</v>
      </c>
      <c r="U83" s="28"/>
      <c r="V83" s="28"/>
      <c r="W83" s="28"/>
      <c r="X83" s="28"/>
      <c r="Y83" s="28"/>
      <c r="Z83" s="28"/>
      <c r="AA83" s="28"/>
      <c r="AB83" s="28"/>
      <c r="AC83" s="35">
        <f>AC75</f>
        <v>0</v>
      </c>
      <c r="AD83" s="35"/>
      <c r="AE83" s="35"/>
      <c r="AF83" s="35"/>
      <c r="AG83" s="35"/>
      <c r="AH83" s="35"/>
      <c r="AI83" s="35"/>
      <c r="AJ83" s="35"/>
      <c r="AK83" s="35"/>
      <c r="AP83" s="28" t="s">
        <v>1</v>
      </c>
      <c r="AQ83" s="28"/>
      <c r="AR83" s="28"/>
      <c r="AS83" s="28"/>
      <c r="AT83" s="28"/>
      <c r="AU83" s="28"/>
      <c r="AV83" s="28"/>
      <c r="AW83" s="28"/>
      <c r="AX83" s="28"/>
      <c r="AY83" s="35">
        <f>SUM(AY75:BG82)</f>
        <v>5681042</v>
      </c>
      <c r="AZ83" s="35"/>
      <c r="BA83" s="35"/>
      <c r="BB83" s="35"/>
      <c r="BC83" s="35"/>
      <c r="BD83" s="35"/>
      <c r="BE83" s="35"/>
      <c r="BF83" s="35"/>
      <c r="BG83" s="35"/>
      <c r="BH83" s="28" t="s">
        <v>1</v>
      </c>
      <c r="BI83" s="28"/>
      <c r="BJ83" s="28"/>
      <c r="BK83" s="28"/>
      <c r="BL83" s="28"/>
      <c r="BM83" s="28"/>
      <c r="BN83" s="28"/>
      <c r="BO83" s="28"/>
      <c r="BP83" s="28"/>
      <c r="BQ83" s="35">
        <f>BQ75</f>
        <v>5681042</v>
      </c>
      <c r="BR83" s="35"/>
      <c r="BS83" s="35"/>
      <c r="BT83" s="35"/>
      <c r="BU83" s="35"/>
      <c r="BV83" s="35"/>
      <c r="BW83" s="35"/>
      <c r="BX83" s="35"/>
      <c r="BY83" s="35"/>
    </row>
    <row r="84" spans="1:79" ht="12.95" customHeight="1" x14ac:dyDescent="0.15">
      <c r="B84" s="28"/>
      <c r="C84" s="28"/>
      <c r="D84" s="28"/>
      <c r="E84" s="28"/>
      <c r="F84" s="28"/>
      <c r="G84" s="28"/>
      <c r="H84" s="28"/>
      <c r="I84" s="28"/>
      <c r="J84" s="28"/>
      <c r="K84" s="35"/>
      <c r="L84" s="35"/>
      <c r="M84" s="35"/>
      <c r="N84" s="35"/>
      <c r="O84" s="35"/>
      <c r="P84" s="35"/>
      <c r="Q84" s="35"/>
      <c r="R84" s="35"/>
      <c r="S84" s="35"/>
      <c r="T84" s="28"/>
      <c r="U84" s="28"/>
      <c r="V84" s="28"/>
      <c r="W84" s="28"/>
      <c r="X84" s="28"/>
      <c r="Y84" s="28"/>
      <c r="Z84" s="28"/>
      <c r="AA84" s="28"/>
      <c r="AB84" s="28"/>
      <c r="AC84" s="35"/>
      <c r="AD84" s="35"/>
      <c r="AE84" s="35"/>
      <c r="AF84" s="35"/>
      <c r="AG84" s="35"/>
      <c r="AH84" s="35"/>
      <c r="AI84" s="35"/>
      <c r="AJ84" s="35"/>
      <c r="AK84" s="35"/>
      <c r="AP84" s="28"/>
      <c r="AQ84" s="28"/>
      <c r="AR84" s="28"/>
      <c r="AS84" s="28"/>
      <c r="AT84" s="28"/>
      <c r="AU84" s="28"/>
      <c r="AV84" s="28"/>
      <c r="AW84" s="28"/>
      <c r="AX84" s="28"/>
      <c r="AY84" s="35"/>
      <c r="AZ84" s="35"/>
      <c r="BA84" s="35"/>
      <c r="BB84" s="35"/>
      <c r="BC84" s="35"/>
      <c r="BD84" s="35"/>
      <c r="BE84" s="35"/>
      <c r="BF84" s="35"/>
      <c r="BG84" s="35"/>
      <c r="BH84" s="28"/>
      <c r="BI84" s="28"/>
      <c r="BJ84" s="28"/>
      <c r="BK84" s="28"/>
      <c r="BL84" s="28"/>
      <c r="BM84" s="28"/>
      <c r="BN84" s="28"/>
      <c r="BO84" s="28"/>
      <c r="BP84" s="28"/>
      <c r="BQ84" s="35"/>
      <c r="BR84" s="35"/>
      <c r="BS84" s="35"/>
      <c r="BT84" s="35"/>
      <c r="BU84" s="35"/>
      <c r="BV84" s="35"/>
      <c r="BW84" s="35"/>
      <c r="BX84" s="35"/>
      <c r="BY84" s="35"/>
    </row>
    <row r="86" spans="1:79" x14ac:dyDescent="0.15">
      <c r="A86" s="38" t="s">
        <v>76</v>
      </c>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O86" s="38" t="s">
        <v>76</v>
      </c>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row>
    <row r="87" spans="1:79" x14ac:dyDescent="0.15">
      <c r="C87" s="32" t="s">
        <v>67</v>
      </c>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Q87" s="32" t="s">
        <v>67</v>
      </c>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row>
    <row r="88" spans="1:79" x14ac:dyDescent="0.15">
      <c r="C88" s="32" t="s">
        <v>53</v>
      </c>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Q88" s="32" t="s">
        <v>53</v>
      </c>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row>
  </sheetData>
  <sheetProtection password="BBD0" sheet="1" objects="1" scenarios="1"/>
  <mergeCells count="331">
    <mergeCell ref="AI42:AM43"/>
    <mergeCell ref="P45:T45"/>
    <mergeCell ref="Y45:AC45"/>
    <mergeCell ref="J44:O44"/>
    <mergeCell ref="P44:T44"/>
    <mergeCell ref="Y44:AC44"/>
    <mergeCell ref="J46:O46"/>
    <mergeCell ref="P46:T46"/>
    <mergeCell ref="Y46:AC46"/>
    <mergeCell ref="A62:AM62"/>
    <mergeCell ref="I66:O67"/>
    <mergeCell ref="I64:O65"/>
    <mergeCell ref="B64:H65"/>
    <mergeCell ref="J50:O51"/>
    <mergeCell ref="P50:T51"/>
    <mergeCell ref="U50:X51"/>
    <mergeCell ref="Y50:AC51"/>
    <mergeCell ref="AD50:AH51"/>
    <mergeCell ref="A58:AM58"/>
    <mergeCell ref="A37:AI37"/>
    <mergeCell ref="AJ37:AM37"/>
    <mergeCell ref="A56:X57"/>
    <mergeCell ref="AD44:AH49"/>
    <mergeCell ref="AI44:AM49"/>
    <mergeCell ref="U44:X49"/>
    <mergeCell ref="A44:D49"/>
    <mergeCell ref="AI54:AM55"/>
    <mergeCell ref="Y56:AC57"/>
    <mergeCell ref="AD56:AH57"/>
    <mergeCell ref="AI56:AM57"/>
    <mergeCell ref="E54:I55"/>
    <mergeCell ref="J54:O55"/>
    <mergeCell ref="P54:T55"/>
    <mergeCell ref="U54:X55"/>
    <mergeCell ref="Y54:AC55"/>
    <mergeCell ref="AD54:AH55"/>
    <mergeCell ref="AI50:AM51"/>
    <mergeCell ref="J52:O53"/>
    <mergeCell ref="P52:T53"/>
    <mergeCell ref="AD52:AH53"/>
    <mergeCell ref="AI52:AM53"/>
    <mergeCell ref="E52:I53"/>
    <mergeCell ref="A50:I51"/>
    <mergeCell ref="C88:AM88"/>
    <mergeCell ref="B83:J84"/>
    <mergeCell ref="K83:S84"/>
    <mergeCell ref="T83:AB84"/>
    <mergeCell ref="AC83:AK84"/>
    <mergeCell ref="A86:AM86"/>
    <mergeCell ref="C87:AM87"/>
    <mergeCell ref="B79:J80"/>
    <mergeCell ref="K79:S80"/>
    <mergeCell ref="T79:AB80"/>
    <mergeCell ref="AC79:AK80"/>
    <mergeCell ref="B81:J82"/>
    <mergeCell ref="K81:S82"/>
    <mergeCell ref="T81:AB82"/>
    <mergeCell ref="AC81:AK82"/>
    <mergeCell ref="AC77:AK78"/>
    <mergeCell ref="A72:AF72"/>
    <mergeCell ref="A59:AM59"/>
    <mergeCell ref="A60:AM60"/>
    <mergeCell ref="AG72:AK72"/>
    <mergeCell ref="P64:U65"/>
    <mergeCell ref="V64:AA65"/>
    <mergeCell ref="AB64:AG65"/>
    <mergeCell ref="AH64:AM65"/>
    <mergeCell ref="AH66:AM67"/>
    <mergeCell ref="AB66:AG67"/>
    <mergeCell ref="V66:AA67"/>
    <mergeCell ref="P66:U67"/>
    <mergeCell ref="B66:H67"/>
    <mergeCell ref="B75:J76"/>
    <mergeCell ref="K75:S76"/>
    <mergeCell ref="T75:AB76"/>
    <mergeCell ref="AC75:AK76"/>
    <mergeCell ref="B77:J78"/>
    <mergeCell ref="K77:S78"/>
    <mergeCell ref="T77:AB78"/>
    <mergeCell ref="B73:S74"/>
    <mergeCell ref="T73:AK74"/>
    <mergeCell ref="A61:AM61"/>
    <mergeCell ref="U38:X39"/>
    <mergeCell ref="Y38:AC39"/>
    <mergeCell ref="A52:D55"/>
    <mergeCell ref="J49:O49"/>
    <mergeCell ref="P49:T49"/>
    <mergeCell ref="Y49:AC49"/>
    <mergeCell ref="J48:O48"/>
    <mergeCell ref="P48:T48"/>
    <mergeCell ref="Y48:AC48"/>
    <mergeCell ref="E46:I46"/>
    <mergeCell ref="E47:I47"/>
    <mergeCell ref="E48:I48"/>
    <mergeCell ref="E49:I49"/>
    <mergeCell ref="J47:O47"/>
    <mergeCell ref="P47:T47"/>
    <mergeCell ref="Y47:AC47"/>
    <mergeCell ref="E44:I44"/>
    <mergeCell ref="A42:I43"/>
    <mergeCell ref="J42:O43"/>
    <mergeCell ref="P42:T43"/>
    <mergeCell ref="U52:X53"/>
    <mergeCell ref="Y52:AC53"/>
    <mergeCell ref="J45:O45"/>
    <mergeCell ref="A1:AM1"/>
    <mergeCell ref="A2:AM3"/>
    <mergeCell ref="C5:H6"/>
    <mergeCell ref="C7:H8"/>
    <mergeCell ref="C9:H10"/>
    <mergeCell ref="C11:H12"/>
    <mergeCell ref="I5:V6"/>
    <mergeCell ref="W5:AB6"/>
    <mergeCell ref="A19:AM19"/>
    <mergeCell ref="A14:AM14"/>
    <mergeCell ref="D15:AM15"/>
    <mergeCell ref="D16:AM16"/>
    <mergeCell ref="D17:G17"/>
    <mergeCell ref="H17:AL17"/>
    <mergeCell ref="A27:AM27"/>
    <mergeCell ref="AG30:AH30"/>
    <mergeCell ref="AI30:AM30"/>
    <mergeCell ref="D30:AF30"/>
    <mergeCell ref="B34:AM34"/>
    <mergeCell ref="B35:AM35"/>
    <mergeCell ref="AC5:AK6"/>
    <mergeCell ref="I7:AK8"/>
    <mergeCell ref="I9:V10"/>
    <mergeCell ref="W9:AB10"/>
    <mergeCell ref="AC9:AK10"/>
    <mergeCell ref="I11:AK12"/>
    <mergeCell ref="D20:AM21"/>
    <mergeCell ref="D23:AM24"/>
    <mergeCell ref="D25:AM25"/>
    <mergeCell ref="AJ22:AM22"/>
    <mergeCell ref="AH22:AI22"/>
    <mergeCell ref="AE22:AF22"/>
    <mergeCell ref="AB22:AC22"/>
    <mergeCell ref="D22:AA22"/>
    <mergeCell ref="D31:AM33"/>
    <mergeCell ref="B20:C22"/>
    <mergeCell ref="B23:C25"/>
    <mergeCell ref="A69:AF69"/>
    <mergeCell ref="D70:E70"/>
    <mergeCell ref="F70:G70"/>
    <mergeCell ref="I70:J70"/>
    <mergeCell ref="L70:M70"/>
    <mergeCell ref="B28:C30"/>
    <mergeCell ref="D28:AM29"/>
    <mergeCell ref="B31:C33"/>
    <mergeCell ref="E45:I45"/>
    <mergeCell ref="AD38:AH39"/>
    <mergeCell ref="AI38:AM39"/>
    <mergeCell ref="A40:I41"/>
    <mergeCell ref="J40:O41"/>
    <mergeCell ref="P40:T41"/>
    <mergeCell ref="U40:X41"/>
    <mergeCell ref="Y40:AC41"/>
    <mergeCell ref="A38:I39"/>
    <mergeCell ref="J38:O39"/>
    <mergeCell ref="AD40:AH41"/>
    <mergeCell ref="AI40:AM41"/>
    <mergeCell ref="U42:X43"/>
    <mergeCell ref="Y42:AC43"/>
    <mergeCell ref="AD42:AH43"/>
    <mergeCell ref="P38:T39"/>
    <mergeCell ref="AO14:CA14"/>
    <mergeCell ref="AR15:CA15"/>
    <mergeCell ref="AR16:CA16"/>
    <mergeCell ref="AR17:AU17"/>
    <mergeCell ref="AV17:BZ17"/>
    <mergeCell ref="AO19:CA19"/>
    <mergeCell ref="AP20:AQ22"/>
    <mergeCell ref="AR20:CA21"/>
    <mergeCell ref="AR22:BO22"/>
    <mergeCell ref="BP22:BQ22"/>
    <mergeCell ref="BS22:BT22"/>
    <mergeCell ref="BV22:BW22"/>
    <mergeCell ref="BX22:CA22"/>
    <mergeCell ref="AP23:AQ25"/>
    <mergeCell ref="AR23:CA24"/>
    <mergeCell ref="AR25:CA25"/>
    <mergeCell ref="AO27:CA27"/>
    <mergeCell ref="AP28:AQ30"/>
    <mergeCell ref="AR28:CA29"/>
    <mergeCell ref="AR30:BT30"/>
    <mergeCell ref="BU30:BV30"/>
    <mergeCell ref="BW30:CA30"/>
    <mergeCell ref="AP31:AQ33"/>
    <mergeCell ref="AR31:CA33"/>
    <mergeCell ref="AP34:CA34"/>
    <mergeCell ref="AP35:CA35"/>
    <mergeCell ref="AO37:BW37"/>
    <mergeCell ref="BX37:CA37"/>
    <mergeCell ref="AO38:AW39"/>
    <mergeCell ref="AX38:BC39"/>
    <mergeCell ref="BD38:BH39"/>
    <mergeCell ref="BI38:BL39"/>
    <mergeCell ref="BM38:BQ39"/>
    <mergeCell ref="BR38:BV39"/>
    <mergeCell ref="BW38:CA39"/>
    <mergeCell ref="BR40:BV41"/>
    <mergeCell ref="BW40:CA41"/>
    <mergeCell ref="AO42:AW43"/>
    <mergeCell ref="AX42:BC43"/>
    <mergeCell ref="BD42:BH43"/>
    <mergeCell ref="BI42:BL43"/>
    <mergeCell ref="BM42:BQ43"/>
    <mergeCell ref="BR42:BV43"/>
    <mergeCell ref="BW42:CA43"/>
    <mergeCell ref="AO40:AW41"/>
    <mergeCell ref="AX40:BC41"/>
    <mergeCell ref="BD40:BH41"/>
    <mergeCell ref="BI40:BL41"/>
    <mergeCell ref="BM40:BQ41"/>
    <mergeCell ref="AO44:AR49"/>
    <mergeCell ref="AS44:AW44"/>
    <mergeCell ref="AX44:BC44"/>
    <mergeCell ref="BD44:BH44"/>
    <mergeCell ref="BI44:BL49"/>
    <mergeCell ref="BM44:BQ44"/>
    <mergeCell ref="BR44:BV49"/>
    <mergeCell ref="BW44:CA49"/>
    <mergeCell ref="AS45:AW45"/>
    <mergeCell ref="AX45:BC45"/>
    <mergeCell ref="BD45:BH45"/>
    <mergeCell ref="BM45:BQ45"/>
    <mergeCell ref="AS46:AW46"/>
    <mergeCell ref="AX46:BC46"/>
    <mergeCell ref="BD46:BH46"/>
    <mergeCell ref="BM46:BQ46"/>
    <mergeCell ref="AS47:AW47"/>
    <mergeCell ref="AX47:BC47"/>
    <mergeCell ref="BD47:BH47"/>
    <mergeCell ref="BM47:BQ47"/>
    <mergeCell ref="AS48:AW48"/>
    <mergeCell ref="AX48:BC48"/>
    <mergeCell ref="BD48:BH48"/>
    <mergeCell ref="BM48:BQ48"/>
    <mergeCell ref="AS49:AW49"/>
    <mergeCell ref="AX49:BC49"/>
    <mergeCell ref="BD49:BH49"/>
    <mergeCell ref="BM49:BQ49"/>
    <mergeCell ref="BR50:BV51"/>
    <mergeCell ref="BW50:CA51"/>
    <mergeCell ref="AO52:AR55"/>
    <mergeCell ref="AS52:AW53"/>
    <mergeCell ref="AX52:BC53"/>
    <mergeCell ref="BD52:BH53"/>
    <mergeCell ref="BI52:BL53"/>
    <mergeCell ref="BM52:BQ53"/>
    <mergeCell ref="BR52:BV53"/>
    <mergeCell ref="BW52:CA53"/>
    <mergeCell ref="AS54:AW55"/>
    <mergeCell ref="AX54:BC55"/>
    <mergeCell ref="BD54:BH55"/>
    <mergeCell ref="BI54:BL55"/>
    <mergeCell ref="BM54:BQ55"/>
    <mergeCell ref="BR54:BV55"/>
    <mergeCell ref="BW54:CA55"/>
    <mergeCell ref="AO50:AW51"/>
    <mergeCell ref="AX50:BC51"/>
    <mergeCell ref="BD50:BH51"/>
    <mergeCell ref="BI50:BL51"/>
    <mergeCell ref="BM50:BQ51"/>
    <mergeCell ref="AO56:BL57"/>
    <mergeCell ref="BM56:BQ57"/>
    <mergeCell ref="BR56:BV57"/>
    <mergeCell ref="BW56:CA57"/>
    <mergeCell ref="AO58:CA58"/>
    <mergeCell ref="AO59:CA59"/>
    <mergeCell ref="AO60:CA60"/>
    <mergeCell ref="AO61:CA61"/>
    <mergeCell ref="AO62:CA62"/>
    <mergeCell ref="AP64:AV65"/>
    <mergeCell ref="AW64:BC65"/>
    <mergeCell ref="BD64:BI65"/>
    <mergeCell ref="BJ64:BO65"/>
    <mergeCell ref="BP64:BU65"/>
    <mergeCell ref="BV64:CA65"/>
    <mergeCell ref="AP66:AV67"/>
    <mergeCell ref="AW66:BC67"/>
    <mergeCell ref="BD66:BI67"/>
    <mergeCell ref="BJ66:BO67"/>
    <mergeCell ref="BP66:BU67"/>
    <mergeCell ref="BV66:CA67"/>
    <mergeCell ref="AO69:BT69"/>
    <mergeCell ref="AR70:AS70"/>
    <mergeCell ref="AT70:AU70"/>
    <mergeCell ref="AW70:AX70"/>
    <mergeCell ref="AZ70:BA70"/>
    <mergeCell ref="AO72:BT72"/>
    <mergeCell ref="BU72:BY72"/>
    <mergeCell ref="AP73:BG74"/>
    <mergeCell ref="BH73:BY74"/>
    <mergeCell ref="AP75:AX76"/>
    <mergeCell ref="AY75:BG76"/>
    <mergeCell ref="BH75:BP76"/>
    <mergeCell ref="BQ75:BY76"/>
    <mergeCell ref="AP77:AX78"/>
    <mergeCell ref="AY77:BG78"/>
    <mergeCell ref="BH77:BP78"/>
    <mergeCell ref="BQ77:BY78"/>
    <mergeCell ref="AP79:AX80"/>
    <mergeCell ref="AY79:BG80"/>
    <mergeCell ref="BH79:BP80"/>
    <mergeCell ref="BQ79:BY80"/>
    <mergeCell ref="AQ87:CA87"/>
    <mergeCell ref="AQ88:CA88"/>
    <mergeCell ref="AP81:AX82"/>
    <mergeCell ref="AY81:BG82"/>
    <mergeCell ref="BH81:BP82"/>
    <mergeCell ref="BQ81:BY82"/>
    <mergeCell ref="AP83:AX84"/>
    <mergeCell ref="AY83:BG84"/>
    <mergeCell ref="BH83:BP84"/>
    <mergeCell ref="BQ83:BY84"/>
    <mergeCell ref="AO86:CA86"/>
    <mergeCell ref="AP11:AU12"/>
    <mergeCell ref="AV11:BX12"/>
    <mergeCell ref="AP1:BX4"/>
    <mergeCell ref="AP5:AU6"/>
    <mergeCell ref="AV5:BI6"/>
    <mergeCell ref="BJ5:BO6"/>
    <mergeCell ref="BP5:BX6"/>
    <mergeCell ref="AP7:AU8"/>
    <mergeCell ref="AV7:BX8"/>
    <mergeCell ref="AP9:AU10"/>
    <mergeCell ref="AV9:BI10"/>
    <mergeCell ref="BJ9:BO10"/>
    <mergeCell ref="BP9:BX10"/>
  </mergeCells>
  <phoneticPr fontId="1"/>
  <conditionalFormatting sqref="A40:AM55">
    <cfRule type="expression" dxfId="1" priority="1">
      <formula>($CG$31="NG")</formula>
    </cfRule>
  </conditionalFormatting>
  <pageMargins left="0.7" right="0.7" top="0.75" bottom="0.75" header="0.3" footer="0.3"/>
  <pageSetup paperSize="9"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57150</xdr:colOff>
                    <xdr:row>13</xdr:row>
                    <xdr:rowOff>95250</xdr:rowOff>
                  </from>
                  <to>
                    <xdr:col>3</xdr:col>
                    <xdr:colOff>95250</xdr:colOff>
                    <xdr:row>15</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57150</xdr:colOff>
                    <xdr:row>14</xdr:row>
                    <xdr:rowOff>104775</xdr:rowOff>
                  </from>
                  <to>
                    <xdr:col>3</xdr:col>
                    <xdr:colOff>95250</xdr:colOff>
                    <xdr:row>16</xdr:row>
                    <xdr:rowOff>85725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57150</xdr:colOff>
                    <xdr:row>15</xdr:row>
                    <xdr:rowOff>95250</xdr:rowOff>
                  </from>
                  <to>
                    <xdr:col>3</xdr:col>
                    <xdr:colOff>95250</xdr:colOff>
                    <xdr:row>17</xdr:row>
                    <xdr:rowOff>76200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57150</xdr:colOff>
                    <xdr:row>19</xdr:row>
                    <xdr:rowOff>95250</xdr:rowOff>
                  </from>
                  <to>
                    <xdr:col>3</xdr:col>
                    <xdr:colOff>95250</xdr:colOff>
                    <xdr:row>21</xdr:row>
                    <xdr:rowOff>76200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66675</xdr:colOff>
                    <xdr:row>22</xdr:row>
                    <xdr:rowOff>85725</xdr:rowOff>
                  </from>
                  <to>
                    <xdr:col>3</xdr:col>
                    <xdr:colOff>104775</xdr:colOff>
                    <xdr:row>24</xdr:row>
                    <xdr:rowOff>66675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57150</xdr:colOff>
                    <xdr:row>27</xdr:row>
                    <xdr:rowOff>95250</xdr:rowOff>
                  </from>
                  <to>
                    <xdr:col>3</xdr:col>
                    <xdr:colOff>95250</xdr:colOff>
                    <xdr:row>29</xdr:row>
                    <xdr:rowOff>76200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66675</xdr:colOff>
                    <xdr:row>30</xdr:row>
                    <xdr:rowOff>85725</xdr:rowOff>
                  </from>
                  <to>
                    <xdr:col>3</xdr:col>
                    <xdr:colOff>104775</xdr:colOff>
                    <xdr:row>32</xdr:row>
                    <xdr:rowOff>66675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41</xdr:col>
                    <xdr:colOff>57150</xdr:colOff>
                    <xdr:row>13</xdr:row>
                    <xdr:rowOff>95250</xdr:rowOff>
                  </from>
                  <to>
                    <xdr:col>43</xdr:col>
                    <xdr:colOff>95250</xdr:colOff>
                    <xdr:row>15</xdr:row>
                    <xdr:rowOff>76200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41</xdr:col>
                    <xdr:colOff>57150</xdr:colOff>
                    <xdr:row>14</xdr:row>
                    <xdr:rowOff>104775</xdr:rowOff>
                  </from>
                  <to>
                    <xdr:col>43</xdr:col>
                    <xdr:colOff>95250</xdr:colOff>
                    <xdr:row>16</xdr:row>
                    <xdr:rowOff>85725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41</xdr:col>
                    <xdr:colOff>57150</xdr:colOff>
                    <xdr:row>15</xdr:row>
                    <xdr:rowOff>95250</xdr:rowOff>
                  </from>
                  <to>
                    <xdr:col>43</xdr:col>
                    <xdr:colOff>95250</xdr:colOff>
                    <xdr:row>17</xdr:row>
                    <xdr:rowOff>76200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41</xdr:col>
                    <xdr:colOff>57150</xdr:colOff>
                    <xdr:row>19</xdr:row>
                    <xdr:rowOff>95250</xdr:rowOff>
                  </from>
                  <to>
                    <xdr:col>43</xdr:col>
                    <xdr:colOff>95250</xdr:colOff>
                    <xdr:row>21</xdr:row>
                    <xdr:rowOff>76200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41</xdr:col>
                    <xdr:colOff>66675</xdr:colOff>
                    <xdr:row>22</xdr:row>
                    <xdr:rowOff>85725</xdr:rowOff>
                  </from>
                  <to>
                    <xdr:col>43</xdr:col>
                    <xdr:colOff>104775</xdr:colOff>
                    <xdr:row>24</xdr:row>
                    <xdr:rowOff>66675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41</xdr:col>
                    <xdr:colOff>57150</xdr:colOff>
                    <xdr:row>27</xdr:row>
                    <xdr:rowOff>95250</xdr:rowOff>
                  </from>
                  <to>
                    <xdr:col>43</xdr:col>
                    <xdr:colOff>95250</xdr:colOff>
                    <xdr:row>29</xdr:row>
                    <xdr:rowOff>76200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41</xdr:col>
                    <xdr:colOff>66675</xdr:colOff>
                    <xdr:row>30</xdr:row>
                    <xdr:rowOff>85725</xdr:rowOff>
                  </from>
                  <to>
                    <xdr:col>43</xdr:col>
                    <xdr:colOff>104775</xdr:colOff>
                    <xdr:row>32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4"/>
  <sheetViews>
    <sheetView view="pageBreakPreview" zoomScaleNormal="100" zoomScaleSheetLayoutView="100" workbookViewId="0">
      <selection activeCell="E21" sqref="E21"/>
    </sheetView>
  </sheetViews>
  <sheetFormatPr defaultRowHeight="18.75" x14ac:dyDescent="0.15"/>
  <cols>
    <col min="1" max="1" width="2.875" style="5" customWidth="1"/>
    <col min="2" max="2" width="12.625" style="5" bestFit="1" customWidth="1"/>
    <col min="3" max="4" width="23.625" style="5" customWidth="1"/>
    <col min="5" max="8" width="12.125" style="9" customWidth="1"/>
    <col min="9" max="10" width="2.875" style="5" customWidth="1"/>
    <col min="11" max="11" width="12.625" style="5" bestFit="1" customWidth="1"/>
    <col min="12" max="13" width="23.625" style="5" customWidth="1"/>
    <col min="14" max="17" width="12.125" style="9" customWidth="1"/>
    <col min="18" max="16384" width="9" style="5"/>
  </cols>
  <sheetData>
    <row r="2" spans="2:17" x14ac:dyDescent="0.15">
      <c r="B2" s="130" t="s">
        <v>81</v>
      </c>
      <c r="C2" s="130"/>
      <c r="D2" s="130"/>
      <c r="E2" s="130"/>
      <c r="F2" s="130"/>
      <c r="G2" s="130"/>
      <c r="H2" s="130"/>
      <c r="K2" s="124" t="s">
        <v>91</v>
      </c>
      <c r="L2" s="125"/>
      <c r="M2" s="125"/>
      <c r="N2" s="125"/>
      <c r="O2" s="125"/>
      <c r="P2" s="125"/>
      <c r="Q2" s="125"/>
    </row>
    <row r="3" spans="2:17" x14ac:dyDescent="0.15">
      <c r="B3" s="130"/>
      <c r="C3" s="130"/>
      <c r="D3" s="130"/>
      <c r="E3" s="130"/>
      <c r="F3" s="130"/>
      <c r="G3" s="130"/>
      <c r="H3" s="130"/>
      <c r="K3" s="125"/>
      <c r="L3" s="125"/>
      <c r="M3" s="125"/>
      <c r="N3" s="125"/>
      <c r="O3" s="125"/>
      <c r="P3" s="125"/>
      <c r="Q3" s="125"/>
    </row>
    <row r="4" spans="2:17" x14ac:dyDescent="0.15">
      <c r="K4" s="125"/>
      <c r="L4" s="125"/>
      <c r="M4" s="125"/>
      <c r="N4" s="125"/>
      <c r="O4" s="125"/>
      <c r="P4" s="125"/>
      <c r="Q4" s="125"/>
    </row>
    <row r="5" spans="2:17" ht="27" customHeight="1" x14ac:dyDescent="0.15">
      <c r="B5" s="24" t="s">
        <v>87</v>
      </c>
      <c r="C5" s="131">
        <f>事業計画書!I5</f>
        <v>0</v>
      </c>
      <c r="D5" s="131"/>
      <c r="E5" s="25" t="s">
        <v>90</v>
      </c>
      <c r="F5" s="132">
        <f>事業計画書!AC5</f>
        <v>0</v>
      </c>
      <c r="G5" s="132"/>
      <c r="K5" s="125"/>
      <c r="L5" s="125"/>
      <c r="M5" s="125"/>
      <c r="N5" s="125"/>
      <c r="O5" s="125"/>
      <c r="P5" s="125"/>
      <c r="Q5" s="125"/>
    </row>
    <row r="6" spans="2:17" ht="27" customHeight="1" x14ac:dyDescent="0.15">
      <c r="B6" s="24" t="s">
        <v>88</v>
      </c>
      <c r="C6" s="131">
        <f>事業計画書!I7</f>
        <v>0</v>
      </c>
      <c r="D6" s="131"/>
      <c r="E6" s="131"/>
      <c r="F6" s="131"/>
      <c r="G6" s="131"/>
      <c r="K6" s="125"/>
      <c r="L6" s="125"/>
      <c r="M6" s="125"/>
      <c r="N6" s="125"/>
      <c r="O6" s="125"/>
      <c r="P6" s="125"/>
      <c r="Q6" s="125"/>
    </row>
    <row r="7" spans="2:17" ht="27" customHeight="1" x14ac:dyDescent="0.15">
      <c r="B7" s="24" t="s">
        <v>89</v>
      </c>
      <c r="C7" s="131">
        <f>事業計画書!I9</f>
        <v>0</v>
      </c>
      <c r="D7" s="131"/>
      <c r="E7" s="25" t="s">
        <v>86</v>
      </c>
      <c r="F7" s="132">
        <f>事業計画書!AC9</f>
        <v>0</v>
      </c>
      <c r="G7" s="132"/>
      <c r="K7" s="125"/>
      <c r="L7" s="125"/>
      <c r="M7" s="125"/>
      <c r="N7" s="125"/>
      <c r="O7" s="125"/>
      <c r="P7" s="125"/>
      <c r="Q7" s="125"/>
    </row>
    <row r="8" spans="2:17" ht="27" customHeight="1" x14ac:dyDescent="0.15">
      <c r="B8" s="24" t="s">
        <v>85</v>
      </c>
      <c r="C8" s="131">
        <f>事業計画書!I11</f>
        <v>0</v>
      </c>
      <c r="D8" s="131"/>
      <c r="E8" s="131"/>
      <c r="F8" s="131"/>
      <c r="G8" s="131"/>
      <c r="K8" s="125"/>
      <c r="L8" s="125"/>
      <c r="M8" s="125"/>
      <c r="N8" s="125"/>
      <c r="O8" s="125"/>
      <c r="P8" s="125"/>
      <c r="Q8" s="125"/>
    </row>
    <row r="9" spans="2:17" ht="18.75" customHeight="1" x14ac:dyDescent="0.15">
      <c r="B9" s="6"/>
      <c r="C9" s="6"/>
      <c r="D9" s="6"/>
      <c r="E9" s="7"/>
      <c r="F9" s="7"/>
      <c r="G9" s="7"/>
      <c r="H9" s="8" t="s">
        <v>82</v>
      </c>
      <c r="K9" s="6"/>
      <c r="L9" s="6"/>
      <c r="M9" s="6"/>
      <c r="N9" s="7"/>
      <c r="O9" s="7"/>
      <c r="P9" s="7"/>
      <c r="Q9" s="8" t="s">
        <v>82</v>
      </c>
    </row>
    <row r="10" spans="2:17" x14ac:dyDescent="0.15">
      <c r="B10" s="13"/>
      <c r="C10" s="14" t="s">
        <v>4</v>
      </c>
      <c r="D10" s="14" t="s">
        <v>78</v>
      </c>
      <c r="E10" s="15" t="s">
        <v>0</v>
      </c>
      <c r="F10" s="15" t="s">
        <v>79</v>
      </c>
      <c r="G10" s="15" t="s">
        <v>7</v>
      </c>
      <c r="H10" s="15" t="s">
        <v>80</v>
      </c>
      <c r="K10" s="13"/>
      <c r="L10" s="26" t="s">
        <v>4</v>
      </c>
      <c r="M10" s="26" t="s">
        <v>78</v>
      </c>
      <c r="N10" s="15" t="s">
        <v>0</v>
      </c>
      <c r="O10" s="15" t="s">
        <v>79</v>
      </c>
      <c r="P10" s="15" t="s">
        <v>7</v>
      </c>
      <c r="Q10" s="15" t="s">
        <v>80</v>
      </c>
    </row>
    <row r="11" spans="2:17" x14ac:dyDescent="0.15">
      <c r="B11" s="10" t="s">
        <v>43</v>
      </c>
      <c r="C11" s="18"/>
      <c r="D11" s="18"/>
      <c r="E11" s="19"/>
      <c r="F11" s="19"/>
      <c r="G11" s="19">
        <f>F11</f>
        <v>0</v>
      </c>
      <c r="H11" s="19">
        <f>F11</f>
        <v>0</v>
      </c>
      <c r="K11" s="10" t="s">
        <v>43</v>
      </c>
      <c r="L11" s="18" t="s">
        <v>92</v>
      </c>
      <c r="M11" s="18" t="s">
        <v>93</v>
      </c>
      <c r="N11" s="19">
        <v>1</v>
      </c>
      <c r="O11" s="19">
        <v>800000</v>
      </c>
      <c r="P11" s="19">
        <f>O11</f>
        <v>800000</v>
      </c>
      <c r="Q11" s="19">
        <f>O11</f>
        <v>800000</v>
      </c>
    </row>
    <row r="12" spans="2:17" x14ac:dyDescent="0.15">
      <c r="B12" s="12"/>
      <c r="C12" s="20"/>
      <c r="D12" s="20"/>
      <c r="E12" s="21"/>
      <c r="F12" s="21"/>
      <c r="G12" s="21">
        <f t="shared" ref="G12:G13" si="0">F12</f>
        <v>0</v>
      </c>
      <c r="H12" s="21">
        <f t="shared" ref="H12:H13" si="1">F12</f>
        <v>0</v>
      </c>
      <c r="K12" s="12"/>
      <c r="L12" s="20"/>
      <c r="M12" s="20"/>
      <c r="N12" s="21"/>
      <c r="O12" s="21"/>
      <c r="P12" s="21">
        <f t="shared" ref="P12:P13" si="2">O12</f>
        <v>0</v>
      </c>
      <c r="Q12" s="21">
        <f t="shared" ref="Q12:Q13" si="3">O12</f>
        <v>0</v>
      </c>
    </row>
    <row r="13" spans="2:17" x14ac:dyDescent="0.15">
      <c r="B13" s="11"/>
      <c r="C13" s="22"/>
      <c r="D13" s="22"/>
      <c r="E13" s="23"/>
      <c r="F13" s="23"/>
      <c r="G13" s="23">
        <f t="shared" si="0"/>
        <v>0</v>
      </c>
      <c r="H13" s="23">
        <f t="shared" si="1"/>
        <v>0</v>
      </c>
      <c r="K13" s="11"/>
      <c r="L13" s="22"/>
      <c r="M13" s="22"/>
      <c r="N13" s="23"/>
      <c r="O13" s="23"/>
      <c r="P13" s="23">
        <f t="shared" si="2"/>
        <v>0</v>
      </c>
      <c r="Q13" s="23">
        <f t="shared" si="3"/>
        <v>0</v>
      </c>
    </row>
    <row r="14" spans="2:17" x14ac:dyDescent="0.15">
      <c r="B14" s="126" t="s">
        <v>83</v>
      </c>
      <c r="C14" s="126"/>
      <c r="D14" s="126"/>
      <c r="E14" s="16">
        <f>SUM(E11:E13)</f>
        <v>0</v>
      </c>
      <c r="F14" s="16">
        <f t="shared" ref="F14:H14" si="4">SUM(F11:F13)</f>
        <v>0</v>
      </c>
      <c r="G14" s="16">
        <f t="shared" si="4"/>
        <v>0</v>
      </c>
      <c r="H14" s="16">
        <f t="shared" si="4"/>
        <v>0</v>
      </c>
      <c r="K14" s="126" t="s">
        <v>83</v>
      </c>
      <c r="L14" s="126"/>
      <c r="M14" s="126"/>
      <c r="N14" s="16">
        <f>SUM(N11:N13)</f>
        <v>1</v>
      </c>
      <c r="O14" s="16">
        <f t="shared" ref="O14:Q14" si="5">SUM(O11:O13)</f>
        <v>800000</v>
      </c>
      <c r="P14" s="16">
        <f t="shared" si="5"/>
        <v>800000</v>
      </c>
      <c r="Q14" s="16">
        <f t="shared" si="5"/>
        <v>800000</v>
      </c>
    </row>
    <row r="15" spans="2:17" x14ac:dyDescent="0.15">
      <c r="B15" s="10" t="s">
        <v>20</v>
      </c>
      <c r="C15" s="18"/>
      <c r="D15" s="18"/>
      <c r="E15" s="19"/>
      <c r="F15" s="19"/>
      <c r="G15" s="19">
        <f t="shared" ref="G15:G29" si="6">F15</f>
        <v>0</v>
      </c>
      <c r="H15" s="19">
        <f t="shared" ref="H15:H29" si="7">F15</f>
        <v>0</v>
      </c>
      <c r="K15" s="10" t="s">
        <v>20</v>
      </c>
      <c r="L15" s="18" t="s">
        <v>94</v>
      </c>
      <c r="M15" s="18" t="s">
        <v>95</v>
      </c>
      <c r="N15" s="19">
        <v>1</v>
      </c>
      <c r="O15" s="19">
        <v>50000</v>
      </c>
      <c r="P15" s="19">
        <f t="shared" ref="P15:P29" si="8">O15</f>
        <v>50000</v>
      </c>
      <c r="Q15" s="19">
        <f t="shared" ref="Q15:Q29" si="9">O15</f>
        <v>50000</v>
      </c>
    </row>
    <row r="16" spans="2:17" x14ac:dyDescent="0.15">
      <c r="B16" s="12"/>
      <c r="C16" s="20"/>
      <c r="D16" s="20"/>
      <c r="E16" s="21"/>
      <c r="F16" s="21"/>
      <c r="G16" s="21">
        <f t="shared" si="6"/>
        <v>0</v>
      </c>
      <c r="H16" s="21">
        <f t="shared" si="7"/>
        <v>0</v>
      </c>
      <c r="K16" s="12"/>
      <c r="L16" s="20" t="s">
        <v>96</v>
      </c>
      <c r="M16" s="20" t="s">
        <v>95</v>
      </c>
      <c r="N16" s="21">
        <v>2</v>
      </c>
      <c r="O16" s="21">
        <v>40000</v>
      </c>
      <c r="P16" s="21">
        <f t="shared" si="8"/>
        <v>40000</v>
      </c>
      <c r="Q16" s="21">
        <f t="shared" si="9"/>
        <v>40000</v>
      </c>
    </row>
    <row r="17" spans="2:17" x14ac:dyDescent="0.15">
      <c r="B17" s="12"/>
      <c r="C17" s="20"/>
      <c r="D17" s="20"/>
      <c r="E17" s="21"/>
      <c r="F17" s="21"/>
      <c r="G17" s="21">
        <f t="shared" si="6"/>
        <v>0</v>
      </c>
      <c r="H17" s="21">
        <f t="shared" si="7"/>
        <v>0</v>
      </c>
      <c r="K17" s="12"/>
      <c r="L17" s="20" t="s">
        <v>97</v>
      </c>
      <c r="M17" s="20" t="s">
        <v>95</v>
      </c>
      <c r="N17" s="21">
        <v>2</v>
      </c>
      <c r="O17" s="21">
        <v>50000</v>
      </c>
      <c r="P17" s="21">
        <f t="shared" si="8"/>
        <v>50000</v>
      </c>
      <c r="Q17" s="21">
        <f t="shared" si="9"/>
        <v>50000</v>
      </c>
    </row>
    <row r="18" spans="2:17" x14ac:dyDescent="0.15">
      <c r="B18" s="12"/>
      <c r="C18" s="20"/>
      <c r="D18" s="20"/>
      <c r="E18" s="21"/>
      <c r="F18" s="21"/>
      <c r="G18" s="21">
        <f t="shared" si="6"/>
        <v>0</v>
      </c>
      <c r="H18" s="21">
        <f t="shared" ref="H18:H22" si="10">F18</f>
        <v>0</v>
      </c>
      <c r="K18" s="12"/>
      <c r="L18" s="20" t="s">
        <v>98</v>
      </c>
      <c r="M18" s="20" t="s">
        <v>95</v>
      </c>
      <c r="N18" s="21">
        <v>1</v>
      </c>
      <c r="O18" s="21">
        <v>25000</v>
      </c>
      <c r="P18" s="21">
        <f t="shared" si="8"/>
        <v>25000</v>
      </c>
      <c r="Q18" s="21">
        <f t="shared" si="9"/>
        <v>25000</v>
      </c>
    </row>
    <row r="19" spans="2:17" x14ac:dyDescent="0.15">
      <c r="B19" s="12"/>
      <c r="C19" s="20"/>
      <c r="D19" s="20"/>
      <c r="E19" s="21"/>
      <c r="F19" s="21"/>
      <c r="G19" s="21">
        <f t="shared" si="6"/>
        <v>0</v>
      </c>
      <c r="H19" s="21">
        <f t="shared" si="10"/>
        <v>0</v>
      </c>
      <c r="K19" s="12"/>
      <c r="L19" s="20"/>
      <c r="M19" s="20"/>
      <c r="N19" s="21"/>
      <c r="O19" s="21"/>
      <c r="P19" s="21">
        <f t="shared" si="8"/>
        <v>0</v>
      </c>
      <c r="Q19" s="21">
        <f t="shared" si="9"/>
        <v>0</v>
      </c>
    </row>
    <row r="20" spans="2:17" x14ac:dyDescent="0.15">
      <c r="B20" s="12"/>
      <c r="C20" s="20"/>
      <c r="D20" s="20"/>
      <c r="E20" s="21"/>
      <c r="F20" s="21"/>
      <c r="G20" s="21">
        <f t="shared" si="6"/>
        <v>0</v>
      </c>
      <c r="H20" s="21">
        <f t="shared" si="10"/>
        <v>0</v>
      </c>
      <c r="K20" s="12"/>
      <c r="L20" s="20"/>
      <c r="M20" s="20"/>
      <c r="N20" s="21"/>
      <c r="O20" s="21"/>
      <c r="P20" s="21">
        <f t="shared" si="8"/>
        <v>0</v>
      </c>
      <c r="Q20" s="21">
        <f t="shared" si="9"/>
        <v>0</v>
      </c>
    </row>
    <row r="21" spans="2:17" x14ac:dyDescent="0.15">
      <c r="B21" s="12"/>
      <c r="C21" s="20"/>
      <c r="D21" s="20"/>
      <c r="E21" s="21"/>
      <c r="F21" s="21"/>
      <c r="G21" s="21">
        <f t="shared" si="6"/>
        <v>0</v>
      </c>
      <c r="H21" s="21">
        <f t="shared" si="10"/>
        <v>0</v>
      </c>
      <c r="K21" s="12"/>
      <c r="L21" s="20"/>
      <c r="M21" s="20"/>
      <c r="N21" s="21"/>
      <c r="O21" s="21"/>
      <c r="P21" s="21">
        <f t="shared" si="8"/>
        <v>0</v>
      </c>
      <c r="Q21" s="21">
        <f t="shared" si="9"/>
        <v>0</v>
      </c>
    </row>
    <row r="22" spans="2:17" x14ac:dyDescent="0.15">
      <c r="B22" s="12"/>
      <c r="C22" s="20"/>
      <c r="D22" s="20"/>
      <c r="E22" s="21"/>
      <c r="F22" s="21"/>
      <c r="G22" s="21">
        <f t="shared" si="6"/>
        <v>0</v>
      </c>
      <c r="H22" s="21">
        <f t="shared" si="10"/>
        <v>0</v>
      </c>
      <c r="K22" s="12"/>
      <c r="L22" s="20"/>
      <c r="M22" s="20"/>
      <c r="N22" s="21"/>
      <c r="O22" s="21"/>
      <c r="P22" s="21">
        <f t="shared" si="8"/>
        <v>0</v>
      </c>
      <c r="Q22" s="21">
        <f t="shared" si="9"/>
        <v>0</v>
      </c>
    </row>
    <row r="23" spans="2:17" x14ac:dyDescent="0.15">
      <c r="B23" s="12"/>
      <c r="C23" s="20"/>
      <c r="D23" s="20"/>
      <c r="E23" s="21"/>
      <c r="F23" s="21"/>
      <c r="G23" s="21">
        <f t="shared" si="6"/>
        <v>0</v>
      </c>
      <c r="H23" s="21">
        <f t="shared" si="7"/>
        <v>0</v>
      </c>
      <c r="K23" s="12"/>
      <c r="L23" s="20"/>
      <c r="M23" s="20"/>
      <c r="N23" s="21"/>
      <c r="O23" s="21"/>
      <c r="P23" s="21">
        <f t="shared" si="8"/>
        <v>0</v>
      </c>
      <c r="Q23" s="21">
        <f t="shared" si="9"/>
        <v>0</v>
      </c>
    </row>
    <row r="24" spans="2:17" x14ac:dyDescent="0.15">
      <c r="B24" s="12"/>
      <c r="C24" s="20"/>
      <c r="D24" s="20"/>
      <c r="E24" s="21"/>
      <c r="F24" s="21"/>
      <c r="G24" s="21">
        <f t="shared" si="6"/>
        <v>0</v>
      </c>
      <c r="H24" s="21">
        <f t="shared" si="7"/>
        <v>0</v>
      </c>
      <c r="K24" s="12"/>
      <c r="L24" s="20"/>
      <c r="M24" s="20"/>
      <c r="N24" s="21"/>
      <c r="O24" s="21"/>
      <c r="P24" s="21">
        <f t="shared" si="8"/>
        <v>0</v>
      </c>
      <c r="Q24" s="21">
        <f t="shared" si="9"/>
        <v>0</v>
      </c>
    </row>
    <row r="25" spans="2:17" x14ac:dyDescent="0.15">
      <c r="B25" s="12"/>
      <c r="C25" s="20"/>
      <c r="D25" s="20"/>
      <c r="E25" s="21"/>
      <c r="F25" s="21"/>
      <c r="G25" s="21">
        <f t="shared" si="6"/>
        <v>0</v>
      </c>
      <c r="H25" s="21">
        <f t="shared" si="7"/>
        <v>0</v>
      </c>
      <c r="K25" s="12"/>
      <c r="L25" s="20"/>
      <c r="M25" s="20"/>
      <c r="N25" s="21"/>
      <c r="O25" s="21"/>
      <c r="P25" s="21">
        <f t="shared" si="8"/>
        <v>0</v>
      </c>
      <c r="Q25" s="21">
        <f t="shared" si="9"/>
        <v>0</v>
      </c>
    </row>
    <row r="26" spans="2:17" x14ac:dyDescent="0.15">
      <c r="B26" s="12"/>
      <c r="C26" s="20"/>
      <c r="D26" s="20"/>
      <c r="E26" s="21"/>
      <c r="F26" s="21"/>
      <c r="G26" s="21">
        <f t="shared" si="6"/>
        <v>0</v>
      </c>
      <c r="H26" s="21">
        <f t="shared" si="7"/>
        <v>0</v>
      </c>
      <c r="K26" s="12"/>
      <c r="L26" s="20"/>
      <c r="M26" s="20"/>
      <c r="N26" s="21"/>
      <c r="O26" s="21"/>
      <c r="P26" s="21">
        <f t="shared" si="8"/>
        <v>0</v>
      </c>
      <c r="Q26" s="21">
        <f t="shared" si="9"/>
        <v>0</v>
      </c>
    </row>
    <row r="27" spans="2:17" x14ac:dyDescent="0.15">
      <c r="B27" s="12"/>
      <c r="C27" s="20"/>
      <c r="D27" s="20"/>
      <c r="E27" s="21"/>
      <c r="F27" s="21"/>
      <c r="G27" s="21">
        <f t="shared" si="6"/>
        <v>0</v>
      </c>
      <c r="H27" s="21">
        <f t="shared" si="7"/>
        <v>0</v>
      </c>
      <c r="K27" s="12"/>
      <c r="L27" s="20"/>
      <c r="M27" s="20"/>
      <c r="N27" s="21"/>
      <c r="O27" s="21"/>
      <c r="P27" s="21">
        <f t="shared" si="8"/>
        <v>0</v>
      </c>
      <c r="Q27" s="21">
        <f t="shared" si="9"/>
        <v>0</v>
      </c>
    </row>
    <row r="28" spans="2:17" x14ac:dyDescent="0.15">
      <c r="B28" s="12"/>
      <c r="C28" s="20"/>
      <c r="D28" s="20"/>
      <c r="E28" s="21"/>
      <c r="F28" s="21"/>
      <c r="G28" s="21">
        <f t="shared" si="6"/>
        <v>0</v>
      </c>
      <c r="H28" s="21">
        <f t="shared" si="7"/>
        <v>0</v>
      </c>
      <c r="K28" s="12"/>
      <c r="L28" s="20"/>
      <c r="M28" s="20"/>
      <c r="N28" s="21"/>
      <c r="O28" s="21"/>
      <c r="P28" s="21">
        <f t="shared" si="8"/>
        <v>0</v>
      </c>
      <c r="Q28" s="21">
        <f t="shared" si="9"/>
        <v>0</v>
      </c>
    </row>
    <row r="29" spans="2:17" x14ac:dyDescent="0.15">
      <c r="B29" s="11"/>
      <c r="C29" s="22"/>
      <c r="D29" s="22"/>
      <c r="E29" s="23"/>
      <c r="F29" s="23"/>
      <c r="G29" s="23">
        <f t="shared" si="6"/>
        <v>0</v>
      </c>
      <c r="H29" s="23">
        <f t="shared" si="7"/>
        <v>0</v>
      </c>
      <c r="K29" s="11"/>
      <c r="L29" s="22"/>
      <c r="M29" s="22"/>
      <c r="N29" s="23"/>
      <c r="O29" s="23"/>
      <c r="P29" s="23">
        <f t="shared" si="8"/>
        <v>0</v>
      </c>
      <c r="Q29" s="23">
        <f t="shared" si="9"/>
        <v>0</v>
      </c>
    </row>
    <row r="30" spans="2:17" x14ac:dyDescent="0.15">
      <c r="B30" s="126" t="s">
        <v>83</v>
      </c>
      <c r="C30" s="126"/>
      <c r="D30" s="126"/>
      <c r="E30" s="16">
        <f>SUM(E15:E29)</f>
        <v>0</v>
      </c>
      <c r="F30" s="16">
        <f t="shared" ref="F30:H30" si="11">SUM(F15:F29)</f>
        <v>0</v>
      </c>
      <c r="G30" s="16">
        <f t="shared" si="11"/>
        <v>0</v>
      </c>
      <c r="H30" s="16">
        <f t="shared" si="11"/>
        <v>0</v>
      </c>
      <c r="K30" s="126" t="s">
        <v>83</v>
      </c>
      <c r="L30" s="126"/>
      <c r="M30" s="126"/>
      <c r="N30" s="16">
        <f>SUM(N15:N29)</f>
        <v>6</v>
      </c>
      <c r="O30" s="16">
        <f t="shared" ref="O30:Q30" si="12">SUM(O15:O29)</f>
        <v>165000</v>
      </c>
      <c r="P30" s="16">
        <f t="shared" si="12"/>
        <v>165000</v>
      </c>
      <c r="Q30" s="16">
        <f t="shared" si="12"/>
        <v>165000</v>
      </c>
    </row>
    <row r="31" spans="2:17" x14ac:dyDescent="0.15">
      <c r="B31" s="127" t="s">
        <v>6</v>
      </c>
      <c r="C31" s="127"/>
      <c r="D31" s="127"/>
      <c r="E31" s="17">
        <f>E14+E30</f>
        <v>0</v>
      </c>
      <c r="F31" s="17">
        <f t="shared" ref="F31:H31" si="13">F14+F30</f>
        <v>0</v>
      </c>
      <c r="G31" s="17">
        <f t="shared" si="13"/>
        <v>0</v>
      </c>
      <c r="H31" s="17">
        <f t="shared" si="13"/>
        <v>0</v>
      </c>
      <c r="K31" s="127" t="s">
        <v>6</v>
      </c>
      <c r="L31" s="127"/>
      <c r="M31" s="127"/>
      <c r="N31" s="17">
        <f>N14+N30</f>
        <v>7</v>
      </c>
      <c r="O31" s="17">
        <f t="shared" ref="O31:Q31" si="14">O14+O30</f>
        <v>965000</v>
      </c>
      <c r="P31" s="17">
        <f t="shared" si="14"/>
        <v>965000</v>
      </c>
      <c r="Q31" s="17">
        <f t="shared" si="14"/>
        <v>965000</v>
      </c>
    </row>
    <row r="32" spans="2:17" x14ac:dyDescent="0.15">
      <c r="B32" s="128" t="s">
        <v>84</v>
      </c>
      <c r="C32" s="128"/>
      <c r="D32" s="128"/>
      <c r="E32" s="128"/>
      <c r="F32" s="128"/>
      <c r="G32" s="128"/>
      <c r="H32" s="128"/>
      <c r="K32" s="128" t="s">
        <v>84</v>
      </c>
      <c r="L32" s="128"/>
      <c r="M32" s="128"/>
      <c r="N32" s="128"/>
      <c r="O32" s="128"/>
      <c r="P32" s="128"/>
      <c r="Q32" s="128"/>
    </row>
    <row r="33" spans="2:17" x14ac:dyDescent="0.15">
      <c r="B33" s="129"/>
      <c r="C33" s="129"/>
      <c r="D33" s="129"/>
      <c r="E33" s="129"/>
      <c r="F33" s="129"/>
      <c r="G33" s="129"/>
      <c r="H33" s="129"/>
      <c r="K33" s="129"/>
      <c r="L33" s="129"/>
      <c r="M33" s="129"/>
      <c r="N33" s="129"/>
      <c r="O33" s="129"/>
      <c r="P33" s="129"/>
      <c r="Q33" s="129"/>
    </row>
    <row r="34" spans="2:17" x14ac:dyDescent="0.15">
      <c r="B34" s="129"/>
      <c r="C34" s="129"/>
      <c r="D34" s="129"/>
      <c r="E34" s="129"/>
      <c r="F34" s="129"/>
      <c r="G34" s="129"/>
      <c r="H34" s="129"/>
      <c r="K34" s="129"/>
      <c r="L34" s="129"/>
      <c r="M34" s="129"/>
      <c r="N34" s="129"/>
      <c r="O34" s="129"/>
      <c r="P34" s="129"/>
      <c r="Q34" s="129"/>
    </row>
  </sheetData>
  <mergeCells count="16">
    <mergeCell ref="B2:H3"/>
    <mergeCell ref="B14:D14"/>
    <mergeCell ref="B30:D30"/>
    <mergeCell ref="B31:D31"/>
    <mergeCell ref="B32:H34"/>
    <mergeCell ref="C5:D5"/>
    <mergeCell ref="F5:G5"/>
    <mergeCell ref="C6:G6"/>
    <mergeCell ref="C7:D7"/>
    <mergeCell ref="F7:G7"/>
    <mergeCell ref="C8:G8"/>
    <mergeCell ref="K2:Q8"/>
    <mergeCell ref="K14:M14"/>
    <mergeCell ref="K30:M30"/>
    <mergeCell ref="K31:M31"/>
    <mergeCell ref="K32:Q34"/>
  </mergeCells>
  <phoneticPr fontId="1"/>
  <conditionalFormatting sqref="C5:D5 C6:G6 C7:D7 C8:G8 F7:G7 F5:G5">
    <cfRule type="cellIs" dxfId="0" priority="1" operator="equal">
      <formula>0</formula>
    </cfRule>
  </conditionalFormatting>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vt:lpstr>
      <vt:lpstr>付帯する備品内訳書</vt:lpstr>
      <vt:lpstr>事業計画書!Print_Area</vt:lpstr>
      <vt:lpstr>付帯する備品内訳書!Print_Area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2023-11-10T04:12:40Z</cp:lastPrinted>
  <dcterms:created xsi:type="dcterms:W3CDTF">2017-11-02T00:47:03Z</dcterms:created>
  <dcterms:modified xsi:type="dcterms:W3CDTF">2023-11-10T06:06:03Z</dcterms:modified>
</cp:coreProperties>
</file>