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産業班\02　補助事業\みやぎ産業廃棄物３R等推進事業\３Ｒ等推進設備整備事業\R05\02_HP＆広報\01_編集用ファイル\"/>
    </mc:Choice>
  </mc:AlternateContent>
  <bookViews>
    <workbookView xWindow="0" yWindow="0" windowWidth="16815" windowHeight="7740"/>
  </bookViews>
  <sheets>
    <sheet name="記載例" sheetId="5" r:id="rId1"/>
    <sheet name="設備整備" sheetId="1" r:id="rId2"/>
    <sheet name="リスト" sheetId="2" state="hidden" r:id="rId3"/>
    <sheet name="集計" sheetId="3" state="hidden" r:id="rId4"/>
  </sheets>
  <definedNames>
    <definedName name="_xlnm.Print_Area" localSheetId="0">記載例!$A$1:$AG$64</definedName>
    <definedName name="_xlnm.Print_Area" localSheetId="1">設備整備!$A$1:$AG$64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X23" i="5" l="1"/>
  <c r="H23" i="5"/>
  <c r="H24" i="5" s="1"/>
  <c r="X24" i="5" s="1"/>
  <c r="X21" i="5"/>
  <c r="AJ14" i="5"/>
  <c r="AJ14" i="1" l="1"/>
  <c r="X23" i="1"/>
  <c r="B27" i="3" s="1"/>
  <c r="H23" i="1"/>
  <c r="X21" i="1"/>
  <c r="B23" i="3" s="1"/>
  <c r="H24" i="1" l="1"/>
  <c r="B26" i="3"/>
  <c r="X24" i="1" l="1"/>
  <c r="B28" i="3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消費税や振込手数料，光熱費，人件費等は含まれません。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消費税や振込手数料，光熱費，人件費等は含まれません。</t>
        </r>
      </text>
    </comment>
  </commentList>
</comments>
</file>

<file path=xl/sharedStrings.xml><?xml version="1.0" encoding="utf-8"?>
<sst xmlns="http://schemas.openxmlformats.org/spreadsheetml/2006/main" count="259" uniqueCount="135">
  <si>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</si>
  <si>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</si>
  <si>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</si>
  <si>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</si>
  <si>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</si>
  <si>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</si>
  <si>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</si>
  <si>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</si>
  <si>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</si>
  <si>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</si>
  <si>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</si>
  <si>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</si>
  <si>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</si>
  <si>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</si>
  <si>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</si>
  <si>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</si>
  <si>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</si>
  <si>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</si>
  <si>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</si>
  <si>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</si>
  <si>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</si>
  <si>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</si>
  <si>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</si>
  <si>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</si>
  <si>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</si>
  <si>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</si>
  <si>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</si>
  <si>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</si>
  <si>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</si>
  <si>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</si>
  <si>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</si>
  <si>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</si>
  <si>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</si>
  <si>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</si>
  <si>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</si>
  <si>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</si>
  <si>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</si>
  <si>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t/年</t>
    <rPh sb="2" eb="3">
      <t>ネン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</si>
  <si>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</si>
  <si>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</si>
  <si>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</si>
  <si>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</si>
  <si>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</si>
  <si>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</si>
  <si>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</si>
  <si>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</si>
  <si>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</si>
  <si>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</si>
  <si>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</si>
  <si>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</si>
  <si>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</si>
  <si>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</si>
  <si>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</si>
  <si>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</si>
  <si>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</si>
  <si>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</si>
  <si>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</si>
  <si>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</si>
  <si>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t>みやぎ産業廃棄物３Ｒ等推進事業費補助金（設備整備）申請チェックリスト</t>
    <rPh sb="3" eb="8">
      <t>サンギョウハイキブツ</t>
    </rPh>
    <rPh sb="10" eb="19">
      <t>トウスイシンジギョウヒホジョキン</t>
    </rPh>
    <rPh sb="20" eb="22">
      <t>セツビ</t>
    </rPh>
    <rPh sb="22" eb="24">
      <t>セイビ</t>
    </rPh>
    <rPh sb="25" eb="27">
      <t>シンセイ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</si>
  <si>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</si>
  <si>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投資回収計画表</t>
    <rPh sb="0" eb="2">
      <t>トウシ</t>
    </rPh>
    <rPh sb="2" eb="4">
      <t>カイシュウ</t>
    </rPh>
    <rPh sb="4" eb="7">
      <t>ケイカクヒョウ</t>
    </rPh>
    <phoneticPr fontId="1"/>
  </si>
  <si>
    <t>借地利用の場合，賃貸借契約書の写し</t>
    <rPh sb="0" eb="2">
      <t>シャクチ</t>
    </rPh>
    <rPh sb="2" eb="4">
      <t>リヨウ</t>
    </rPh>
    <rPh sb="5" eb="7">
      <t>バアイ</t>
    </rPh>
    <rPh sb="8" eb="11">
      <t>チンタイシャク</t>
    </rPh>
    <rPh sb="11" eb="14">
      <t>ケイヤクショ</t>
    </rPh>
    <rPh sb="15" eb="16">
      <t>ウツ</t>
    </rPh>
    <phoneticPr fontId="1"/>
  </si>
  <si>
    <t>事業所の位置図</t>
    <rPh sb="0" eb="3">
      <t>ジギョウショ</t>
    </rPh>
    <rPh sb="4" eb="7">
      <t>イチズ</t>
    </rPh>
    <phoneticPr fontId="1"/>
  </si>
  <si>
    <t>設置設備の場内配置図</t>
    <rPh sb="0" eb="2">
      <t>セッチ</t>
    </rPh>
    <rPh sb="2" eb="4">
      <t>セツビ</t>
    </rPh>
    <rPh sb="5" eb="7">
      <t>ジョウナイ</t>
    </rPh>
    <rPh sb="7" eb="10">
      <t>ハイチズ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</si>
  <si>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</si>
  <si>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上記以外で，事業遂行上必要と認められる資料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</si>
  <si>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</si>
  <si>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</si>
  <si>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</si>
  <si>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</si>
  <si>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</si>
  <si>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</si>
  <si>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</si>
  <si>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</si>
  <si>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</si>
  <si>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廃棄物の確保・処理に要する費用に関する資料及び
経費算出に係る根拠資料</t>
    <rPh sb="0" eb="3">
      <t>ハイキブツ</t>
    </rPh>
    <rPh sb="4" eb="6">
      <t>カクホ</t>
    </rPh>
    <rPh sb="7" eb="9">
      <t>ショリ</t>
    </rPh>
    <rPh sb="10" eb="11">
      <t>ヨウ</t>
    </rPh>
    <rPh sb="13" eb="15">
      <t>ヒヨウ</t>
    </rPh>
    <rPh sb="16" eb="17">
      <t>カン</t>
    </rPh>
    <rPh sb="19" eb="21">
      <t>シリョウ</t>
    </rPh>
    <rPh sb="21" eb="22">
      <t>オヨ</t>
    </rPh>
    <rPh sb="24" eb="26">
      <t>ケイヒ</t>
    </rPh>
    <rPh sb="26" eb="28">
      <t>サンシュツ</t>
    </rPh>
    <rPh sb="29" eb="30">
      <t>カカ</t>
    </rPh>
    <rPh sb="31" eb="33">
      <t>コンキョ</t>
    </rPh>
    <rPh sb="33" eb="35">
      <t>シリョウ</t>
    </rPh>
    <phoneticPr fontId="1"/>
  </si>
  <si>
    <t>再生利用品販売単価及びその他経費に関する資料
並びに経費算出に係る根拠資料</t>
    <rPh sb="0" eb="2">
      <t>サイセイ</t>
    </rPh>
    <rPh sb="2" eb="4">
      <t>リヨウ</t>
    </rPh>
    <rPh sb="4" eb="5">
      <t>ヒン</t>
    </rPh>
    <rPh sb="5" eb="7">
      <t>ハンバイ</t>
    </rPh>
    <rPh sb="7" eb="9">
      <t>タンカ</t>
    </rPh>
    <rPh sb="9" eb="10">
      <t>オヨ</t>
    </rPh>
    <rPh sb="13" eb="14">
      <t>タ</t>
    </rPh>
    <rPh sb="14" eb="16">
      <t>ケイヒ</t>
    </rPh>
    <rPh sb="17" eb="18">
      <t>カン</t>
    </rPh>
    <rPh sb="20" eb="22">
      <t>シリョウ</t>
    </rPh>
    <rPh sb="23" eb="24">
      <t>ナラ</t>
    </rPh>
    <rPh sb="26" eb="28">
      <t>ケイヒ</t>
    </rPh>
    <rPh sb="28" eb="30">
      <t>サンシュツ</t>
    </rPh>
    <rPh sb="31" eb="32">
      <t>カカ</t>
    </rPh>
    <rPh sb="33" eb="35">
      <t>コンキョ</t>
    </rPh>
    <rPh sb="35" eb="37">
      <t>シリョウ</t>
    </rPh>
    <phoneticPr fontId="1"/>
  </si>
  <si>
    <t>直近１年間が赤字の場合は，３年分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</si>
  <si>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総合診断結果，資金繰診断結果，個別指標診断結果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</si>
  <si>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税目は全ての県税としてください。</t>
    <rPh sb="0" eb="2">
      <t>ゼイモク</t>
    </rPh>
    <rPh sb="3" eb="4">
      <t>スベ</t>
    </rPh>
    <rPh sb="6" eb="8">
      <t>ケンゼイ</t>
    </rPh>
    <phoneticPr fontId="1"/>
  </si>
  <si>
    <t>カタログは該当設備の部分のみで構いません。</t>
    <rPh sb="5" eb="7">
      <t>ガイトウ</t>
    </rPh>
    <rPh sb="7" eb="9">
      <t>セツビ</t>
    </rPh>
    <rPh sb="10" eb="12">
      <t>ブブン</t>
    </rPh>
    <rPh sb="15" eb="16">
      <t>カマ</t>
    </rPh>
    <phoneticPr fontId="1"/>
  </si>
  <si>
    <t>製造メーカーの計算書等</t>
    <rPh sb="0" eb="2">
      <t>セイゾウ</t>
    </rPh>
    <rPh sb="7" eb="10">
      <t>ケイサンショ</t>
    </rPh>
    <rPh sb="10" eb="11">
      <t>トウ</t>
    </rPh>
    <phoneticPr fontId="1"/>
  </si>
  <si>
    <t>マニフェストは，取引先が多数ある場合上位10社程度</t>
    <rPh sb="8" eb="11">
      <t>トリヒキサキ</t>
    </rPh>
    <rPh sb="12" eb="14">
      <t>タスウ</t>
    </rPh>
    <rPh sb="16" eb="18">
      <t>バアイ</t>
    </rPh>
    <rPh sb="18" eb="20">
      <t>ジョウイ</t>
    </rPh>
    <rPh sb="22" eb="23">
      <t>シャ</t>
    </rPh>
    <rPh sb="23" eb="25">
      <t>テイド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</si>
  <si>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</si>
  <si>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</si>
  <si>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</si>
  <si>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導入設備</t>
    <rPh sb="0" eb="2">
      <t>ドウニュウ</t>
    </rPh>
    <rPh sb="2" eb="4">
      <t>セツビ</t>
    </rPh>
    <phoneticPr fontId="1"/>
  </si>
  <si>
    <t>処理委託契約書，設備の維持管理に要する経費の試算等</t>
    <rPh sb="0" eb="2">
      <t>ショリ</t>
    </rPh>
    <rPh sb="2" eb="4">
      <t>イタク</t>
    </rPh>
    <rPh sb="4" eb="7">
      <t>ケイヤクショ</t>
    </rPh>
    <rPh sb="8" eb="10">
      <t>セツビ</t>
    </rPh>
    <rPh sb="11" eb="13">
      <t>イジ</t>
    </rPh>
    <rPh sb="13" eb="15">
      <t>カンリ</t>
    </rPh>
    <rPh sb="16" eb="17">
      <t>ヨウ</t>
    </rPh>
    <rPh sb="19" eb="21">
      <t>ケイヒ</t>
    </rPh>
    <rPh sb="22" eb="24">
      <t>シサン</t>
    </rPh>
    <rPh sb="24" eb="25">
      <t>トウ</t>
    </rPh>
    <phoneticPr fontId="1"/>
  </si>
  <si>
    <t>販売単価に係る契約書，覚書，評価額等</t>
    <rPh sb="0" eb="2">
      <t>ハンバイ</t>
    </rPh>
    <rPh sb="2" eb="4">
      <t>タンカ</t>
    </rPh>
    <rPh sb="5" eb="6">
      <t>カカ</t>
    </rPh>
    <rPh sb="7" eb="10">
      <t>ケイヤクショ</t>
    </rPh>
    <rPh sb="11" eb="13">
      <t>オボエガキ</t>
    </rPh>
    <rPh sb="14" eb="17">
      <t>ヒョウカガク</t>
    </rPh>
    <rPh sb="17" eb="18">
      <t>トウ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</si>
  <si>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</si>
  <si>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</si>
  <si>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</si>
  <si>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</si>
  <si>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</si>
  <si>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</si>
  <si>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</si>
  <si>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</si>
  <si>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</si>
  <si>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</si>
  <si>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</si>
  <si>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</si>
  <si>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</si>
  <si>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</si>
  <si>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</si>
  <si>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</si>
  <si>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減容機導入による廃プラスチック類の再資源化推進事業</t>
    <rPh sb="0" eb="3">
      <t>ゲンヨウキ</t>
    </rPh>
    <rPh sb="3" eb="5">
      <t>ドウニュウ</t>
    </rPh>
    <rPh sb="8" eb="9">
      <t>ハイ</t>
    </rPh>
    <rPh sb="15" eb="16">
      <t>ルイ</t>
    </rPh>
    <rPh sb="17" eb="21">
      <t>サイシゲンカ</t>
    </rPh>
    <rPh sb="21" eb="23">
      <t>スイシン</t>
    </rPh>
    <rPh sb="23" eb="25">
      <t>ジギョウ</t>
    </rPh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</si>
  <si>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</si>
  <si>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</si>
  <si>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t>減容機</t>
    <rPh sb="0" eb="3">
      <t>ゲンヨウキ</t>
    </rPh>
    <phoneticPr fontId="1"/>
  </si>
  <si>
    <t>廃プラスチック類</t>
    <rPh sb="0" eb="1">
      <t>ハイ</t>
    </rPh>
    <rPh sb="7" eb="8">
      <t>ルイ</t>
    </rPh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</si>
  <si>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</si>
  <si>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</si>
  <si>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</si>
  <si>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</si>
  <si>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</si>
  <si>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</si>
  <si>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【注意事項】
・赤セル：手入力，緑セル：リストから選択，白セル：自動入力（入力不要）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</si>
  <si>
    <t>✔</t>
    <phoneticPr fontId="1"/>
  </si>
  <si>
    <t>【注意事項】
・橙セル：手入力，緑セル：リストから選択，白セル：自動入力（入力不要）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rPh sb="8" eb="9">
      <t>ダイダイ</t>
    </rPh>
    <rPh sb="44" eb="47">
      <t>キサイレイ</t>
    </rPh>
    <rPh sb="52" eb="54">
      <t>サンコウ</t>
    </rPh>
    <rPh sb="55" eb="57">
      <t>ニュウリョク</t>
    </rPh>
    <rPh sb="66" eb="68">
      <t>ヨウシキ</t>
    </rPh>
    <rPh sb="73" eb="75">
      <t>ナマエ</t>
    </rPh>
    <rPh sb="76" eb="78">
      <t>ヘンコウ</t>
    </rPh>
    <phoneticPr fontId="1"/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</si>
  <si>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</si>
  <si>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</si>
  <si>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</si>
  <si>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直近１年間の財務諸表
（貸借対照表，損益計算書，製造原価報告書，販売管理費及び一般管理費明細書並びに個別注記表）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</si>
  <si>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法人の場合は定款及び登記簿謄本，個人の場合は住民票抄本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</si>
  <si>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納税証明書（県税に係る徴収金に未納がない旨の証明書）</t>
    <rPh sb="0" eb="2">
      <t>ノウゼイ</t>
    </rPh>
    <rPh sb="2" eb="5">
      <t>ショウメイショ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</si>
  <si>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</si>
  <si>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（別紙１０）</t>
    <rPh sb="1" eb="3">
      <t>ベッシ</t>
    </rPh>
    <phoneticPr fontId="1"/>
  </si>
  <si>
    <t>３Ｒ等設備機器等の仕様書及びカタログ</t>
    <rPh sb="2" eb="3">
      <t>トウ</t>
    </rPh>
    <rPh sb="3" eb="5">
      <t>セツビ</t>
    </rPh>
    <rPh sb="5" eb="7">
      <t>キキ</t>
    </rPh>
    <rPh sb="7" eb="8">
      <t>トウ</t>
    </rPh>
    <rPh sb="9" eb="12">
      <t>シヨウショ</t>
    </rPh>
    <rPh sb="12" eb="13">
      <t>オヨ</t>
    </rPh>
    <phoneticPr fontId="1"/>
  </si>
  <si>
    <t>３Ｒ等設備機器の処理能力算定に関する書類</t>
    <rPh sb="2" eb="3">
      <t>トウ</t>
    </rPh>
    <rPh sb="3" eb="5">
      <t>セツビ</t>
    </rPh>
    <rPh sb="5" eb="7">
      <t>キキ</t>
    </rPh>
    <rPh sb="8" eb="10">
      <t>ショリ</t>
    </rPh>
    <rPh sb="10" eb="12">
      <t>ノウリョク</t>
    </rPh>
    <rPh sb="12" eb="14">
      <t>サンテイ</t>
    </rPh>
    <rPh sb="15" eb="16">
      <t>カン</t>
    </rPh>
    <rPh sb="18" eb="20">
      <t>ショルイ</t>
    </rPh>
    <phoneticPr fontId="1"/>
  </si>
  <si>
    <t>受入予定量等も加味し，実現可能な数量を試算してください。</t>
    <rPh sb="0" eb="2">
      <t>ウケイレ</t>
    </rPh>
    <rPh sb="2" eb="4">
      <t>ヨテイ</t>
    </rPh>
    <rPh sb="4" eb="5">
      <t>リョウ</t>
    </rPh>
    <rPh sb="5" eb="6">
      <t>トウ</t>
    </rPh>
    <rPh sb="7" eb="9">
      <t>カミ</t>
    </rPh>
    <rPh sb="11" eb="13">
      <t>ジツゲン</t>
    </rPh>
    <rPh sb="13" eb="15">
      <t>カノウ</t>
    </rPh>
    <rPh sb="16" eb="18">
      <t>スウリョウ</t>
    </rPh>
    <rPh sb="19" eb="21">
      <t>シサン</t>
    </rPh>
    <phoneticPr fontId="1"/>
  </si>
  <si>
    <t>廃棄物発生の現況を示すマニフェスト，又は廃棄物処理予測計算書等</t>
    <rPh sb="0" eb="3">
      <t>ハイキブツ</t>
    </rPh>
    <rPh sb="3" eb="5">
      <t>ハッセイ</t>
    </rPh>
    <rPh sb="6" eb="8">
      <t>ゲンキョウ</t>
    </rPh>
    <rPh sb="9" eb="10">
      <t>シメ</t>
    </rPh>
    <rPh sb="18" eb="19">
      <t>マタ</t>
    </rPh>
    <rPh sb="20" eb="23">
      <t>ハイキブツ</t>
    </rPh>
    <rPh sb="23" eb="25">
      <t>ショリ</t>
    </rPh>
    <rPh sb="25" eb="27">
      <t>ヨソク</t>
    </rPh>
    <rPh sb="27" eb="30">
      <t>ケイサンショ</t>
    </rPh>
    <rPh sb="30" eb="31">
      <t>トウ</t>
    </rPh>
    <phoneticPr fontId="1"/>
  </si>
  <si>
    <t>３Ｒ効果の算定に関する書類</t>
    <rPh sb="2" eb="4">
      <t>コウカ</t>
    </rPh>
    <rPh sb="5" eb="7">
      <t>サンテイ</t>
    </rPh>
    <rPh sb="8" eb="9">
      <t>カン</t>
    </rPh>
    <rPh sb="11" eb="13">
      <t>ショルイ</t>
    </rPh>
    <phoneticPr fontId="1"/>
  </si>
  <si>
    <t>事業実施に必要な取得済みの廃棄物処理法，その他関係法令の許可・届出等の写し</t>
    <rPh sb="0" eb="2">
      <t>ジギョウ</t>
    </rPh>
    <rPh sb="2" eb="4">
      <t>ジッシ</t>
    </rPh>
    <rPh sb="5" eb="7">
      <t>ヒツヨウ</t>
    </rPh>
    <rPh sb="8" eb="10">
      <t>シュトク</t>
    </rPh>
    <rPh sb="10" eb="11">
      <t>ズ</t>
    </rPh>
    <rPh sb="13" eb="16">
      <t>ハイキブツ</t>
    </rPh>
    <rPh sb="16" eb="19">
      <t>ショリホウ</t>
    </rPh>
    <rPh sb="22" eb="23">
      <t>タ</t>
    </rPh>
    <rPh sb="23" eb="25">
      <t>カンケイ</t>
    </rPh>
    <rPh sb="25" eb="27">
      <t>ホウレイ</t>
    </rPh>
    <rPh sb="28" eb="30">
      <t>キョカ</t>
    </rPh>
    <rPh sb="31" eb="33">
      <t>トドケデ</t>
    </rPh>
    <rPh sb="33" eb="34">
      <t>ナド</t>
    </rPh>
    <rPh sb="35" eb="36">
      <t>ウツ</t>
    </rPh>
    <phoneticPr fontId="1"/>
  </si>
  <si>
    <t>事業概要書</t>
    <rPh sb="0" eb="5">
      <t>ジギョウガイヨウショ</t>
    </rPh>
    <phoneticPr fontId="1"/>
  </si>
  <si>
    <t>（別紙１１）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</si>
</sst>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.0;[Red]\-#,##0.0"/>
    <numFmt numFmtId="178" formatCode="[$-411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78" fontId="17" fillId="0" borderId="18" xfId="0" applyNumberFormat="1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8" fontId="0" fillId="0" borderId="0" xfId="4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17" fillId="4" borderId="18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8" fontId="0" fillId="0" borderId="2" xfId="4" applyFont="1" applyBorder="1" applyAlignment="1">
      <alignment horizontal="right" vertical="center"/>
    </xf>
    <xf numFmtId="38" fontId="0" fillId="0" borderId="3" xfId="4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38" fontId="0" fillId="0" borderId="5" xfId="4" applyFont="1" applyBorder="1" applyAlignment="1">
      <alignment horizontal="right" vertical="center"/>
    </xf>
    <xf numFmtId="38" fontId="0" fillId="0" borderId="6" xfId="4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2" fontId="0" fillId="0" borderId="2" xfId="0" applyNumberFormat="1" applyBorder="1" applyAlignment="1">
      <alignment horizontal="left" vertical="center"/>
    </xf>
    <xf numFmtId="12" fontId="0" fillId="0" borderId="3" xfId="0" applyNumberFormat="1" applyBorder="1" applyAlignment="1">
      <alignment horizontal="left" vertical="center"/>
    </xf>
    <xf numFmtId="12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38" fontId="0" fillId="4" borderId="8" xfId="4" applyFont="1" applyFill="1" applyBorder="1" applyAlignment="1">
      <alignment horizontal="right" vertical="center"/>
    </xf>
    <xf numFmtId="38" fontId="0" fillId="4" borderId="9" xfId="4" applyFont="1" applyFill="1" applyBorder="1" applyAlignment="1">
      <alignment horizontal="right" vertical="center"/>
    </xf>
    <xf numFmtId="0" fontId="11" fillId="0" borderId="16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38" fontId="0" fillId="4" borderId="14" xfId="4" applyFont="1" applyFill="1" applyBorder="1" applyAlignment="1">
      <alignment horizontal="right" vertical="center"/>
    </xf>
    <xf numFmtId="38" fontId="0" fillId="4" borderId="0" xfId="4" applyFont="1" applyFill="1" applyBorder="1" applyAlignment="1">
      <alignment horizontal="righ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7" fontId="0" fillId="4" borderId="5" xfId="4" applyNumberFormat="1" applyFont="1" applyFill="1" applyBorder="1" applyAlignment="1">
      <alignment horizontal="right" vertical="center" shrinkToFit="1"/>
    </xf>
    <xf numFmtId="177" fontId="0" fillId="4" borderId="6" xfId="4" applyNumberFormat="1" applyFont="1" applyFill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2" xfId="4" applyFont="1" applyBorder="1" applyAlignment="1" applyProtection="1">
      <alignment horizontal="right" vertical="center"/>
    </xf>
    <xf numFmtId="38" fontId="0" fillId="0" borderId="3" xfId="4" applyFont="1" applyBorder="1" applyAlignment="1" applyProtection="1">
      <alignment horizontal="right" vertical="center"/>
    </xf>
    <xf numFmtId="178" fontId="17" fillId="0" borderId="18" xfId="0" applyNumberFormat="1" applyFont="1" applyBorder="1" applyAlignment="1" applyProtection="1">
      <alignment horizontal="left" vertical="center"/>
      <protection locked="0"/>
    </xf>
    <xf numFmtId="38" fontId="0" fillId="0" borderId="2" xfId="4" applyFont="1" applyFill="1" applyBorder="1" applyAlignment="1" applyProtection="1">
      <alignment horizontal="right" vertical="center"/>
      <protection locked="0"/>
    </xf>
    <xf numFmtId="38" fontId="0" fillId="0" borderId="3" xfId="4" applyFont="1" applyFill="1" applyBorder="1" applyAlignment="1" applyProtection="1">
      <alignment horizontal="right" vertical="center"/>
      <protection locked="0"/>
    </xf>
    <xf numFmtId="38" fontId="0" fillId="0" borderId="8" xfId="4" applyFont="1" applyFill="1" applyBorder="1" applyAlignment="1" applyProtection="1">
      <alignment horizontal="right" vertical="center"/>
      <protection locked="0"/>
    </xf>
    <xf numFmtId="38" fontId="0" fillId="0" borderId="9" xfId="4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12" fontId="0" fillId="0" borderId="2" xfId="0" applyNumberFormat="1" applyBorder="1" applyAlignment="1" applyProtection="1">
      <alignment horizontal="left" vertical="center"/>
    </xf>
    <xf numFmtId="12" fontId="0" fillId="0" borderId="3" xfId="0" applyNumberFormat="1" applyBorder="1" applyAlignment="1" applyProtection="1">
      <alignment horizontal="left" vertical="center"/>
    </xf>
    <xf numFmtId="12" fontId="0" fillId="0" borderId="4" xfId="0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5" xfId="0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177" fontId="0" fillId="0" borderId="5" xfId="4" applyNumberFormat="1" applyFont="1" applyFill="1" applyBorder="1" applyAlignment="1" applyProtection="1">
      <alignment horizontal="right" vertical="center" shrinkToFit="1"/>
      <protection locked="0"/>
    </xf>
    <xf numFmtId="177" fontId="0" fillId="0" borderId="6" xfId="4" applyNumberFormat="1" applyFont="1" applyFill="1" applyBorder="1" applyAlignment="1" applyProtection="1">
      <alignment horizontal="right" vertical="center" shrinkToFit="1"/>
      <protection locked="0"/>
    </xf>
    <xf numFmtId="38" fontId="0" fillId="0" borderId="5" xfId="4" applyFont="1" applyFill="1" applyBorder="1" applyAlignment="1" applyProtection="1">
      <alignment horizontal="right" vertical="center"/>
    </xf>
    <xf numFmtId="38" fontId="0" fillId="0" borderId="6" xfId="4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38" fontId="0" fillId="0" borderId="5" xfId="4" applyFont="1" applyBorder="1" applyAlignment="1" applyProtection="1">
      <alignment horizontal="right" vertical="center"/>
    </xf>
    <xf numFmtId="38" fontId="0" fillId="0" borderId="6" xfId="4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 shrinkToFit="1"/>
      <protection locked="0"/>
    </xf>
    <xf numFmtId="0" fontId="10" fillId="0" borderId="3" xfId="0" applyFont="1" applyBorder="1" applyAlignment="1" applyProtection="1">
      <alignment horizontal="left" vertical="center" wrapText="1" shrinkToFit="1"/>
      <protection locked="0"/>
    </xf>
    <xf numFmtId="0" fontId="10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8" fillId="0" borderId="3" xfId="0" applyFont="1" applyBorder="1" applyAlignment="1" applyProtection="1">
      <alignment horizontal="left" vertical="center" wrapText="1" shrinkToFit="1"/>
      <protection locked="0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12" fillId="0" borderId="2" xfId="0" applyFont="1" applyBorder="1" applyAlignment="1" applyProtection="1">
      <alignment horizontal="left" vertical="center" wrapText="1" shrinkToFit="1"/>
      <protection locked="0"/>
    </xf>
    <xf numFmtId="0" fontId="13" fillId="0" borderId="3" xfId="0" applyFont="1" applyBorder="1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center" wrapText="1" shrinkToFi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0" fillId="0" borderId="3" xfId="0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 applyProtection="1">
      <alignment horizontal="left" vertical="center" wrapText="1" shrinkToFit="1"/>
      <protection locked="0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1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22</xdr:row>
      <xdr:rowOff>76200</xdr:rowOff>
    </xdr:from>
    <xdr:to>
      <xdr:col>31</xdr:col>
      <xdr:colOff>180975</xdr:colOff>
      <xdr:row>23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352425" y="5153025"/>
          <a:ext cx="5648325" cy="3524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9526</xdr:colOff>
      <xdr:row>19</xdr:row>
      <xdr:rowOff>228600</xdr:rowOff>
    </xdr:from>
    <xdr:to>
      <xdr:col>31</xdr:col>
      <xdr:colOff>238126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457701" y="4572000"/>
          <a:ext cx="1600200" cy="2476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20</xdr:col>
      <xdr:colOff>152401</xdr:colOff>
      <xdr:row>15</xdr:row>
      <xdr:rowOff>76200</xdr:rowOff>
    </xdr:from>
    <xdr:to>
      <xdr:col>28</xdr:col>
      <xdr:colOff>161925</xdr:colOff>
      <xdr:row>17</xdr:row>
      <xdr:rowOff>161925</xdr:rowOff>
    </xdr:to>
    <xdr:sp macro="" textlink="">
      <xdr:nvSpPr>
        <xdr:cNvPr id="33" name="テキスト ボックス 32"/>
        <xdr:cNvSpPr txBox="1"/>
      </xdr:nvSpPr>
      <xdr:spPr>
        <a:xfrm>
          <a:off x="4086226" y="3467100"/>
          <a:ext cx="1381124" cy="5619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0</xdr:colOff>
      <xdr:row>16</xdr:row>
      <xdr:rowOff>119063</xdr:rowOff>
    </xdr:from>
    <xdr:to>
      <xdr:col>20</xdr:col>
      <xdr:colOff>152401</xdr:colOff>
      <xdr:row>19</xdr:row>
      <xdr:rowOff>0</xdr:rowOff>
    </xdr:to>
    <xdr:cxnSp macro="">
      <xdr:nvCxnSpPr>
        <xdr:cNvPr id="4" name="直線矢印コネクタ 3"/>
        <xdr:cNvCxnSpPr>
          <a:stCxn id="33" idx="1"/>
        </xdr:cNvCxnSpPr>
      </xdr:nvCxnSpPr>
      <xdr:spPr>
        <a:xfrm flipH="1">
          <a:off x="2990850" y="3748088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38101</xdr:colOff>
      <xdr:row>17</xdr:row>
      <xdr:rowOff>161925</xdr:rowOff>
    </xdr:from>
    <xdr:to>
      <xdr:col>21</xdr:col>
      <xdr:colOff>19050</xdr:colOff>
      <xdr:row>20</xdr:row>
      <xdr:rowOff>9525</xdr:rowOff>
    </xdr:to>
    <xdr:cxnSp macro="">
      <xdr:nvCxnSpPr>
        <xdr:cNvPr id="6" name="直線矢印コネクタ 5"/>
        <xdr:cNvCxnSpPr/>
      </xdr:nvCxnSpPr>
      <xdr:spPr>
        <a:xfrm flipH="1">
          <a:off x="3028951" y="4029075"/>
          <a:ext cx="1095374" cy="5619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17</xdr:row>
      <xdr:rowOff>161925</xdr:rowOff>
    </xdr:from>
    <xdr:to>
      <xdr:col>24</xdr:col>
      <xdr:colOff>157163</xdr:colOff>
      <xdr:row>18</xdr:row>
      <xdr:rowOff>228600</xdr:rowOff>
    </xdr:to>
    <xdr:cxnSp macro="">
      <xdr:nvCxnSpPr>
        <xdr:cNvPr id="8" name="直線矢印コネクタ 7"/>
        <xdr:cNvCxnSpPr>
          <a:stCxn id="33" idx="2"/>
        </xdr:cNvCxnSpPr>
      </xdr:nvCxnSpPr>
      <xdr:spPr>
        <a:xfrm flipH="1">
          <a:off x="4772025" y="4029075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3"/>
  <sheetViews>
    <sheetView tabSelected="1" view="pageBreakPreview" zoomScaleNormal="100" zoomScaleSheetLayoutView="100" workbookViewId="0">
      <selection activeCell="AB4" sqref="AB4"/>
    </sheetView>
  </sheetViews>
  <sheetFormatPr defaultColWidth="2.25" defaultRowHeight="18.75"/>
  <cols>
    <col min="1" max="1" width="3.5" style="4" bestFit="1" customWidth="1"/>
    <col min="2" max="2" width="4.625" style="7" customWidth="1"/>
    <col min="3" max="3" width="4.125" style="7" customWidth="1"/>
    <col min="4" max="15" width="2.25" style="7"/>
    <col min="16" max="16" width="3.375" style="7" bestFit="1" customWidth="1"/>
    <col min="17" max="31" width="2.25" style="7"/>
    <col min="32" max="32" width="3.375" style="7" bestFit="1" customWidth="1"/>
    <col min="33" max="33" width="2.25" style="7"/>
    <col min="34" max="16384" width="2.25" style="1"/>
  </cols>
  <sheetData>
    <row r="1" spans="1:36" ht="19.5" thickBot="1">
      <c r="F1" s="8"/>
      <c r="R1" s="21"/>
      <c r="S1" s="21"/>
      <c r="T1" s="21"/>
      <c r="U1" s="21"/>
      <c r="Y1" s="22" t="s">
        <v>113</v>
      </c>
      <c r="Z1" s="52">
        <v>44712</v>
      </c>
      <c r="AA1" s="52"/>
      <c r="AB1" s="52"/>
      <c r="AC1" s="52"/>
      <c r="AD1" s="52"/>
      <c r="AE1" s="52"/>
      <c r="AF1" s="52"/>
    </row>
    <row r="2" spans="1:36" ht="28.5" customHeight="1" thickBot="1">
      <c r="A2" s="133" t="s">
        <v>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99" t="s">
        <v>4</v>
      </c>
      <c r="C5" s="106"/>
      <c r="D5" s="106"/>
      <c r="E5" s="106"/>
      <c r="F5" s="106"/>
      <c r="G5" s="108"/>
      <c r="H5" s="121" t="s">
        <v>94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</row>
    <row r="6" spans="1:36">
      <c r="B6" s="99" t="s">
        <v>83</v>
      </c>
      <c r="C6" s="106"/>
      <c r="D6" s="106"/>
      <c r="E6" s="106"/>
      <c r="F6" s="106"/>
      <c r="G6" s="108"/>
      <c r="H6" s="121" t="s">
        <v>95</v>
      </c>
      <c r="I6" s="122"/>
      <c r="J6" s="122"/>
      <c r="K6" s="122"/>
      <c r="L6" s="122"/>
      <c r="M6" s="122"/>
      <c r="N6" s="122"/>
      <c r="O6" s="122"/>
      <c r="P6" s="123"/>
      <c r="Q6" s="112" t="s">
        <v>84</v>
      </c>
      <c r="R6" s="113"/>
      <c r="S6" s="113"/>
      <c r="T6" s="113"/>
      <c r="U6" s="124"/>
      <c r="V6" s="121" t="s">
        <v>96</v>
      </c>
      <c r="W6" s="122"/>
      <c r="X6" s="122"/>
      <c r="Y6" s="122"/>
      <c r="Z6" s="122"/>
      <c r="AA6" s="122"/>
      <c r="AB6" s="122"/>
      <c r="AC6" s="122"/>
      <c r="AD6" s="122"/>
      <c r="AE6" s="122"/>
      <c r="AF6" s="123"/>
    </row>
    <row r="7" spans="1:36">
      <c r="B7" s="125" t="s">
        <v>0</v>
      </c>
      <c r="C7" s="126"/>
      <c r="D7" s="126"/>
      <c r="E7" s="126"/>
      <c r="F7" s="126"/>
      <c r="G7" s="127"/>
      <c r="H7" s="18" t="s">
        <v>33</v>
      </c>
      <c r="I7" s="128" t="s">
        <v>97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9"/>
    </row>
    <row r="8" spans="1:36">
      <c r="B8" s="103"/>
      <c r="C8" s="104"/>
      <c r="D8" s="104"/>
      <c r="E8" s="104"/>
      <c r="F8" s="104"/>
      <c r="G8" s="105"/>
      <c r="H8" s="130" t="s">
        <v>98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2"/>
    </row>
    <row r="9" spans="1:36">
      <c r="B9" s="99" t="s">
        <v>9</v>
      </c>
      <c r="C9" s="106"/>
      <c r="D9" s="106"/>
      <c r="E9" s="106"/>
      <c r="F9" s="106"/>
      <c r="G9" s="108"/>
      <c r="H9" s="121" t="s">
        <v>99</v>
      </c>
      <c r="I9" s="122"/>
      <c r="J9" s="122"/>
      <c r="K9" s="122"/>
      <c r="L9" s="122"/>
      <c r="M9" s="122"/>
      <c r="N9" s="122"/>
      <c r="O9" s="122"/>
      <c r="P9" s="123"/>
      <c r="Q9" s="112" t="s">
        <v>28</v>
      </c>
      <c r="R9" s="113"/>
      <c r="S9" s="113"/>
      <c r="T9" s="113"/>
      <c r="U9" s="124"/>
      <c r="V9" s="121" t="s">
        <v>100</v>
      </c>
      <c r="W9" s="122"/>
      <c r="X9" s="122"/>
      <c r="Y9" s="122"/>
      <c r="Z9" s="122"/>
      <c r="AA9" s="122"/>
      <c r="AB9" s="122"/>
      <c r="AC9" s="122"/>
      <c r="AD9" s="122"/>
      <c r="AE9" s="122"/>
      <c r="AF9" s="123"/>
    </row>
    <row r="10" spans="1:36">
      <c r="B10" s="99" t="s">
        <v>8</v>
      </c>
      <c r="C10" s="106"/>
      <c r="D10" s="106"/>
      <c r="E10" s="106"/>
      <c r="F10" s="106"/>
      <c r="G10" s="108"/>
      <c r="H10" s="121" t="s">
        <v>101</v>
      </c>
      <c r="I10" s="122"/>
      <c r="J10" s="122"/>
      <c r="K10" s="122"/>
      <c r="L10" s="122"/>
      <c r="M10" s="122"/>
      <c r="N10" s="122"/>
      <c r="O10" s="122"/>
      <c r="P10" s="123"/>
      <c r="Q10" s="112" t="s">
        <v>29</v>
      </c>
      <c r="R10" s="113"/>
      <c r="S10" s="113"/>
      <c r="T10" s="113"/>
      <c r="U10" s="124"/>
      <c r="V10" s="121" t="s">
        <v>102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3"/>
    </row>
    <row r="11" spans="1:36">
      <c r="B11" s="99" t="s">
        <v>1</v>
      </c>
      <c r="C11" s="106"/>
      <c r="D11" s="106"/>
      <c r="E11" s="106"/>
      <c r="F11" s="106"/>
      <c r="G11" s="108"/>
      <c r="H11" s="121" t="s">
        <v>103</v>
      </c>
      <c r="I11" s="122"/>
      <c r="J11" s="122"/>
      <c r="K11" s="122"/>
      <c r="L11" s="122"/>
      <c r="M11" s="122"/>
      <c r="N11" s="122"/>
      <c r="O11" s="122"/>
      <c r="P11" s="123"/>
      <c r="Q11" s="112" t="s">
        <v>2</v>
      </c>
      <c r="R11" s="113"/>
      <c r="S11" s="113"/>
      <c r="T11" s="113"/>
      <c r="U11" s="124"/>
      <c r="V11" s="121" t="s">
        <v>103</v>
      </c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</row>
    <row r="12" spans="1:36">
      <c r="B12" s="99" t="s">
        <v>3</v>
      </c>
      <c r="C12" s="106"/>
      <c r="D12" s="106"/>
      <c r="E12" s="106"/>
      <c r="F12" s="106"/>
      <c r="G12" s="108"/>
      <c r="H12" s="121" t="s">
        <v>104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3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99" t="s">
        <v>5</v>
      </c>
      <c r="C15" s="106"/>
      <c r="D15" s="106"/>
      <c r="E15" s="106"/>
      <c r="F15" s="106"/>
      <c r="G15" s="106"/>
      <c r="H15" s="107" t="s">
        <v>105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</row>
    <row r="16" spans="1:36">
      <c r="B16" s="99" t="s">
        <v>6</v>
      </c>
      <c r="C16" s="106"/>
      <c r="D16" s="106"/>
      <c r="E16" s="106"/>
      <c r="F16" s="106"/>
      <c r="G16" s="106"/>
      <c r="H16" s="107" t="s">
        <v>106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</row>
    <row r="17" spans="1:32" ht="18.75" customHeight="1">
      <c r="B17" s="99" t="s">
        <v>0</v>
      </c>
      <c r="C17" s="106"/>
      <c r="D17" s="106"/>
      <c r="E17" s="106"/>
      <c r="F17" s="106"/>
      <c r="G17" s="106"/>
      <c r="H17" s="107" t="s">
        <v>107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</row>
    <row r="18" spans="1:32" ht="18.75" customHeight="1">
      <c r="B18" s="99" t="s">
        <v>86</v>
      </c>
      <c r="C18" s="106"/>
      <c r="D18" s="106"/>
      <c r="E18" s="106"/>
      <c r="F18" s="106"/>
      <c r="G18" s="108"/>
      <c r="H18" s="109" t="s">
        <v>108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1"/>
    </row>
    <row r="19" spans="1:32" ht="18.75" customHeight="1">
      <c r="B19" s="112" t="s">
        <v>35</v>
      </c>
      <c r="C19" s="113"/>
      <c r="D19" s="113"/>
      <c r="E19" s="113"/>
      <c r="F19" s="113"/>
      <c r="G19" s="113"/>
      <c r="H19" s="114" t="s">
        <v>109</v>
      </c>
      <c r="I19" s="114"/>
      <c r="J19" s="114"/>
      <c r="K19" s="114"/>
      <c r="L19" s="114"/>
      <c r="M19" s="114"/>
      <c r="N19" s="114"/>
      <c r="O19" s="114"/>
      <c r="P19" s="114"/>
      <c r="Q19" s="115" t="s">
        <v>36</v>
      </c>
      <c r="R19" s="116"/>
      <c r="S19" s="116"/>
      <c r="T19" s="116"/>
      <c r="U19" s="116"/>
      <c r="V19" s="116"/>
      <c r="W19" s="116"/>
      <c r="X19" s="117">
        <v>75</v>
      </c>
      <c r="Y19" s="118"/>
      <c r="Z19" s="118"/>
      <c r="AA19" s="118"/>
      <c r="AB19" s="118"/>
      <c r="AC19" s="118"/>
      <c r="AD19" s="118"/>
      <c r="AE19" s="119" t="s">
        <v>37</v>
      </c>
      <c r="AF19" s="120"/>
    </row>
    <row r="20" spans="1:32">
      <c r="B20" s="59" t="s">
        <v>10</v>
      </c>
      <c r="C20" s="59"/>
      <c r="D20" s="59"/>
      <c r="E20" s="59"/>
      <c r="F20" s="59"/>
      <c r="G20" s="59"/>
      <c r="H20" s="96" t="s">
        <v>19</v>
      </c>
      <c r="I20" s="97"/>
      <c r="J20" s="97"/>
      <c r="K20" s="97"/>
      <c r="L20" s="97"/>
      <c r="M20" s="97"/>
      <c r="N20" s="97"/>
      <c r="O20" s="97"/>
      <c r="P20" s="98"/>
      <c r="Q20" s="59" t="s">
        <v>85</v>
      </c>
      <c r="R20" s="59"/>
      <c r="S20" s="59"/>
      <c r="T20" s="59"/>
      <c r="U20" s="59"/>
      <c r="V20" s="59"/>
      <c r="W20" s="99"/>
      <c r="X20" s="100" t="s">
        <v>26</v>
      </c>
      <c r="Y20" s="101"/>
      <c r="Z20" s="101"/>
      <c r="AA20" s="101"/>
      <c r="AB20" s="101"/>
      <c r="AC20" s="101"/>
      <c r="AD20" s="101"/>
      <c r="AE20" s="101"/>
      <c r="AF20" s="102"/>
    </row>
    <row r="21" spans="1:32">
      <c r="B21" s="59" t="s">
        <v>7</v>
      </c>
      <c r="C21" s="59"/>
      <c r="D21" s="59"/>
      <c r="E21" s="59"/>
      <c r="F21" s="59"/>
      <c r="G21" s="59"/>
      <c r="H21" s="96" t="s">
        <v>14</v>
      </c>
      <c r="I21" s="97"/>
      <c r="J21" s="97"/>
      <c r="K21" s="97"/>
      <c r="L21" s="97"/>
      <c r="M21" s="97"/>
      <c r="N21" s="97"/>
      <c r="O21" s="97"/>
      <c r="P21" s="98"/>
      <c r="Q21" s="59" t="s">
        <v>34</v>
      </c>
      <c r="R21" s="59"/>
      <c r="S21" s="59"/>
      <c r="T21" s="59"/>
      <c r="U21" s="59"/>
      <c r="V21" s="59"/>
      <c r="W21" s="59"/>
      <c r="X21" s="103" t="str">
        <f>IFERROR(VLOOKUP($H$21,リスト!$D$2:$E$4,2,FALSE),"")</f>
        <v>令和４年度</v>
      </c>
      <c r="Y21" s="104"/>
      <c r="Z21" s="104"/>
      <c r="AA21" s="104"/>
      <c r="AB21" s="104"/>
      <c r="AC21" s="104"/>
      <c r="AD21" s="104"/>
      <c r="AE21" s="104"/>
      <c r="AF21" s="105"/>
    </row>
    <row r="22" spans="1:32" ht="19.5">
      <c r="B22" s="89" t="s">
        <v>59</v>
      </c>
      <c r="C22" s="89"/>
      <c r="D22" s="89"/>
      <c r="E22" s="89"/>
      <c r="F22" s="89"/>
      <c r="G22" s="89"/>
      <c r="H22" s="90">
        <v>13200000</v>
      </c>
      <c r="I22" s="91"/>
      <c r="J22" s="91"/>
      <c r="K22" s="91"/>
      <c r="L22" s="91"/>
      <c r="M22" s="91"/>
      <c r="N22" s="91"/>
      <c r="O22" s="91"/>
      <c r="P22" s="19" t="s">
        <v>38</v>
      </c>
      <c r="Q22" s="92" t="s">
        <v>110</v>
      </c>
      <c r="R22" s="93"/>
      <c r="S22" s="93"/>
      <c r="T22" s="93"/>
      <c r="U22" s="93"/>
      <c r="V22" s="93"/>
      <c r="W22" s="93"/>
      <c r="X22" s="94">
        <v>12000000</v>
      </c>
      <c r="Y22" s="95"/>
      <c r="Z22" s="95"/>
      <c r="AA22" s="95"/>
      <c r="AB22" s="95"/>
      <c r="AC22" s="95"/>
      <c r="AD22" s="95"/>
      <c r="AE22" s="95"/>
      <c r="AF22" s="20" t="s">
        <v>38</v>
      </c>
    </row>
    <row r="23" spans="1:32" ht="20.25">
      <c r="B23" s="84" t="s">
        <v>111</v>
      </c>
      <c r="C23" s="59"/>
      <c r="D23" s="59"/>
      <c r="E23" s="59"/>
      <c r="F23" s="59"/>
      <c r="G23" s="59"/>
      <c r="H23" s="85">
        <f>IFERROR(VLOOKUP($X$20,リスト!$C$2:$F$4,4,FALSE),"")</f>
        <v>0.66666666666666663</v>
      </c>
      <c r="I23" s="86"/>
      <c r="J23" s="86"/>
      <c r="K23" s="86"/>
      <c r="L23" s="86"/>
      <c r="M23" s="86"/>
      <c r="N23" s="86"/>
      <c r="O23" s="86"/>
      <c r="P23" s="87"/>
      <c r="Q23" s="88" t="s">
        <v>11</v>
      </c>
      <c r="R23" s="88"/>
      <c r="S23" s="88"/>
      <c r="T23" s="88"/>
      <c r="U23" s="88"/>
      <c r="V23" s="88"/>
      <c r="W23" s="88"/>
      <c r="X23" s="60">
        <f>IFERROR(VLOOKUP($X$20,リスト!$C$2:$G$4,5,FALSE),"")</f>
        <v>30000000</v>
      </c>
      <c r="Y23" s="61"/>
      <c r="Z23" s="61"/>
      <c r="AA23" s="61"/>
      <c r="AB23" s="61"/>
      <c r="AC23" s="61"/>
      <c r="AD23" s="61"/>
      <c r="AE23" s="61"/>
      <c r="AF23" s="17" t="s">
        <v>38</v>
      </c>
    </row>
    <row r="24" spans="1:32">
      <c r="B24" s="59" t="s">
        <v>112</v>
      </c>
      <c r="C24" s="59"/>
      <c r="D24" s="59"/>
      <c r="E24" s="59"/>
      <c r="F24" s="59"/>
      <c r="G24" s="59"/>
      <c r="H24" s="78">
        <f>IFERROR(ROUNDDOWN($X$22*$H$23,-3),"")</f>
        <v>8000000</v>
      </c>
      <c r="I24" s="79"/>
      <c r="J24" s="79"/>
      <c r="K24" s="79"/>
      <c r="L24" s="79"/>
      <c r="M24" s="79"/>
      <c r="N24" s="79"/>
      <c r="O24" s="79"/>
      <c r="P24" s="5" t="s">
        <v>38</v>
      </c>
      <c r="Q24" s="59" t="s">
        <v>12</v>
      </c>
      <c r="R24" s="59"/>
      <c r="S24" s="59"/>
      <c r="T24" s="59"/>
      <c r="U24" s="59"/>
      <c r="V24" s="59"/>
      <c r="W24" s="59"/>
      <c r="X24" s="60">
        <f>IFERROR(IF($H$24&gt;$X$23,$X$23,$H$24),"")</f>
        <v>8000000</v>
      </c>
      <c r="Y24" s="61"/>
      <c r="Z24" s="61"/>
      <c r="AA24" s="61"/>
      <c r="AB24" s="61"/>
      <c r="AC24" s="61"/>
      <c r="AD24" s="61"/>
      <c r="AE24" s="61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80" t="s">
        <v>116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2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2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1:32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2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2" spans="1:32">
      <c r="A32" s="13">
        <v>3</v>
      </c>
      <c r="B32" s="10" t="s">
        <v>32</v>
      </c>
      <c r="C32" s="1"/>
    </row>
    <row r="33" spans="2:32">
      <c r="B33" s="48" t="s">
        <v>117</v>
      </c>
      <c r="C33" s="81" t="s">
        <v>40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X33" s="81" t="s">
        <v>66</v>
      </c>
      <c r="Y33" s="82"/>
      <c r="Z33" s="82"/>
      <c r="AA33" s="82"/>
      <c r="AB33" s="82"/>
      <c r="AC33" s="82"/>
      <c r="AD33" s="82"/>
      <c r="AE33" s="82"/>
      <c r="AF33" s="83"/>
    </row>
    <row r="34" spans="2:32" ht="18.75" customHeight="1">
      <c r="B34" s="14"/>
      <c r="C34" s="47">
        <v>1</v>
      </c>
      <c r="D34" s="53" t="s">
        <v>43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53" t="s">
        <v>44</v>
      </c>
      <c r="Y34" s="54"/>
      <c r="Z34" s="54"/>
      <c r="AA34" s="54"/>
      <c r="AB34" s="54"/>
      <c r="AC34" s="54"/>
      <c r="AD34" s="54"/>
      <c r="AE34" s="54"/>
      <c r="AF34" s="55"/>
    </row>
    <row r="35" spans="2:32" ht="18.75" customHeight="1">
      <c r="B35" s="14"/>
      <c r="C35" s="47">
        <v>2</v>
      </c>
      <c r="D35" s="53" t="s">
        <v>120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5"/>
      <c r="X35" s="53" t="s">
        <v>46</v>
      </c>
      <c r="Y35" s="54"/>
      <c r="Z35" s="54"/>
      <c r="AA35" s="54"/>
      <c r="AB35" s="54"/>
      <c r="AC35" s="54"/>
      <c r="AD35" s="54"/>
      <c r="AE35" s="54"/>
      <c r="AF35" s="55"/>
    </row>
    <row r="36" spans="2:32" ht="18.75" customHeight="1">
      <c r="B36" s="14"/>
      <c r="C36" s="47">
        <v>3</v>
      </c>
      <c r="D36" s="53" t="s">
        <v>41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53" t="s">
        <v>45</v>
      </c>
      <c r="Y36" s="54"/>
      <c r="Z36" s="54"/>
      <c r="AA36" s="54"/>
      <c r="AB36" s="54"/>
      <c r="AC36" s="54"/>
      <c r="AD36" s="54"/>
      <c r="AE36" s="54"/>
      <c r="AF36" s="55"/>
    </row>
    <row r="37" spans="2:32" ht="18.75" customHeight="1">
      <c r="B37" s="14"/>
      <c r="C37" s="47">
        <v>4</v>
      </c>
      <c r="D37" s="53" t="s">
        <v>47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53" t="s">
        <v>67</v>
      </c>
      <c r="Y37" s="54"/>
      <c r="Z37" s="54"/>
      <c r="AA37" s="54"/>
      <c r="AB37" s="54"/>
      <c r="AC37" s="54"/>
      <c r="AD37" s="54"/>
      <c r="AE37" s="54"/>
      <c r="AF37" s="55"/>
    </row>
    <row r="38" spans="2:32" ht="18.75" customHeight="1">
      <c r="B38" s="14"/>
      <c r="C38" s="47">
        <v>5</v>
      </c>
      <c r="D38" s="53" t="s">
        <v>121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53" t="s">
        <v>48</v>
      </c>
      <c r="Y38" s="54"/>
      <c r="Z38" s="54"/>
      <c r="AA38" s="54"/>
      <c r="AB38" s="54"/>
      <c r="AC38" s="54"/>
      <c r="AD38" s="54"/>
      <c r="AE38" s="54"/>
      <c r="AF38" s="55"/>
    </row>
    <row r="39" spans="2:32" ht="18.75" customHeight="1">
      <c r="B39" s="14"/>
      <c r="C39" s="47">
        <v>6</v>
      </c>
      <c r="D39" s="53" t="s">
        <v>42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53" t="s">
        <v>68</v>
      </c>
      <c r="Y39" s="54"/>
      <c r="Z39" s="54"/>
      <c r="AA39" s="54"/>
      <c r="AB39" s="54"/>
      <c r="AC39" s="54"/>
      <c r="AD39" s="54"/>
      <c r="AE39" s="54"/>
      <c r="AF39" s="55"/>
    </row>
    <row r="40" spans="2:32" ht="18.75" customHeight="1">
      <c r="B40" s="14"/>
      <c r="C40" s="47">
        <v>7</v>
      </c>
      <c r="D40" s="53" t="s">
        <v>49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53" t="s">
        <v>69</v>
      </c>
      <c r="Y40" s="54"/>
      <c r="Z40" s="54"/>
      <c r="AA40" s="54"/>
      <c r="AB40" s="54"/>
      <c r="AC40" s="54"/>
      <c r="AD40" s="54"/>
      <c r="AE40" s="54"/>
      <c r="AF40" s="55"/>
    </row>
    <row r="41" spans="2:32" ht="18.75" customHeight="1">
      <c r="B41" s="14"/>
      <c r="C41" s="47">
        <v>8</v>
      </c>
      <c r="D41" s="53" t="s">
        <v>50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3" t="s">
        <v>70</v>
      </c>
      <c r="Y41" s="54"/>
      <c r="Z41" s="54"/>
      <c r="AA41" s="54"/>
      <c r="AB41" s="54"/>
      <c r="AC41" s="54"/>
      <c r="AD41" s="54"/>
      <c r="AE41" s="54"/>
      <c r="AF41" s="55"/>
    </row>
    <row r="42" spans="2:32" ht="18.75" customHeight="1">
      <c r="B42" s="14"/>
      <c r="C42" s="47">
        <v>9</v>
      </c>
      <c r="D42" s="53" t="s">
        <v>51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5"/>
      <c r="X42" s="53" t="s">
        <v>71</v>
      </c>
      <c r="Y42" s="54"/>
      <c r="Z42" s="54"/>
      <c r="AA42" s="54"/>
      <c r="AB42" s="54"/>
      <c r="AC42" s="54"/>
      <c r="AD42" s="54"/>
      <c r="AE42" s="54"/>
      <c r="AF42" s="55"/>
    </row>
    <row r="43" spans="2:32" ht="54.75" customHeight="1">
      <c r="B43" s="14"/>
      <c r="C43" s="47">
        <v>10</v>
      </c>
      <c r="D43" s="53" t="s">
        <v>122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5"/>
      <c r="X43" s="65" t="s">
        <v>77</v>
      </c>
      <c r="Y43" s="66"/>
      <c r="Z43" s="66"/>
      <c r="AA43" s="66"/>
      <c r="AB43" s="66"/>
      <c r="AC43" s="66"/>
      <c r="AD43" s="66"/>
      <c r="AE43" s="66"/>
      <c r="AF43" s="67"/>
    </row>
    <row r="44" spans="2:32" ht="36" customHeight="1">
      <c r="B44" s="14"/>
      <c r="C44" s="47">
        <v>11</v>
      </c>
      <c r="D44" s="53" t="s">
        <v>52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  <c r="X44" s="74" t="s">
        <v>78</v>
      </c>
      <c r="Y44" s="66"/>
      <c r="Z44" s="66"/>
      <c r="AA44" s="66"/>
      <c r="AB44" s="66"/>
      <c r="AC44" s="66"/>
      <c r="AD44" s="66"/>
      <c r="AE44" s="66"/>
      <c r="AF44" s="67"/>
    </row>
    <row r="45" spans="2:32" ht="36" customHeight="1">
      <c r="B45" s="14"/>
      <c r="C45" s="47">
        <v>12</v>
      </c>
      <c r="D45" s="53" t="s">
        <v>123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5"/>
      <c r="X45" s="75"/>
      <c r="Y45" s="76"/>
      <c r="Z45" s="76"/>
      <c r="AA45" s="76"/>
      <c r="AB45" s="76"/>
      <c r="AC45" s="76"/>
      <c r="AD45" s="76"/>
      <c r="AE45" s="76"/>
      <c r="AF45" s="77"/>
    </row>
    <row r="46" spans="2:32" ht="36" customHeight="1">
      <c r="B46" s="14"/>
      <c r="C46" s="47">
        <v>13</v>
      </c>
      <c r="D46" s="53" t="s">
        <v>124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5"/>
      <c r="X46" s="65" t="s">
        <v>79</v>
      </c>
      <c r="Y46" s="66"/>
      <c r="Z46" s="66"/>
      <c r="AA46" s="66"/>
      <c r="AB46" s="66"/>
      <c r="AC46" s="66"/>
      <c r="AD46" s="66"/>
      <c r="AE46" s="66"/>
      <c r="AF46" s="67"/>
    </row>
    <row r="47" spans="2:32" ht="18.75" customHeight="1">
      <c r="B47" s="14"/>
      <c r="C47" s="47">
        <v>14</v>
      </c>
      <c r="D47" s="53" t="s">
        <v>53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53" t="s">
        <v>72</v>
      </c>
      <c r="Y47" s="54"/>
      <c r="Z47" s="54"/>
      <c r="AA47" s="54"/>
      <c r="AB47" s="54"/>
      <c r="AC47" s="54"/>
      <c r="AD47" s="54"/>
      <c r="AE47" s="54"/>
      <c r="AF47" s="55"/>
    </row>
    <row r="48" spans="2:32" ht="18.75" customHeight="1">
      <c r="B48" s="14"/>
      <c r="C48" s="47">
        <v>15</v>
      </c>
      <c r="D48" s="53" t="s">
        <v>54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  <c r="X48" s="53" t="s">
        <v>73</v>
      </c>
      <c r="Y48" s="54"/>
      <c r="Z48" s="54"/>
      <c r="AA48" s="54"/>
      <c r="AB48" s="54"/>
      <c r="AC48" s="54"/>
      <c r="AD48" s="54"/>
      <c r="AE48" s="54"/>
      <c r="AF48" s="55"/>
    </row>
    <row r="49" spans="2:32" ht="35.25" customHeight="1">
      <c r="B49" s="14"/>
      <c r="C49" s="47">
        <v>16</v>
      </c>
      <c r="D49" s="53" t="s">
        <v>125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  <c r="X49" s="53" t="s">
        <v>74</v>
      </c>
      <c r="Y49" s="54"/>
      <c r="Z49" s="54"/>
      <c r="AA49" s="54"/>
      <c r="AB49" s="54"/>
      <c r="AC49" s="54"/>
      <c r="AD49" s="54"/>
      <c r="AE49" s="54"/>
      <c r="AF49" s="55"/>
    </row>
    <row r="50" spans="2:32" ht="18.75" customHeight="1">
      <c r="B50" s="14"/>
      <c r="C50" s="47">
        <v>17</v>
      </c>
      <c r="D50" s="53" t="s">
        <v>60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5"/>
      <c r="X50" s="53" t="s">
        <v>126</v>
      </c>
      <c r="Y50" s="54"/>
      <c r="Z50" s="54"/>
      <c r="AA50" s="54"/>
      <c r="AB50" s="54"/>
      <c r="AC50" s="54"/>
      <c r="AD50" s="54"/>
      <c r="AE50" s="54"/>
      <c r="AF50" s="55"/>
    </row>
    <row r="51" spans="2:32" ht="36" customHeight="1">
      <c r="B51" s="14"/>
      <c r="C51" s="47">
        <v>18</v>
      </c>
      <c r="D51" s="53" t="s">
        <v>127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5"/>
      <c r="X51" s="65" t="s">
        <v>80</v>
      </c>
      <c r="Y51" s="66"/>
      <c r="Z51" s="66"/>
      <c r="AA51" s="66"/>
      <c r="AB51" s="66"/>
      <c r="AC51" s="66"/>
      <c r="AD51" s="66"/>
      <c r="AE51" s="66"/>
      <c r="AF51" s="67"/>
    </row>
    <row r="52" spans="2:32" ht="18.75" customHeight="1">
      <c r="B52" s="14"/>
      <c r="C52" s="47">
        <v>19</v>
      </c>
      <c r="D52" s="53" t="s">
        <v>128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5"/>
      <c r="X52" s="71" t="s">
        <v>81</v>
      </c>
      <c r="Y52" s="72"/>
      <c r="Z52" s="72"/>
      <c r="AA52" s="72"/>
      <c r="AB52" s="72"/>
      <c r="AC52" s="72"/>
      <c r="AD52" s="72"/>
      <c r="AE52" s="72"/>
      <c r="AF52" s="73"/>
    </row>
    <row r="53" spans="2:32" ht="36" customHeight="1">
      <c r="B53" s="14"/>
      <c r="C53" s="47">
        <v>20</v>
      </c>
      <c r="D53" s="53" t="s">
        <v>131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5"/>
      <c r="X53" s="62" t="s">
        <v>129</v>
      </c>
      <c r="Y53" s="63"/>
      <c r="Z53" s="63"/>
      <c r="AA53" s="63"/>
      <c r="AB53" s="63"/>
      <c r="AC53" s="63"/>
      <c r="AD53" s="63"/>
      <c r="AE53" s="63"/>
      <c r="AF53" s="64"/>
    </row>
    <row r="54" spans="2:32" ht="35.25" customHeight="1">
      <c r="B54" s="14"/>
      <c r="C54" s="47">
        <v>21</v>
      </c>
      <c r="D54" s="53" t="s">
        <v>130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5"/>
      <c r="X54" s="65" t="s">
        <v>82</v>
      </c>
      <c r="Y54" s="66"/>
      <c r="Z54" s="66"/>
      <c r="AA54" s="66"/>
      <c r="AB54" s="66"/>
      <c r="AC54" s="66"/>
      <c r="AD54" s="66"/>
      <c r="AE54" s="66"/>
      <c r="AF54" s="67"/>
    </row>
    <row r="55" spans="2:32" ht="36" customHeight="1">
      <c r="B55" s="14"/>
      <c r="C55" s="47">
        <v>22</v>
      </c>
      <c r="D55" s="53" t="s">
        <v>75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5"/>
      <c r="X55" s="68" t="s">
        <v>87</v>
      </c>
      <c r="Y55" s="69"/>
      <c r="Z55" s="69"/>
      <c r="AA55" s="69"/>
      <c r="AB55" s="69"/>
      <c r="AC55" s="69"/>
      <c r="AD55" s="69"/>
      <c r="AE55" s="69"/>
      <c r="AF55" s="70"/>
    </row>
    <row r="56" spans="2:32" ht="36" customHeight="1">
      <c r="B56" s="14"/>
      <c r="C56" s="47">
        <v>23</v>
      </c>
      <c r="D56" s="53" t="s">
        <v>76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5"/>
      <c r="X56" s="56" t="s">
        <v>88</v>
      </c>
      <c r="Y56" s="57"/>
      <c r="Z56" s="57"/>
      <c r="AA56" s="57"/>
      <c r="AB56" s="57"/>
      <c r="AC56" s="57"/>
      <c r="AD56" s="57"/>
      <c r="AE56" s="57"/>
      <c r="AF56" s="58"/>
    </row>
    <row r="57" spans="2:32" ht="18.75" customHeight="1">
      <c r="B57" s="14"/>
      <c r="C57" s="47">
        <v>24</v>
      </c>
      <c r="D57" s="53" t="s">
        <v>61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5"/>
      <c r="X57" s="56"/>
      <c r="Y57" s="57"/>
      <c r="Z57" s="57"/>
      <c r="AA57" s="57"/>
      <c r="AB57" s="57"/>
      <c r="AC57" s="57"/>
      <c r="AD57" s="57"/>
      <c r="AE57" s="57"/>
      <c r="AF57" s="58"/>
    </row>
    <row r="58" spans="2:32" ht="18.75" customHeight="1">
      <c r="B58" s="14"/>
      <c r="C58" s="47">
        <v>25</v>
      </c>
      <c r="D58" s="53" t="s">
        <v>62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5"/>
      <c r="X58" s="56"/>
      <c r="Y58" s="57"/>
      <c r="Z58" s="57"/>
      <c r="AA58" s="57"/>
      <c r="AB58" s="57"/>
      <c r="AC58" s="57"/>
      <c r="AD58" s="57"/>
      <c r="AE58" s="57"/>
      <c r="AF58" s="58"/>
    </row>
    <row r="59" spans="2:32" ht="18.75" customHeight="1">
      <c r="B59" s="14"/>
      <c r="C59" s="47">
        <v>26</v>
      </c>
      <c r="D59" s="53" t="s">
        <v>63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/>
      <c r="X59" s="56"/>
      <c r="Y59" s="57"/>
      <c r="Z59" s="57"/>
      <c r="AA59" s="57"/>
      <c r="AB59" s="57"/>
      <c r="AC59" s="57"/>
      <c r="AD59" s="57"/>
      <c r="AE59" s="57"/>
      <c r="AF59" s="58"/>
    </row>
    <row r="60" spans="2:32" ht="36" customHeight="1">
      <c r="B60" s="14"/>
      <c r="C60" s="47">
        <v>27</v>
      </c>
      <c r="D60" s="53" t="s">
        <v>132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5"/>
      <c r="X60" s="56"/>
      <c r="Y60" s="57"/>
      <c r="Z60" s="57"/>
      <c r="AA60" s="57"/>
      <c r="AB60" s="57"/>
      <c r="AC60" s="57"/>
      <c r="AD60" s="57"/>
      <c r="AE60" s="57"/>
      <c r="AF60" s="58"/>
    </row>
    <row r="61" spans="2:32" ht="18.75" customHeight="1">
      <c r="B61" s="14"/>
      <c r="C61" s="47">
        <v>28</v>
      </c>
      <c r="D61" s="53" t="s">
        <v>64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5"/>
      <c r="X61" s="56"/>
      <c r="Y61" s="57"/>
      <c r="Z61" s="57"/>
      <c r="AA61" s="57"/>
      <c r="AB61" s="57"/>
      <c r="AC61" s="57"/>
      <c r="AD61" s="57"/>
      <c r="AE61" s="57"/>
      <c r="AF61" s="58"/>
    </row>
    <row r="62" spans="2:32" ht="18.75" customHeight="1">
      <c r="B62" s="49"/>
      <c r="C62" s="47">
        <v>29</v>
      </c>
      <c r="D62" s="53" t="s">
        <v>133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5"/>
      <c r="X62" s="56" t="s">
        <v>134</v>
      </c>
      <c r="Y62" s="57"/>
      <c r="Z62" s="57"/>
      <c r="AA62" s="57"/>
      <c r="AB62" s="57"/>
      <c r="AC62" s="57"/>
      <c r="AD62" s="57"/>
      <c r="AE62" s="57"/>
      <c r="AF62" s="58"/>
    </row>
    <row r="63" spans="2:32" ht="18.75" customHeight="1">
      <c r="B63" s="14"/>
      <c r="C63" s="47">
        <v>30</v>
      </c>
      <c r="D63" s="53" t="s">
        <v>65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5"/>
      <c r="X63" s="56"/>
      <c r="Y63" s="57"/>
      <c r="Z63" s="57"/>
      <c r="AA63" s="57"/>
      <c r="AB63" s="57"/>
      <c r="AC63" s="57"/>
      <c r="AD63" s="57"/>
      <c r="AE63" s="57"/>
      <c r="AF63" s="58"/>
    </row>
  </sheetData>
  <mergeCells count="121">
    <mergeCell ref="D62:W62"/>
    <mergeCell ref="X62:AF62"/>
    <mergeCell ref="B7:G8"/>
    <mergeCell ref="I7:AF7"/>
    <mergeCell ref="H8:AF8"/>
    <mergeCell ref="B9:G9"/>
    <mergeCell ref="H9:P9"/>
    <mergeCell ref="Q9:U9"/>
    <mergeCell ref="V9:AF9"/>
    <mergeCell ref="A2:AG2"/>
    <mergeCell ref="B5:G5"/>
    <mergeCell ref="H5:AF5"/>
    <mergeCell ref="B6:G6"/>
    <mergeCell ref="H6:P6"/>
    <mergeCell ref="Q6:U6"/>
    <mergeCell ref="V6:AF6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17:G17"/>
    <mergeCell ref="H17:AF17"/>
    <mergeCell ref="B18:G18"/>
    <mergeCell ref="H18:AF18"/>
    <mergeCell ref="B19:G19"/>
    <mergeCell ref="H19:P19"/>
    <mergeCell ref="Q19:W19"/>
    <mergeCell ref="X19:AD19"/>
    <mergeCell ref="AE19:AF19"/>
    <mergeCell ref="B22:G22"/>
    <mergeCell ref="H22:O22"/>
    <mergeCell ref="Q22:W22"/>
    <mergeCell ref="X22:AE22"/>
    <mergeCell ref="B20:G20"/>
    <mergeCell ref="H20:P20"/>
    <mergeCell ref="Q20:W20"/>
    <mergeCell ref="X20:AF20"/>
    <mergeCell ref="B21:G21"/>
    <mergeCell ref="H21:P21"/>
    <mergeCell ref="Q21:W21"/>
    <mergeCell ref="X21:AF21"/>
    <mergeCell ref="B24:G24"/>
    <mergeCell ref="H24:O24"/>
    <mergeCell ref="B26:AF30"/>
    <mergeCell ref="C33:W33"/>
    <mergeCell ref="X33:AF33"/>
    <mergeCell ref="D34:W34"/>
    <mergeCell ref="X34:AF34"/>
    <mergeCell ref="B23:G23"/>
    <mergeCell ref="H23:P23"/>
    <mergeCell ref="Q23:W23"/>
    <mergeCell ref="X23:AE23"/>
    <mergeCell ref="D38:W38"/>
    <mergeCell ref="X38:AF38"/>
    <mergeCell ref="D39:W39"/>
    <mergeCell ref="X39:AF39"/>
    <mergeCell ref="D40:W40"/>
    <mergeCell ref="X40:AF40"/>
    <mergeCell ref="D35:W35"/>
    <mergeCell ref="X35:AF35"/>
    <mergeCell ref="D36:W36"/>
    <mergeCell ref="X36:AF36"/>
    <mergeCell ref="D37:W37"/>
    <mergeCell ref="X37:AF37"/>
    <mergeCell ref="D44:W44"/>
    <mergeCell ref="X44:AF44"/>
    <mergeCell ref="D45:W45"/>
    <mergeCell ref="X45:AF45"/>
    <mergeCell ref="D46:W46"/>
    <mergeCell ref="X46:AF46"/>
    <mergeCell ref="D41:W41"/>
    <mergeCell ref="X41:AF41"/>
    <mergeCell ref="D42:W42"/>
    <mergeCell ref="X42:AF42"/>
    <mergeCell ref="D43:W43"/>
    <mergeCell ref="X43:AF43"/>
    <mergeCell ref="X50:AF50"/>
    <mergeCell ref="D51:W51"/>
    <mergeCell ref="X51:AF51"/>
    <mergeCell ref="D52:W52"/>
    <mergeCell ref="X52:AF52"/>
    <mergeCell ref="D47:W47"/>
    <mergeCell ref="X47:AF47"/>
    <mergeCell ref="D48:W48"/>
    <mergeCell ref="X48:AF48"/>
    <mergeCell ref="D49:W49"/>
    <mergeCell ref="X49:AF49"/>
    <mergeCell ref="Z1:AF1"/>
    <mergeCell ref="D63:W63"/>
    <mergeCell ref="X63:AF63"/>
    <mergeCell ref="Q24:W24"/>
    <mergeCell ref="X24:AE24"/>
    <mergeCell ref="D59:W59"/>
    <mergeCell ref="X59:AF59"/>
    <mergeCell ref="D60:W60"/>
    <mergeCell ref="X60:AF60"/>
    <mergeCell ref="D61:W61"/>
    <mergeCell ref="X61:AF61"/>
    <mergeCell ref="D56:W56"/>
    <mergeCell ref="X56:AF56"/>
    <mergeCell ref="D57:W57"/>
    <mergeCell ref="X57:AF57"/>
    <mergeCell ref="D58:W58"/>
    <mergeCell ref="X58:AF58"/>
    <mergeCell ref="D53:W53"/>
    <mergeCell ref="X53:AF53"/>
    <mergeCell ref="D54:W54"/>
    <mergeCell ref="X54:AF54"/>
    <mergeCell ref="D55:W55"/>
    <mergeCell ref="X55:AF55"/>
    <mergeCell ref="D50:W50"/>
  </mergeCells>
  <phoneticPr fontId="1"/>
  <conditionalFormatting sqref="H5:AF5 H19:P19 H16">
    <cfRule type="cellIs" dxfId="18" priority="15" operator="equal">
      <formula>""</formula>
    </cfRule>
  </conditionalFormatting>
  <conditionalFormatting sqref="I7:AF7">
    <cfRule type="cellIs" dxfId="17" priority="14" operator="equal">
      <formula>""</formula>
    </cfRule>
  </conditionalFormatting>
  <conditionalFormatting sqref="H8:AF8">
    <cfRule type="cellIs" dxfId="16" priority="13" operator="equal">
      <formula>""</formula>
    </cfRule>
  </conditionalFormatting>
  <conditionalFormatting sqref="H9:P9">
    <cfRule type="cellIs" dxfId="15" priority="12" operator="equal">
      <formula>""</formula>
    </cfRule>
  </conditionalFormatting>
  <conditionalFormatting sqref="V9:AF11">
    <cfRule type="cellIs" dxfId="14" priority="11" operator="equal">
      <formula>""</formula>
    </cfRule>
  </conditionalFormatting>
  <conditionalFormatting sqref="H10:P11">
    <cfRule type="cellIs" dxfId="13" priority="10" operator="equal">
      <formula>""</formula>
    </cfRule>
  </conditionalFormatting>
  <conditionalFormatting sqref="H12:AF12">
    <cfRule type="cellIs" dxfId="12" priority="9" operator="equal">
      <formula>""</formula>
    </cfRule>
  </conditionalFormatting>
  <conditionalFormatting sqref="H15:AF15 H17:H18 X19:AD19">
    <cfRule type="cellIs" dxfId="11" priority="8" operator="equal">
      <formula>""</formula>
    </cfRule>
  </conditionalFormatting>
  <conditionalFormatting sqref="X20:AF20">
    <cfRule type="cellIs" dxfId="10" priority="7" operator="equal">
      <formula>""</formula>
    </cfRule>
  </conditionalFormatting>
  <conditionalFormatting sqref="H20:P20">
    <cfRule type="cellIs" dxfId="9" priority="6" operator="equal">
      <formula>""</formula>
    </cfRule>
  </conditionalFormatting>
  <conditionalFormatting sqref="H21:P21">
    <cfRule type="cellIs" dxfId="8" priority="5" operator="equal">
      <formula>""</formula>
    </cfRule>
  </conditionalFormatting>
  <conditionalFormatting sqref="H22:O22">
    <cfRule type="cellIs" dxfId="7" priority="4" operator="equal">
      <formula>""</formula>
    </cfRule>
  </conditionalFormatting>
  <conditionalFormatting sqref="X22:AE22">
    <cfRule type="cellIs" dxfId="6" priority="3" operator="equal">
      <formula>""</formula>
    </cfRule>
  </conditionalFormatting>
  <conditionalFormatting sqref="H6:P6">
    <cfRule type="cellIs" dxfId="5" priority="2" operator="equal">
      <formula>""</formula>
    </cfRule>
  </conditionalFormatting>
  <conditionalFormatting sqref="V6:AF6">
    <cfRule type="cellIs" dxfId="4" priority="1" operator="equal">
      <formula>""</formula>
    </cfRule>
  </conditionalFormatting>
  <dataValidations count="2">
    <dataValidation type="list" allowBlank="1" showInputMessage="1" showErrorMessage="1" sqref="H20:P20">
      <formula1>設備整備</formula1>
    </dataValidation>
    <dataValidation imeMode="halfAlpha" allowBlank="1" showInputMessage="1" showErrorMessage="1" sqref="I7:AF7 H11:P11 V11:AF11 H12:AF12 H24:O25 X24 X19:AD19 H22:O22 X22:AE23"/>
  </dataValidations>
  <pageMargins left="0.7" right="0.7" top="0.75" bottom="0.75" header="0.3" footer="0.3"/>
  <pageSetup paperSize="9" scale="89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リスト!$C$2:$C$4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63"/>
  <sheetViews>
    <sheetView view="pageBreakPreview" zoomScaleNormal="100" zoomScaleSheetLayoutView="100" workbookViewId="0">
      <selection activeCell="X63" sqref="X63:AF63"/>
    </sheetView>
  </sheetViews>
  <sheetFormatPr defaultColWidth="2.25" defaultRowHeight="18.75"/>
  <cols>
    <col min="1" max="1" width="3.5" style="24" bestFit="1" customWidth="1"/>
    <col min="2" max="2" width="4.625" style="25" customWidth="1"/>
    <col min="3" max="3" width="4.125" style="25" customWidth="1"/>
    <col min="4" max="15" width="2.25" style="25"/>
    <col min="16" max="16" width="3.375" style="25" bestFit="1" customWidth="1"/>
    <col min="17" max="31" width="2.25" style="25"/>
    <col min="32" max="32" width="3.375" style="25" bestFit="1" customWidth="1"/>
    <col min="33" max="33" width="2.25" style="25"/>
    <col min="34" max="16384" width="2.25" style="30"/>
  </cols>
  <sheetData>
    <row r="1" spans="1:36" ht="19.5" thickBot="1">
      <c r="F1" s="26"/>
      <c r="Q1" s="27"/>
      <c r="R1" s="27"/>
      <c r="S1" s="27"/>
      <c r="T1" s="27"/>
      <c r="U1" s="27"/>
      <c r="V1" s="28"/>
      <c r="W1" s="28"/>
      <c r="X1" s="28"/>
      <c r="Y1" s="29" t="s">
        <v>113</v>
      </c>
      <c r="Z1" s="139"/>
      <c r="AA1" s="139"/>
      <c r="AB1" s="139"/>
      <c r="AC1" s="139"/>
      <c r="AD1" s="139"/>
      <c r="AE1" s="139"/>
      <c r="AF1" s="139"/>
    </row>
    <row r="2" spans="1:36" ht="28.5" customHeight="1" thickBot="1">
      <c r="A2" s="173" t="s">
        <v>58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5"/>
    </row>
    <row r="3" spans="1:36" s="33" customFormat="1" ht="6.75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6">
      <c r="A4" s="34">
        <v>1</v>
      </c>
      <c r="B4" s="35" t="s">
        <v>30</v>
      </c>
    </row>
    <row r="5" spans="1:36">
      <c r="B5" s="144" t="s">
        <v>4</v>
      </c>
      <c r="C5" s="145"/>
      <c r="D5" s="145"/>
      <c r="E5" s="145"/>
      <c r="F5" s="145"/>
      <c r="G5" s="147"/>
      <c r="H5" s="181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3"/>
    </row>
    <row r="6" spans="1:36">
      <c r="B6" s="144" t="s">
        <v>83</v>
      </c>
      <c r="C6" s="145"/>
      <c r="D6" s="145"/>
      <c r="E6" s="145"/>
      <c r="F6" s="145"/>
      <c r="G6" s="147"/>
      <c r="H6" s="181"/>
      <c r="I6" s="182"/>
      <c r="J6" s="182"/>
      <c r="K6" s="182"/>
      <c r="L6" s="182"/>
      <c r="M6" s="182"/>
      <c r="N6" s="182"/>
      <c r="O6" s="182"/>
      <c r="P6" s="183"/>
      <c r="Q6" s="181" t="s">
        <v>84</v>
      </c>
      <c r="R6" s="182"/>
      <c r="S6" s="182"/>
      <c r="T6" s="182"/>
      <c r="U6" s="183"/>
      <c r="V6" s="181"/>
      <c r="W6" s="182"/>
      <c r="X6" s="182"/>
      <c r="Y6" s="182"/>
      <c r="Z6" s="182"/>
      <c r="AA6" s="182"/>
      <c r="AB6" s="182"/>
      <c r="AC6" s="182"/>
      <c r="AD6" s="182"/>
      <c r="AE6" s="182"/>
      <c r="AF6" s="183"/>
    </row>
    <row r="7" spans="1:36">
      <c r="B7" s="190" t="s">
        <v>0</v>
      </c>
      <c r="C7" s="191"/>
      <c r="D7" s="191"/>
      <c r="E7" s="191"/>
      <c r="F7" s="191"/>
      <c r="G7" s="192"/>
      <c r="H7" s="45" t="s">
        <v>33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7"/>
    </row>
    <row r="8" spans="1:36">
      <c r="B8" s="193"/>
      <c r="C8" s="194"/>
      <c r="D8" s="194"/>
      <c r="E8" s="194"/>
      <c r="F8" s="194"/>
      <c r="G8" s="195"/>
      <c r="H8" s="178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80"/>
    </row>
    <row r="9" spans="1:36">
      <c r="B9" s="144" t="s">
        <v>9</v>
      </c>
      <c r="C9" s="145"/>
      <c r="D9" s="145"/>
      <c r="E9" s="145"/>
      <c r="F9" s="145"/>
      <c r="G9" s="147"/>
      <c r="H9" s="181"/>
      <c r="I9" s="182"/>
      <c r="J9" s="182"/>
      <c r="K9" s="182"/>
      <c r="L9" s="182"/>
      <c r="M9" s="182"/>
      <c r="N9" s="182"/>
      <c r="O9" s="182"/>
      <c r="P9" s="183"/>
      <c r="Q9" s="181" t="s">
        <v>28</v>
      </c>
      <c r="R9" s="182"/>
      <c r="S9" s="182"/>
      <c r="T9" s="182"/>
      <c r="U9" s="183"/>
      <c r="V9" s="181"/>
      <c r="W9" s="182"/>
      <c r="X9" s="182"/>
      <c r="Y9" s="182"/>
      <c r="Z9" s="182"/>
      <c r="AA9" s="182"/>
      <c r="AB9" s="182"/>
      <c r="AC9" s="182"/>
      <c r="AD9" s="182"/>
      <c r="AE9" s="182"/>
      <c r="AF9" s="183"/>
    </row>
    <row r="10" spans="1:36">
      <c r="B10" s="144" t="s">
        <v>8</v>
      </c>
      <c r="C10" s="145"/>
      <c r="D10" s="145"/>
      <c r="E10" s="145"/>
      <c r="F10" s="145"/>
      <c r="G10" s="147"/>
      <c r="H10" s="181"/>
      <c r="I10" s="182"/>
      <c r="J10" s="182"/>
      <c r="K10" s="182"/>
      <c r="L10" s="182"/>
      <c r="M10" s="182"/>
      <c r="N10" s="182"/>
      <c r="O10" s="182"/>
      <c r="P10" s="183"/>
      <c r="Q10" s="181" t="s">
        <v>29</v>
      </c>
      <c r="R10" s="182"/>
      <c r="S10" s="182"/>
      <c r="T10" s="182"/>
      <c r="U10" s="183"/>
      <c r="V10" s="181"/>
      <c r="W10" s="182"/>
      <c r="X10" s="182"/>
      <c r="Y10" s="182"/>
      <c r="Z10" s="182"/>
      <c r="AA10" s="182"/>
      <c r="AB10" s="182"/>
      <c r="AC10" s="182"/>
      <c r="AD10" s="182"/>
      <c r="AE10" s="182"/>
      <c r="AF10" s="183"/>
    </row>
    <row r="11" spans="1:36">
      <c r="B11" s="144" t="s">
        <v>1</v>
      </c>
      <c r="C11" s="145"/>
      <c r="D11" s="145"/>
      <c r="E11" s="145"/>
      <c r="F11" s="145"/>
      <c r="G11" s="147"/>
      <c r="H11" s="181"/>
      <c r="I11" s="182"/>
      <c r="J11" s="182"/>
      <c r="K11" s="182"/>
      <c r="L11" s="182"/>
      <c r="M11" s="182"/>
      <c r="N11" s="182"/>
      <c r="O11" s="182"/>
      <c r="P11" s="183"/>
      <c r="Q11" s="181" t="s">
        <v>2</v>
      </c>
      <c r="R11" s="182"/>
      <c r="S11" s="182"/>
      <c r="T11" s="182"/>
      <c r="U11" s="183"/>
      <c r="V11" s="181"/>
      <c r="W11" s="182"/>
      <c r="X11" s="182"/>
      <c r="Y11" s="182"/>
      <c r="Z11" s="182"/>
      <c r="AA11" s="182"/>
      <c r="AB11" s="182"/>
      <c r="AC11" s="182"/>
      <c r="AD11" s="182"/>
      <c r="AE11" s="182"/>
      <c r="AF11" s="183"/>
    </row>
    <row r="12" spans="1:36">
      <c r="B12" s="144" t="s">
        <v>3</v>
      </c>
      <c r="C12" s="145"/>
      <c r="D12" s="145"/>
      <c r="E12" s="145"/>
      <c r="F12" s="145"/>
      <c r="G12" s="147"/>
      <c r="H12" s="181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3"/>
    </row>
    <row r="13" spans="1:36" ht="6" customHeight="1"/>
    <row r="14" spans="1:36">
      <c r="A14" s="34">
        <v>2</v>
      </c>
      <c r="B14" s="35" t="s">
        <v>31</v>
      </c>
      <c r="AJ14" s="30" t="str">
        <f>""</f>
        <v/>
      </c>
    </row>
    <row r="15" spans="1:36">
      <c r="B15" s="144" t="s">
        <v>5</v>
      </c>
      <c r="C15" s="145"/>
      <c r="D15" s="145"/>
      <c r="E15" s="145"/>
      <c r="F15" s="145"/>
      <c r="G15" s="145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</row>
    <row r="16" spans="1:36">
      <c r="B16" s="144" t="s">
        <v>6</v>
      </c>
      <c r="C16" s="145"/>
      <c r="D16" s="145"/>
      <c r="E16" s="145"/>
      <c r="F16" s="145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</row>
    <row r="17" spans="1:32" ht="18.75" customHeight="1">
      <c r="B17" s="144" t="s">
        <v>0</v>
      </c>
      <c r="C17" s="145"/>
      <c r="D17" s="145"/>
      <c r="E17" s="145"/>
      <c r="F17" s="145"/>
      <c r="G17" s="145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</row>
    <row r="18" spans="1:32" ht="18.75" customHeight="1">
      <c r="B18" s="144" t="s">
        <v>86</v>
      </c>
      <c r="C18" s="145"/>
      <c r="D18" s="145"/>
      <c r="E18" s="145"/>
      <c r="F18" s="145"/>
      <c r="G18" s="147"/>
      <c r="H18" s="148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50"/>
    </row>
    <row r="19" spans="1:32" ht="18.75" customHeight="1">
      <c r="B19" s="157" t="s">
        <v>35</v>
      </c>
      <c r="C19" s="158"/>
      <c r="D19" s="158"/>
      <c r="E19" s="158"/>
      <c r="F19" s="158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7" t="s">
        <v>36</v>
      </c>
      <c r="R19" s="158"/>
      <c r="S19" s="158"/>
      <c r="T19" s="158"/>
      <c r="U19" s="158"/>
      <c r="V19" s="158"/>
      <c r="W19" s="160"/>
      <c r="X19" s="169"/>
      <c r="Y19" s="170"/>
      <c r="Z19" s="170"/>
      <c r="AA19" s="170"/>
      <c r="AB19" s="170"/>
      <c r="AC19" s="170"/>
      <c r="AD19" s="170"/>
      <c r="AE19" s="167" t="s">
        <v>37</v>
      </c>
      <c r="AF19" s="168"/>
    </row>
    <row r="20" spans="1:32">
      <c r="B20" s="136" t="s">
        <v>10</v>
      </c>
      <c r="C20" s="136"/>
      <c r="D20" s="136"/>
      <c r="E20" s="136"/>
      <c r="F20" s="136"/>
      <c r="G20" s="136"/>
      <c r="H20" s="151"/>
      <c r="I20" s="152"/>
      <c r="J20" s="152"/>
      <c r="K20" s="152"/>
      <c r="L20" s="152"/>
      <c r="M20" s="152"/>
      <c r="N20" s="152"/>
      <c r="O20" s="152"/>
      <c r="P20" s="153"/>
      <c r="Q20" s="136" t="s">
        <v>85</v>
      </c>
      <c r="R20" s="136"/>
      <c r="S20" s="136"/>
      <c r="T20" s="136"/>
      <c r="U20" s="136"/>
      <c r="V20" s="136"/>
      <c r="W20" s="144"/>
      <c r="X20" s="161"/>
      <c r="Y20" s="162"/>
      <c r="Z20" s="162"/>
      <c r="AA20" s="162"/>
      <c r="AB20" s="162"/>
      <c r="AC20" s="162"/>
      <c r="AD20" s="162"/>
      <c r="AE20" s="162"/>
      <c r="AF20" s="163"/>
    </row>
    <row r="21" spans="1:32">
      <c r="B21" s="136" t="s">
        <v>7</v>
      </c>
      <c r="C21" s="136"/>
      <c r="D21" s="136"/>
      <c r="E21" s="136"/>
      <c r="F21" s="136"/>
      <c r="G21" s="136"/>
      <c r="H21" s="151"/>
      <c r="I21" s="152"/>
      <c r="J21" s="152"/>
      <c r="K21" s="152"/>
      <c r="L21" s="152"/>
      <c r="M21" s="152"/>
      <c r="N21" s="152"/>
      <c r="O21" s="152"/>
      <c r="P21" s="153"/>
      <c r="Q21" s="136" t="s">
        <v>34</v>
      </c>
      <c r="R21" s="136"/>
      <c r="S21" s="136"/>
      <c r="T21" s="136"/>
      <c r="U21" s="136"/>
      <c r="V21" s="136"/>
      <c r="W21" s="136"/>
      <c r="X21" s="164" t="str">
        <f>IFERROR(VLOOKUP($H$21,リスト!$D$2:$E$4,2,FALSE),"")</f>
        <v/>
      </c>
      <c r="Y21" s="165"/>
      <c r="Z21" s="165"/>
      <c r="AA21" s="165"/>
      <c r="AB21" s="165"/>
      <c r="AC21" s="165"/>
      <c r="AD21" s="165"/>
      <c r="AE21" s="165"/>
      <c r="AF21" s="166"/>
    </row>
    <row r="22" spans="1:32" ht="19.5">
      <c r="B22" s="136" t="s">
        <v>59</v>
      </c>
      <c r="C22" s="136"/>
      <c r="D22" s="136"/>
      <c r="E22" s="136"/>
      <c r="F22" s="136"/>
      <c r="G22" s="136"/>
      <c r="H22" s="142"/>
      <c r="I22" s="143"/>
      <c r="J22" s="143"/>
      <c r="K22" s="143"/>
      <c r="L22" s="143"/>
      <c r="M22" s="143"/>
      <c r="N22" s="143"/>
      <c r="O22" s="143"/>
      <c r="P22" s="36" t="s">
        <v>38</v>
      </c>
      <c r="Q22" s="157" t="s">
        <v>110</v>
      </c>
      <c r="R22" s="158"/>
      <c r="S22" s="158"/>
      <c r="T22" s="158"/>
      <c r="U22" s="158"/>
      <c r="V22" s="158"/>
      <c r="W22" s="160"/>
      <c r="X22" s="140"/>
      <c r="Y22" s="141"/>
      <c r="Z22" s="141"/>
      <c r="AA22" s="141"/>
      <c r="AB22" s="141"/>
      <c r="AC22" s="141"/>
      <c r="AD22" s="141"/>
      <c r="AE22" s="141"/>
      <c r="AF22" s="44" t="s">
        <v>38</v>
      </c>
    </row>
    <row r="23" spans="1:32" ht="20.25">
      <c r="B23" s="136" t="s">
        <v>111</v>
      </c>
      <c r="C23" s="136"/>
      <c r="D23" s="136"/>
      <c r="E23" s="136"/>
      <c r="F23" s="136"/>
      <c r="G23" s="136"/>
      <c r="H23" s="154" t="str">
        <f>IFERROR(VLOOKUP($X$20,リスト!$C$2:$F$4,4,FALSE),"")</f>
        <v/>
      </c>
      <c r="I23" s="155"/>
      <c r="J23" s="155"/>
      <c r="K23" s="155"/>
      <c r="L23" s="155"/>
      <c r="M23" s="155"/>
      <c r="N23" s="155"/>
      <c r="O23" s="155"/>
      <c r="P23" s="156"/>
      <c r="Q23" s="189" t="s">
        <v>11</v>
      </c>
      <c r="R23" s="189"/>
      <c r="S23" s="189"/>
      <c r="T23" s="189"/>
      <c r="U23" s="189"/>
      <c r="V23" s="189"/>
      <c r="W23" s="189"/>
      <c r="X23" s="171" t="str">
        <f>IFERROR(VLOOKUP($X$20,リスト!$C$2:$G$4,5,FALSE),"")</f>
        <v/>
      </c>
      <c r="Y23" s="172"/>
      <c r="Z23" s="172"/>
      <c r="AA23" s="172"/>
      <c r="AB23" s="172"/>
      <c r="AC23" s="172"/>
      <c r="AD23" s="172"/>
      <c r="AE23" s="172"/>
      <c r="AF23" s="44" t="s">
        <v>38</v>
      </c>
    </row>
    <row r="24" spans="1:32">
      <c r="B24" s="136" t="s">
        <v>112</v>
      </c>
      <c r="C24" s="136"/>
      <c r="D24" s="136"/>
      <c r="E24" s="136"/>
      <c r="F24" s="136"/>
      <c r="G24" s="136"/>
      <c r="H24" s="187" t="str">
        <f>IFERROR(ROUNDDOWN($X$22*$H$23,-3),"")</f>
        <v/>
      </c>
      <c r="I24" s="188"/>
      <c r="J24" s="188"/>
      <c r="K24" s="188"/>
      <c r="L24" s="188"/>
      <c r="M24" s="188"/>
      <c r="N24" s="188"/>
      <c r="O24" s="188"/>
      <c r="P24" s="37" t="s">
        <v>38</v>
      </c>
      <c r="Q24" s="136" t="s">
        <v>12</v>
      </c>
      <c r="R24" s="136"/>
      <c r="S24" s="136"/>
      <c r="T24" s="136"/>
      <c r="U24" s="136"/>
      <c r="V24" s="136"/>
      <c r="W24" s="136"/>
      <c r="X24" s="137" t="str">
        <f>IFERROR(IF($H$24&gt;$X$23,$X$23,$H$24),"")</f>
        <v/>
      </c>
      <c r="Y24" s="138"/>
      <c r="Z24" s="138"/>
      <c r="AA24" s="138"/>
      <c r="AB24" s="138"/>
      <c r="AC24" s="138"/>
      <c r="AD24" s="138"/>
      <c r="AE24" s="138"/>
      <c r="AF24" s="37" t="s">
        <v>38</v>
      </c>
    </row>
    <row r="25" spans="1:32">
      <c r="B25" s="38"/>
      <c r="C25" s="38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40"/>
    </row>
    <row r="26" spans="1:32">
      <c r="B26" s="214" t="s">
        <v>118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</row>
    <row r="27" spans="1:32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</row>
    <row r="28" spans="1:32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</row>
    <row r="29" spans="1:32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</row>
    <row r="30" spans="1:32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</row>
    <row r="32" spans="1:32">
      <c r="A32" s="34">
        <v>3</v>
      </c>
      <c r="B32" s="35" t="s">
        <v>32</v>
      </c>
    </row>
    <row r="33" spans="2:32">
      <c r="B33" s="51" t="s">
        <v>119</v>
      </c>
      <c r="C33" s="211" t="s">
        <v>40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3"/>
      <c r="X33" s="211" t="s">
        <v>66</v>
      </c>
      <c r="Y33" s="212"/>
      <c r="Z33" s="212"/>
      <c r="AA33" s="212"/>
      <c r="AB33" s="212"/>
      <c r="AC33" s="212"/>
      <c r="AD33" s="212"/>
      <c r="AE33" s="212"/>
      <c r="AF33" s="213"/>
    </row>
    <row r="34" spans="2:32" ht="18.75" customHeight="1">
      <c r="B34" s="41"/>
      <c r="C34" s="46">
        <v>1</v>
      </c>
      <c r="D34" s="184" t="s">
        <v>43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6"/>
      <c r="X34" s="184" t="s">
        <v>44</v>
      </c>
      <c r="Y34" s="185"/>
      <c r="Z34" s="185"/>
      <c r="AA34" s="185"/>
      <c r="AB34" s="185"/>
      <c r="AC34" s="185"/>
      <c r="AD34" s="185"/>
      <c r="AE34" s="185"/>
      <c r="AF34" s="186"/>
    </row>
    <row r="35" spans="2:32" ht="18.75" customHeight="1">
      <c r="B35" s="41"/>
      <c r="C35" s="46">
        <v>2</v>
      </c>
      <c r="D35" s="184" t="s">
        <v>120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X35" s="184" t="s">
        <v>46</v>
      </c>
      <c r="Y35" s="185"/>
      <c r="Z35" s="185"/>
      <c r="AA35" s="185"/>
      <c r="AB35" s="185"/>
      <c r="AC35" s="185"/>
      <c r="AD35" s="185"/>
      <c r="AE35" s="185"/>
      <c r="AF35" s="186"/>
    </row>
    <row r="36" spans="2:32" ht="18.75" customHeight="1">
      <c r="B36" s="41"/>
      <c r="C36" s="46">
        <v>3</v>
      </c>
      <c r="D36" s="184" t="s">
        <v>41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6"/>
      <c r="X36" s="184" t="s">
        <v>45</v>
      </c>
      <c r="Y36" s="185"/>
      <c r="Z36" s="185"/>
      <c r="AA36" s="185"/>
      <c r="AB36" s="185"/>
      <c r="AC36" s="185"/>
      <c r="AD36" s="185"/>
      <c r="AE36" s="185"/>
      <c r="AF36" s="186"/>
    </row>
    <row r="37" spans="2:32" ht="18.75" customHeight="1">
      <c r="B37" s="41"/>
      <c r="C37" s="46">
        <v>4</v>
      </c>
      <c r="D37" s="184" t="s">
        <v>47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6"/>
      <c r="X37" s="184" t="s">
        <v>67</v>
      </c>
      <c r="Y37" s="185"/>
      <c r="Z37" s="185"/>
      <c r="AA37" s="185"/>
      <c r="AB37" s="185"/>
      <c r="AC37" s="185"/>
      <c r="AD37" s="185"/>
      <c r="AE37" s="185"/>
      <c r="AF37" s="186"/>
    </row>
    <row r="38" spans="2:32" ht="18.75" customHeight="1">
      <c r="B38" s="41"/>
      <c r="C38" s="46">
        <v>5</v>
      </c>
      <c r="D38" s="184" t="s">
        <v>121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6"/>
      <c r="X38" s="184" t="s">
        <v>48</v>
      </c>
      <c r="Y38" s="185"/>
      <c r="Z38" s="185"/>
      <c r="AA38" s="185"/>
      <c r="AB38" s="185"/>
      <c r="AC38" s="185"/>
      <c r="AD38" s="185"/>
      <c r="AE38" s="185"/>
      <c r="AF38" s="186"/>
    </row>
    <row r="39" spans="2:32" ht="18.75" customHeight="1">
      <c r="B39" s="41"/>
      <c r="C39" s="46">
        <v>6</v>
      </c>
      <c r="D39" s="184" t="s">
        <v>42</v>
      </c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6"/>
      <c r="X39" s="184" t="s">
        <v>68</v>
      </c>
      <c r="Y39" s="185"/>
      <c r="Z39" s="185"/>
      <c r="AA39" s="185"/>
      <c r="AB39" s="185"/>
      <c r="AC39" s="185"/>
      <c r="AD39" s="185"/>
      <c r="AE39" s="185"/>
      <c r="AF39" s="186"/>
    </row>
    <row r="40" spans="2:32" ht="18.75" customHeight="1">
      <c r="B40" s="41"/>
      <c r="C40" s="46">
        <v>7</v>
      </c>
      <c r="D40" s="184" t="s">
        <v>49</v>
      </c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6"/>
      <c r="X40" s="184" t="s">
        <v>69</v>
      </c>
      <c r="Y40" s="185"/>
      <c r="Z40" s="185"/>
      <c r="AA40" s="185"/>
      <c r="AB40" s="185"/>
      <c r="AC40" s="185"/>
      <c r="AD40" s="185"/>
      <c r="AE40" s="185"/>
      <c r="AF40" s="186"/>
    </row>
    <row r="41" spans="2:32" ht="18.75" customHeight="1">
      <c r="B41" s="41"/>
      <c r="C41" s="46">
        <v>8</v>
      </c>
      <c r="D41" s="184" t="s">
        <v>50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6"/>
      <c r="X41" s="184" t="s">
        <v>70</v>
      </c>
      <c r="Y41" s="185"/>
      <c r="Z41" s="185"/>
      <c r="AA41" s="185"/>
      <c r="AB41" s="185"/>
      <c r="AC41" s="185"/>
      <c r="AD41" s="185"/>
      <c r="AE41" s="185"/>
      <c r="AF41" s="186"/>
    </row>
    <row r="42" spans="2:32" ht="18.75" customHeight="1">
      <c r="B42" s="41"/>
      <c r="C42" s="46">
        <v>9</v>
      </c>
      <c r="D42" s="184" t="s">
        <v>51</v>
      </c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6"/>
      <c r="X42" s="184" t="s">
        <v>71</v>
      </c>
      <c r="Y42" s="185"/>
      <c r="Z42" s="185"/>
      <c r="AA42" s="185"/>
      <c r="AB42" s="185"/>
      <c r="AC42" s="185"/>
      <c r="AD42" s="185"/>
      <c r="AE42" s="185"/>
      <c r="AF42" s="186"/>
    </row>
    <row r="43" spans="2:32" ht="54.75" customHeight="1">
      <c r="B43" s="41"/>
      <c r="C43" s="46">
        <v>10</v>
      </c>
      <c r="D43" s="184" t="s">
        <v>122</v>
      </c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6"/>
      <c r="X43" s="199" t="s">
        <v>77</v>
      </c>
      <c r="Y43" s="200"/>
      <c r="Z43" s="200"/>
      <c r="AA43" s="200"/>
      <c r="AB43" s="200"/>
      <c r="AC43" s="200"/>
      <c r="AD43" s="200"/>
      <c r="AE43" s="200"/>
      <c r="AF43" s="201"/>
    </row>
    <row r="44" spans="2:32" ht="36" customHeight="1">
      <c r="B44" s="41"/>
      <c r="C44" s="46">
        <v>11</v>
      </c>
      <c r="D44" s="184" t="s">
        <v>52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6"/>
      <c r="X44" s="215" t="s">
        <v>78</v>
      </c>
      <c r="Y44" s="200"/>
      <c r="Z44" s="200"/>
      <c r="AA44" s="200"/>
      <c r="AB44" s="200"/>
      <c r="AC44" s="200"/>
      <c r="AD44" s="200"/>
      <c r="AE44" s="200"/>
      <c r="AF44" s="201"/>
    </row>
    <row r="45" spans="2:32" ht="36" customHeight="1">
      <c r="B45" s="41"/>
      <c r="C45" s="46">
        <v>12</v>
      </c>
      <c r="D45" s="184" t="s">
        <v>123</v>
      </c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6"/>
      <c r="X45" s="216"/>
      <c r="Y45" s="217"/>
      <c r="Z45" s="217"/>
      <c r="AA45" s="217"/>
      <c r="AB45" s="217"/>
      <c r="AC45" s="217"/>
      <c r="AD45" s="217"/>
      <c r="AE45" s="217"/>
      <c r="AF45" s="218"/>
    </row>
    <row r="46" spans="2:32" ht="36" customHeight="1">
      <c r="B46" s="41"/>
      <c r="C46" s="46">
        <v>13</v>
      </c>
      <c r="D46" s="184" t="s">
        <v>124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6"/>
      <c r="X46" s="199" t="s">
        <v>79</v>
      </c>
      <c r="Y46" s="200"/>
      <c r="Z46" s="200"/>
      <c r="AA46" s="200"/>
      <c r="AB46" s="200"/>
      <c r="AC46" s="200"/>
      <c r="AD46" s="200"/>
      <c r="AE46" s="200"/>
      <c r="AF46" s="201"/>
    </row>
    <row r="47" spans="2:32" ht="18.75" customHeight="1">
      <c r="B47" s="41"/>
      <c r="C47" s="46">
        <v>14</v>
      </c>
      <c r="D47" s="184" t="s">
        <v>53</v>
      </c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6"/>
      <c r="X47" s="184" t="s">
        <v>72</v>
      </c>
      <c r="Y47" s="185"/>
      <c r="Z47" s="185"/>
      <c r="AA47" s="185"/>
      <c r="AB47" s="185"/>
      <c r="AC47" s="185"/>
      <c r="AD47" s="185"/>
      <c r="AE47" s="185"/>
      <c r="AF47" s="186"/>
    </row>
    <row r="48" spans="2:32" ht="18.75" customHeight="1">
      <c r="B48" s="41"/>
      <c r="C48" s="46">
        <v>15</v>
      </c>
      <c r="D48" s="184" t="s">
        <v>54</v>
      </c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6"/>
      <c r="X48" s="184" t="s">
        <v>73</v>
      </c>
      <c r="Y48" s="185"/>
      <c r="Z48" s="185"/>
      <c r="AA48" s="185"/>
      <c r="AB48" s="185"/>
      <c r="AC48" s="185"/>
      <c r="AD48" s="185"/>
      <c r="AE48" s="185"/>
      <c r="AF48" s="186"/>
    </row>
    <row r="49" spans="2:32" ht="35.25" customHeight="1">
      <c r="B49" s="41"/>
      <c r="C49" s="46">
        <v>16</v>
      </c>
      <c r="D49" s="184" t="s">
        <v>125</v>
      </c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6"/>
      <c r="X49" s="184" t="s">
        <v>74</v>
      </c>
      <c r="Y49" s="185"/>
      <c r="Z49" s="185"/>
      <c r="AA49" s="185"/>
      <c r="AB49" s="185"/>
      <c r="AC49" s="185"/>
      <c r="AD49" s="185"/>
      <c r="AE49" s="185"/>
      <c r="AF49" s="186"/>
    </row>
    <row r="50" spans="2:32" ht="18.75" customHeight="1">
      <c r="B50" s="41"/>
      <c r="C50" s="46">
        <v>17</v>
      </c>
      <c r="D50" s="184" t="s">
        <v>60</v>
      </c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6"/>
      <c r="X50" s="184" t="s">
        <v>126</v>
      </c>
      <c r="Y50" s="185"/>
      <c r="Z50" s="185"/>
      <c r="AA50" s="185"/>
      <c r="AB50" s="185"/>
      <c r="AC50" s="185"/>
      <c r="AD50" s="185"/>
      <c r="AE50" s="185"/>
      <c r="AF50" s="186"/>
    </row>
    <row r="51" spans="2:32" ht="36" customHeight="1">
      <c r="B51" s="41"/>
      <c r="C51" s="46">
        <v>18</v>
      </c>
      <c r="D51" s="184" t="s">
        <v>127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X51" s="199" t="s">
        <v>80</v>
      </c>
      <c r="Y51" s="200"/>
      <c r="Z51" s="200"/>
      <c r="AA51" s="200"/>
      <c r="AB51" s="200"/>
      <c r="AC51" s="200"/>
      <c r="AD51" s="200"/>
      <c r="AE51" s="200"/>
      <c r="AF51" s="201"/>
    </row>
    <row r="52" spans="2:32" ht="18.75" customHeight="1">
      <c r="B52" s="41"/>
      <c r="C52" s="46">
        <v>19</v>
      </c>
      <c r="D52" s="184" t="s">
        <v>128</v>
      </c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6"/>
      <c r="X52" s="202" t="s">
        <v>81</v>
      </c>
      <c r="Y52" s="203"/>
      <c r="Z52" s="203"/>
      <c r="AA52" s="203"/>
      <c r="AB52" s="203"/>
      <c r="AC52" s="203"/>
      <c r="AD52" s="203"/>
      <c r="AE52" s="203"/>
      <c r="AF52" s="204"/>
    </row>
    <row r="53" spans="2:32" ht="36" customHeight="1">
      <c r="B53" s="41"/>
      <c r="C53" s="46">
        <v>20</v>
      </c>
      <c r="D53" s="184" t="s">
        <v>131</v>
      </c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6"/>
      <c r="X53" s="205" t="s">
        <v>129</v>
      </c>
      <c r="Y53" s="206"/>
      <c r="Z53" s="206"/>
      <c r="AA53" s="206"/>
      <c r="AB53" s="206"/>
      <c r="AC53" s="206"/>
      <c r="AD53" s="206"/>
      <c r="AE53" s="206"/>
      <c r="AF53" s="207"/>
    </row>
    <row r="54" spans="2:32" ht="35.25" customHeight="1">
      <c r="B54" s="41"/>
      <c r="C54" s="46">
        <v>21</v>
      </c>
      <c r="D54" s="184" t="s">
        <v>130</v>
      </c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6"/>
      <c r="X54" s="199" t="s">
        <v>82</v>
      </c>
      <c r="Y54" s="200"/>
      <c r="Z54" s="200"/>
      <c r="AA54" s="200"/>
      <c r="AB54" s="200"/>
      <c r="AC54" s="200"/>
      <c r="AD54" s="200"/>
      <c r="AE54" s="200"/>
      <c r="AF54" s="201"/>
    </row>
    <row r="55" spans="2:32" ht="36" customHeight="1">
      <c r="B55" s="41"/>
      <c r="C55" s="46">
        <v>22</v>
      </c>
      <c r="D55" s="184" t="s">
        <v>75</v>
      </c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6"/>
      <c r="X55" s="208" t="s">
        <v>87</v>
      </c>
      <c r="Y55" s="209"/>
      <c r="Z55" s="209"/>
      <c r="AA55" s="209"/>
      <c r="AB55" s="209"/>
      <c r="AC55" s="209"/>
      <c r="AD55" s="209"/>
      <c r="AE55" s="209"/>
      <c r="AF55" s="210"/>
    </row>
    <row r="56" spans="2:32" ht="36" customHeight="1">
      <c r="B56" s="41"/>
      <c r="C56" s="46">
        <v>23</v>
      </c>
      <c r="D56" s="184" t="s">
        <v>76</v>
      </c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6"/>
      <c r="X56" s="196" t="s">
        <v>88</v>
      </c>
      <c r="Y56" s="197"/>
      <c r="Z56" s="197"/>
      <c r="AA56" s="197"/>
      <c r="AB56" s="197"/>
      <c r="AC56" s="197"/>
      <c r="AD56" s="197"/>
      <c r="AE56" s="197"/>
      <c r="AF56" s="198"/>
    </row>
    <row r="57" spans="2:32" ht="18.75" customHeight="1">
      <c r="B57" s="41"/>
      <c r="C57" s="46">
        <v>24</v>
      </c>
      <c r="D57" s="184" t="s">
        <v>61</v>
      </c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6"/>
      <c r="X57" s="196"/>
      <c r="Y57" s="197"/>
      <c r="Z57" s="197"/>
      <c r="AA57" s="197"/>
      <c r="AB57" s="197"/>
      <c r="AC57" s="197"/>
      <c r="AD57" s="197"/>
      <c r="AE57" s="197"/>
      <c r="AF57" s="198"/>
    </row>
    <row r="58" spans="2:32" ht="18.75" customHeight="1">
      <c r="B58" s="41"/>
      <c r="C58" s="46">
        <v>25</v>
      </c>
      <c r="D58" s="184" t="s">
        <v>62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6"/>
      <c r="X58" s="196"/>
      <c r="Y58" s="197"/>
      <c r="Z58" s="197"/>
      <c r="AA58" s="197"/>
      <c r="AB58" s="197"/>
      <c r="AC58" s="197"/>
      <c r="AD58" s="197"/>
      <c r="AE58" s="197"/>
      <c r="AF58" s="198"/>
    </row>
    <row r="59" spans="2:32" ht="18.75" customHeight="1">
      <c r="B59" s="41"/>
      <c r="C59" s="46">
        <v>26</v>
      </c>
      <c r="D59" s="184" t="s">
        <v>63</v>
      </c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6"/>
      <c r="X59" s="196"/>
      <c r="Y59" s="197"/>
      <c r="Z59" s="197"/>
      <c r="AA59" s="197"/>
      <c r="AB59" s="197"/>
      <c r="AC59" s="197"/>
      <c r="AD59" s="197"/>
      <c r="AE59" s="197"/>
      <c r="AF59" s="198"/>
    </row>
    <row r="60" spans="2:32" ht="36" customHeight="1">
      <c r="B60" s="41"/>
      <c r="C60" s="46">
        <v>27</v>
      </c>
      <c r="D60" s="184" t="s">
        <v>132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6"/>
      <c r="X60" s="196"/>
      <c r="Y60" s="197"/>
      <c r="Z60" s="197"/>
      <c r="AA60" s="197"/>
      <c r="AB60" s="197"/>
      <c r="AC60" s="197"/>
      <c r="AD60" s="197"/>
      <c r="AE60" s="197"/>
      <c r="AF60" s="198"/>
    </row>
    <row r="61" spans="2:32" ht="18.75" customHeight="1">
      <c r="B61" s="41"/>
      <c r="C61" s="46">
        <v>28</v>
      </c>
      <c r="D61" s="184" t="s">
        <v>64</v>
      </c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6"/>
      <c r="X61" s="196"/>
      <c r="Y61" s="197"/>
      <c r="Z61" s="197"/>
      <c r="AA61" s="197"/>
      <c r="AB61" s="197"/>
      <c r="AC61" s="197"/>
      <c r="AD61" s="197"/>
      <c r="AE61" s="197"/>
      <c r="AF61" s="198"/>
    </row>
    <row r="62" spans="2:32" ht="18.75" customHeight="1">
      <c r="B62" s="50"/>
      <c r="C62" s="46">
        <v>29</v>
      </c>
      <c r="D62" s="184" t="s">
        <v>133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6"/>
      <c r="X62" s="196" t="s">
        <v>134</v>
      </c>
      <c r="Y62" s="197"/>
      <c r="Z62" s="197"/>
      <c r="AA62" s="197"/>
      <c r="AB62" s="197"/>
      <c r="AC62" s="197"/>
      <c r="AD62" s="197"/>
      <c r="AE62" s="197"/>
      <c r="AF62" s="198"/>
    </row>
    <row r="63" spans="2:32" ht="18.75" customHeight="1">
      <c r="B63" s="41"/>
      <c r="C63" s="46">
        <v>30</v>
      </c>
      <c r="D63" s="184" t="s">
        <v>65</v>
      </c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6"/>
      <c r="X63" s="196"/>
      <c r="Y63" s="197"/>
      <c r="Z63" s="197"/>
      <c r="AA63" s="197"/>
      <c r="AB63" s="197"/>
      <c r="AC63" s="197"/>
      <c r="AD63" s="197"/>
      <c r="AE63" s="197"/>
      <c r="AF63" s="198"/>
    </row>
  </sheetData>
  <mergeCells count="121">
    <mergeCell ref="D62:W62"/>
    <mergeCell ref="X62:AF62"/>
    <mergeCell ref="X61:AF61"/>
    <mergeCell ref="X63:AF63"/>
    <mergeCell ref="C33:W33"/>
    <mergeCell ref="X33:AF33"/>
    <mergeCell ref="B26:AF30"/>
    <mergeCell ref="D61:W61"/>
    <mergeCell ref="D63:W63"/>
    <mergeCell ref="X34:AF34"/>
    <mergeCell ref="X35:AF35"/>
    <mergeCell ref="X36:AF36"/>
    <mergeCell ref="X37:AF37"/>
    <mergeCell ref="X38:AF38"/>
    <mergeCell ref="X39:AF39"/>
    <mergeCell ref="X40:AF40"/>
    <mergeCell ref="X41:AF41"/>
    <mergeCell ref="X42:AF42"/>
    <mergeCell ref="X43:AF43"/>
    <mergeCell ref="X44:AF44"/>
    <mergeCell ref="X45:AF45"/>
    <mergeCell ref="X46:AF46"/>
    <mergeCell ref="X47:AF47"/>
    <mergeCell ref="D34:W34"/>
    <mergeCell ref="D35:W35"/>
    <mergeCell ref="D36:W36"/>
    <mergeCell ref="D37:W37"/>
    <mergeCell ref="D38:W38"/>
    <mergeCell ref="D39:W39"/>
    <mergeCell ref="D40:W40"/>
    <mergeCell ref="D41:W41"/>
    <mergeCell ref="D42:W42"/>
    <mergeCell ref="D43:W43"/>
    <mergeCell ref="D44:W44"/>
    <mergeCell ref="D45:W45"/>
    <mergeCell ref="X49:AF49"/>
    <mergeCell ref="X50:AF50"/>
    <mergeCell ref="D56:W56"/>
    <mergeCell ref="D57:W57"/>
    <mergeCell ref="D58:W58"/>
    <mergeCell ref="D59:W59"/>
    <mergeCell ref="D60:W60"/>
    <mergeCell ref="D51:W51"/>
    <mergeCell ref="D52:W52"/>
    <mergeCell ref="D53:W53"/>
    <mergeCell ref="D54:W54"/>
    <mergeCell ref="X56:AF56"/>
    <mergeCell ref="X57:AF57"/>
    <mergeCell ref="X58:AF58"/>
    <mergeCell ref="X59:AF59"/>
    <mergeCell ref="X60:AF60"/>
    <mergeCell ref="X51:AF51"/>
    <mergeCell ref="X52:AF52"/>
    <mergeCell ref="X53:AF53"/>
    <mergeCell ref="X54:AF54"/>
    <mergeCell ref="X55:AF55"/>
    <mergeCell ref="D55:W55"/>
    <mergeCell ref="D48:W48"/>
    <mergeCell ref="D49:W49"/>
    <mergeCell ref="D50:W50"/>
    <mergeCell ref="B5:G5"/>
    <mergeCell ref="B24:G24"/>
    <mergeCell ref="H24:O24"/>
    <mergeCell ref="Q9:U9"/>
    <mergeCell ref="Q10:U10"/>
    <mergeCell ref="Q11:U11"/>
    <mergeCell ref="H12:AF12"/>
    <mergeCell ref="B15:G15"/>
    <mergeCell ref="B16:G16"/>
    <mergeCell ref="H15:AF15"/>
    <mergeCell ref="B12:G12"/>
    <mergeCell ref="B22:G22"/>
    <mergeCell ref="B20:G20"/>
    <mergeCell ref="B21:G21"/>
    <mergeCell ref="B23:G23"/>
    <mergeCell ref="Q22:W22"/>
    <mergeCell ref="Q23:W23"/>
    <mergeCell ref="D46:W46"/>
    <mergeCell ref="D47:W47"/>
    <mergeCell ref="X48:AF48"/>
    <mergeCell ref="B7:G8"/>
    <mergeCell ref="I7:AF7"/>
    <mergeCell ref="H8:AF8"/>
    <mergeCell ref="H5:AF5"/>
    <mergeCell ref="H9:P9"/>
    <mergeCell ref="H10:P10"/>
    <mergeCell ref="H11:P11"/>
    <mergeCell ref="V9:AF9"/>
    <mergeCell ref="V10:AF10"/>
    <mergeCell ref="B9:G9"/>
    <mergeCell ref="B10:G10"/>
    <mergeCell ref="B11:G11"/>
    <mergeCell ref="V11:AF11"/>
    <mergeCell ref="B6:G6"/>
    <mergeCell ref="H6:P6"/>
    <mergeCell ref="Q6:U6"/>
    <mergeCell ref="V6:AF6"/>
    <mergeCell ref="Q24:W24"/>
    <mergeCell ref="X24:AE24"/>
    <mergeCell ref="Z1:AF1"/>
    <mergeCell ref="X22:AE22"/>
    <mergeCell ref="H22:O22"/>
    <mergeCell ref="Q21:W21"/>
    <mergeCell ref="B17:G17"/>
    <mergeCell ref="H16:AF16"/>
    <mergeCell ref="H17:AF17"/>
    <mergeCell ref="B18:G18"/>
    <mergeCell ref="H18:AF18"/>
    <mergeCell ref="H20:P20"/>
    <mergeCell ref="H21:P21"/>
    <mergeCell ref="H23:P23"/>
    <mergeCell ref="Q20:W20"/>
    <mergeCell ref="B19:G19"/>
    <mergeCell ref="H19:P19"/>
    <mergeCell ref="Q19:W19"/>
    <mergeCell ref="X20:AF20"/>
    <mergeCell ref="X21:AF21"/>
    <mergeCell ref="AE19:AF19"/>
    <mergeCell ref="X19:AD19"/>
    <mergeCell ref="X23:AE23"/>
    <mergeCell ref="A2:AG2"/>
  </mergeCells>
  <phoneticPr fontId="1"/>
  <conditionalFormatting sqref="X20:AF20 H20:P21">
    <cfRule type="containsBlanks" dxfId="3" priority="4">
      <formula>LEN(TRIM(H20))=0</formula>
    </cfRule>
  </conditionalFormatting>
  <conditionalFormatting sqref="H15:AF18 H19:P19 X19:AD19 H22:O22 X22:AE22">
    <cfRule type="containsBlanks" dxfId="2" priority="3">
      <formula>LEN(TRIM(H15))=0</formula>
    </cfRule>
  </conditionalFormatting>
  <conditionalFormatting sqref="H5:AF5 H6:P6 V6:AF6 I7:AF7 H8:AF8 H9:P11 V9:AF11 H12:AF12">
    <cfRule type="containsBlanks" dxfId="1" priority="2">
      <formula>LEN(TRIM(H5))=0</formula>
    </cfRule>
  </conditionalFormatting>
  <conditionalFormatting sqref="Z1:AF1">
    <cfRule type="containsBlanks" dxfId="0" priority="1">
      <formula>LEN(TRIM(Z1))=0</formula>
    </cfRule>
  </conditionalFormatting>
  <dataValidations count="2">
    <dataValidation imeMode="halfAlpha" allowBlank="1" showInputMessage="1" showErrorMessage="1" sqref="I7:AF7 H11:P11 V11:AF11 H12:AF12 H24:O25 X24 X19:AD19 H22:O22 X22:AE23"/>
    <dataValidation type="list" allowBlank="1" showInputMessage="1" showErrorMessage="1" sqref="H20:P20">
      <formula1>設備整備</formula1>
    </dataValidation>
  </dataValidations>
  <pageMargins left="0.7" right="0.7" top="0.75" bottom="0.75" header="0.3" footer="0.3"/>
  <pageSetup paperSize="9" scale="89" orientation="portrait" r:id="rId1"/>
  <rowBreaks count="1" manualBreakCount="1">
    <brk id="31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リスト!$C$2:$C$4</xm:f>
          </x14:formula1>
          <xm:sqref>X20:AF20</xm:sqref>
        </x14:dataValidation>
        <x14:dataValidation type="list" allowBlank="1" showInputMessage="1" showErrorMessage="1">
          <x14:formula1>
            <xm:f>リスト!$D$2:$D$3</xm:f>
          </x14:formula1>
          <xm:sqref>H21:P21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X20" sqref="X20:AF20"/>
    </sheetView>
  </sheetViews>
  <sheetFormatPr defaultRowHeight="18.75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7" s="1" customFormat="1">
      <c r="A1" s="1" t="s">
        <v>13</v>
      </c>
      <c r="B1" s="1" t="s">
        <v>39</v>
      </c>
    </row>
    <row r="2" spans="1:7">
      <c r="A2" t="s">
        <v>17</v>
      </c>
      <c r="B2" t="s">
        <v>22</v>
      </c>
      <c r="C2" t="s">
        <v>25</v>
      </c>
      <c r="D2" t="s">
        <v>14</v>
      </c>
      <c r="E2" s="1" t="s">
        <v>57</v>
      </c>
      <c r="F2" s="2">
        <v>0.5</v>
      </c>
      <c r="G2" s="3">
        <v>20000000</v>
      </c>
    </row>
    <row r="3" spans="1:7">
      <c r="A3" t="s">
        <v>18</v>
      </c>
      <c r="B3" t="s">
        <v>23</v>
      </c>
      <c r="C3" t="s">
        <v>26</v>
      </c>
      <c r="D3" t="s">
        <v>15</v>
      </c>
      <c r="E3" s="1" t="s">
        <v>55</v>
      </c>
      <c r="F3" s="2">
        <v>0.66666666666666663</v>
      </c>
      <c r="G3" s="3">
        <v>30000000</v>
      </c>
    </row>
    <row r="4" spans="1:7">
      <c r="A4" t="s">
        <v>19</v>
      </c>
      <c r="B4" t="s">
        <v>24</v>
      </c>
      <c r="C4" t="s">
        <v>27</v>
      </c>
      <c r="D4" t="s">
        <v>16</v>
      </c>
      <c r="E4" s="1" t="s">
        <v>56</v>
      </c>
      <c r="F4" s="2">
        <v>0.33333333333333331</v>
      </c>
      <c r="G4" s="3">
        <v>50000000</v>
      </c>
    </row>
    <row r="5" spans="1:7">
      <c r="A5" t="s">
        <v>20</v>
      </c>
      <c r="G5" s="3">
        <v>1000000</v>
      </c>
    </row>
    <row r="6" spans="1:7">
      <c r="A6" t="s">
        <v>21</v>
      </c>
      <c r="G6" s="3">
        <v>5000000</v>
      </c>
    </row>
    <row r="7" spans="1:7">
      <c r="G7" s="3">
        <v>7500000</v>
      </c>
    </row>
    <row r="8" spans="1:7">
      <c r="G8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8"/>
  <sheetViews>
    <sheetView zoomScaleNormal="100" workbookViewId="0">
      <selection activeCell="X20" sqref="X20:AF20"/>
    </sheetView>
  </sheetViews>
  <sheetFormatPr defaultRowHeight="18.75"/>
  <cols>
    <col min="1" max="1" width="17.25" style="1" bestFit="1" customWidth="1"/>
    <col min="2" max="2" width="52.625" style="7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>
      <c r="A1" s="1" t="s">
        <v>113</v>
      </c>
      <c r="B1" s="8">
        <f>設備整備!$Z$1</f>
        <v>0</v>
      </c>
      <c r="C1" s="23"/>
    </row>
    <row r="2" spans="1:30">
      <c r="A2" s="1" t="s">
        <v>89</v>
      </c>
      <c r="B2" s="7">
        <f>設備整備!$H$5</f>
        <v>0</v>
      </c>
    </row>
    <row r="3" spans="1:30">
      <c r="A3" s="1" t="s">
        <v>83</v>
      </c>
      <c r="B3" s="7">
        <f>設備整備!$H$6</f>
        <v>0</v>
      </c>
    </row>
    <row r="4" spans="1:30">
      <c r="A4" s="1" t="s">
        <v>84</v>
      </c>
      <c r="B4" s="7">
        <f>設備整備!$V$6</f>
        <v>0</v>
      </c>
      <c r="C4" s="23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>
      <c r="A5" s="1" t="s">
        <v>90</v>
      </c>
      <c r="B5" s="7">
        <f>設備整備!$I$7</f>
        <v>0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>
      <c r="A6" s="1" t="s">
        <v>0</v>
      </c>
      <c r="B6" s="7">
        <f>設備整備!$H$8</f>
        <v>0</v>
      </c>
    </row>
    <row r="7" spans="1:30">
      <c r="A7" s="1" t="s">
        <v>9</v>
      </c>
      <c r="B7" s="7">
        <f>設備整備!$H$9</f>
        <v>0</v>
      </c>
    </row>
    <row r="8" spans="1:30">
      <c r="A8" s="1" t="s">
        <v>28</v>
      </c>
      <c r="B8" s="7">
        <f>設備整備!$V$9</f>
        <v>0</v>
      </c>
    </row>
    <row r="9" spans="1:30">
      <c r="A9" s="1" t="s">
        <v>8</v>
      </c>
      <c r="B9" s="7">
        <f>設備整備!$H$10</f>
        <v>0</v>
      </c>
    </row>
    <row r="10" spans="1:30">
      <c r="A10" s="1" t="s">
        <v>29</v>
      </c>
      <c r="B10" s="7">
        <f>設備整備!$V$10</f>
        <v>0</v>
      </c>
    </row>
    <row r="11" spans="1:30">
      <c r="A11" s="1" t="s">
        <v>1</v>
      </c>
      <c r="B11" s="7">
        <f>設備整備!$H$11</f>
        <v>0</v>
      </c>
    </row>
    <row r="12" spans="1:30">
      <c r="A12" s="1" t="s">
        <v>2</v>
      </c>
      <c r="B12" s="7">
        <f>設備整備!$V$11</f>
        <v>0</v>
      </c>
    </row>
    <row r="13" spans="1:30">
      <c r="A13" s="1" t="s">
        <v>3</v>
      </c>
      <c r="B13" s="7">
        <f>設備整備!$H$12</f>
        <v>0</v>
      </c>
    </row>
    <row r="14" spans="1:30">
      <c r="A14" s="1" t="s">
        <v>5</v>
      </c>
      <c r="B14" s="7">
        <f>設備整備!$H$15</f>
        <v>0</v>
      </c>
    </row>
    <row r="15" spans="1:30">
      <c r="A15" s="1" t="s">
        <v>6</v>
      </c>
      <c r="B15" s="7">
        <f>設備整備!$H$16</f>
        <v>0</v>
      </c>
    </row>
    <row r="16" spans="1:30">
      <c r="A16" s="1" t="s">
        <v>91</v>
      </c>
      <c r="B16" s="7">
        <f>設備整備!$H$17</f>
        <v>0</v>
      </c>
    </row>
    <row r="17" spans="1:2">
      <c r="A17" s="1" t="s">
        <v>92</v>
      </c>
      <c r="B17" s="7">
        <f>設備整備!$H$18</f>
        <v>0</v>
      </c>
    </row>
    <row r="18" spans="1:2">
      <c r="A18" s="1" t="s">
        <v>35</v>
      </c>
      <c r="B18" s="7">
        <f>設備整備!$H$19</f>
        <v>0</v>
      </c>
    </row>
    <row r="19" spans="1:2">
      <c r="A19" s="1" t="s">
        <v>36</v>
      </c>
      <c r="B19" s="7">
        <f>設備整備!$X$19</f>
        <v>0</v>
      </c>
    </row>
    <row r="20" spans="1:2">
      <c r="A20" s="1" t="s">
        <v>10</v>
      </c>
      <c r="B20" s="7">
        <f>設備整備!$H$20</f>
        <v>0</v>
      </c>
    </row>
    <row r="21" spans="1:2">
      <c r="A21" s="1" t="s">
        <v>85</v>
      </c>
      <c r="B21" s="7">
        <f>設備整備!$X$20</f>
        <v>0</v>
      </c>
    </row>
    <row r="22" spans="1:2">
      <c r="A22" s="1" t="s">
        <v>7</v>
      </c>
      <c r="B22" s="7">
        <f>設備整備!$H$21</f>
        <v>0</v>
      </c>
    </row>
    <row r="23" spans="1:2">
      <c r="A23" s="1" t="s">
        <v>34</v>
      </c>
      <c r="B23" s="7" t="str">
        <f>設備整備!$X$21</f>
        <v/>
      </c>
    </row>
    <row r="24" spans="1:2">
      <c r="A24" s="1" t="s">
        <v>93</v>
      </c>
      <c r="B24" s="42">
        <f>設備整備!$H$22</f>
        <v>0</v>
      </c>
    </row>
    <row r="25" spans="1:2">
      <c r="A25" s="1" t="s">
        <v>114</v>
      </c>
      <c r="B25" s="42">
        <f>設備整備!$X$22</f>
        <v>0</v>
      </c>
    </row>
    <row r="26" spans="1:2">
      <c r="A26" s="1" t="s">
        <v>115</v>
      </c>
      <c r="B26" s="43" t="str">
        <f>設備整備!$H$23</f>
        <v/>
      </c>
    </row>
    <row r="27" spans="1:2">
      <c r="A27" s="1" t="s">
        <v>11</v>
      </c>
      <c r="B27" s="42" t="str">
        <f>設備整備!$X$23</f>
        <v/>
      </c>
    </row>
    <row r="28" spans="1:2">
      <c r="A28" s="1" t="s">
        <v>12</v>
      </c>
      <c r="B28" s="42" t="str">
        <f>設備整備!$H$24</f>
        <v/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記載例</vt:lpstr>
      <vt:lpstr>設備整備</vt:lpstr>
      <vt:lpstr>リスト</vt:lpstr>
      <vt:lpstr>集計</vt:lpstr>
      <vt:lpstr>記載例!Print_Area</vt:lpstr>
      <vt:lpstr>設備整備!Print_Area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2022-04-28T06:19:36Z</cp:lastPrinted>
  <dcterms:created xsi:type="dcterms:W3CDTF">2022-04-21T09:57:53Z</dcterms:created>
  <dcterms:modified xsi:type="dcterms:W3CDTF">2023-03-27T08:07:52Z</dcterms:modified>
</cp:coreProperties>
</file>