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3 市町村回答\K03_石巻広域水道★★\"/>
    </mc:Choice>
  </mc:AlternateContent>
  <workbookProtection workbookAlgorithmName="SHA-512" workbookHashValue="th9wjcJrsXr6shYJNvMUQdQ+atqXHAHYED76S1cz2WJT+vky+0bj+fVwf0kDGbkZWNeXAGee1M8X9ONwu8XfaQ==" workbookSaltValue="Oq5vDuSs+JvsJs9twy4PjA==" workbookSpinCount="100000" lockStructure="1"/>
  <bookViews>
    <workbookView xWindow="0" yWindow="0" windowWidth="28800" windowHeight="1221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U6" i="5"/>
  <c r="T6" i="5"/>
  <c r="S6" i="5"/>
  <c r="R6" i="5"/>
  <c r="Q6" i="5"/>
  <c r="P6" i="5"/>
  <c r="O6" i="5"/>
  <c r="I10" i="4" s="1"/>
  <c r="N6" i="5"/>
  <c r="B10" i="4" s="1"/>
  <c r="M6" i="5"/>
  <c r="AD8" i="4" s="1"/>
  <c r="L6" i="5"/>
  <c r="W8" i="4" s="1"/>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K85" i="4"/>
  <c r="J85" i="4"/>
  <c r="I85" i="4"/>
  <c r="AT10" i="4"/>
  <c r="AL10" i="4"/>
  <c r="W10" i="4"/>
  <c r="P10" i="4"/>
  <c r="BB8" i="4"/>
  <c r="AT8" i="4"/>
  <c r="AL8" i="4"/>
  <c r="B8" i="4"/>
  <c r="B6" i="4"/>
</calcChain>
</file>

<file path=xl/sharedStrings.xml><?xml version="1.0" encoding="utf-8"?>
<sst xmlns="http://schemas.openxmlformats.org/spreadsheetml/2006/main" count="231" uniqueCount="113">
  <si>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</si>
  <si>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</si>
  <si>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</si>
  <si>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</si>
  <si>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</si>
  <si>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</si>
  <si>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</si>
  <si>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</si>
  <si>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</si>
  <si>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</si>
  <si>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</si>
  <si>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</si>
  <si>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</si>
  <si>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</si>
  <si>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</si>
  <si>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</si>
  <si>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</si>
  <si>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</si>
  <si>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</si>
  <si>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</si>
  <si>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</si>
  <si>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</si>
  <si>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</si>
  <si>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</si>
  <si>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</si>
  <si>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</si>
  <si>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</si>
  <si>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</si>
  <si>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</si>
  <si>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</si>
  <si>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</si>
  <si>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</si>
  <si>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</si>
  <si>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</si>
  <si>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</si>
  <si>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</si>
  <si>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</si>
  <si>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</si>
  <si>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</si>
  <si>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</si>
  <si>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</si>
  <si>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</si>
  <si>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</si>
  <si>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</si>
  <si>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</si>
  <si>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</si>
  <si>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</si>
  <si>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</si>
  <si>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</si>
  <si>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</si>
  <si>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</si>
  <si>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</si>
  <si>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</si>
  <si>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</si>
  <si>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</si>
  <si>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</si>
  <si>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</si>
  <si>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</si>
  <si>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</si>
  <si>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</si>
  <si>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</si>
  <si>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</si>
  <si>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</si>
  <si>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</si>
  <si>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</si>
  <si>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</si>
  <si>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</si>
  <si>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</si>
  <si>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</si>
  <si>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</si>
  <si>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</si>
  <si>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</si>
  <si>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</si>
  <si>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</si>
  <si>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</si>
  <si>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</si>
  <si>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</si>
  <si>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</si>
  <si>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</si>
  <si>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</si>
  <si>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</si>
  <si>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</si>
  <si>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</si>
  <si>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</si>
  <si>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</si>
  <si>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</si>
  <si>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</si>
  <si>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</si>
  <si>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</si>
  <si>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</si>
  <si>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</si>
  <si>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</si>
  <si>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</si>
  <si>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石巻地方広域水道企業団</t>
  </si>
  <si>
    <t>法適用</t>
  </si>
  <si>
    <t>水道事業</t>
  </si>
  <si>
    <t>末端給水事業</t>
  </si>
  <si>
    <t>A2</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</si>
  <si>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</si>
  <si>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</si>
  <si>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</si>
  <si>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</si>
  <si>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</si>
  <si>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</si>
  <si>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</si>
  <si>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</si>
  <si>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</si>
  <si>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</si>
  <si>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</si>
  <si>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</si>
  <si>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①経常収支比率について
　給水人口の減少及び新型コロナウイルスの影響による地域経済の低迷に伴う給水収益の減少等により，前年度を下回ったものの，約2億円の純利益が発生したことにより100％を上回っております。今後も100％以上を維持するために，適切な料金水準の検討及び費用削減等の経営効率化を図ってまいります。
②累積欠損金比率について
　平成30年度において，基幹浄水場の移転復旧事業に伴い発生した約22億円の累積欠損金に対し，当年度約2億円の純利益を全額欠損金の補填に使用したことにより減少しています。累積欠損金の解消に向け，経営の効率化に取り組み，翌年度以降発生する純利益をもって早期の解消を図ってまいります。
③流動比率について
　短期的な安全性について，財務上及び継続的な経営活動に問題は生じておりません。前年度と比較し，未収金の増加及び前受金の減少により，流動比率を上昇させたことから，類似団体比較においても健全な状況となっております。
④企業債残高対給水収益比率について
　類似団体よりも低い水準であり，年々減少していますが，老朽化施設の更新事業が控えているため，経営状況を分析し，他団体との財政状況を比較しながら，適切な起債を計画してまいります。
⑤料金回収率について
　100％を下回っており，本年度においては，主に固定資産の除却費用に伴う給水原価の増加が影響しております。昨今の水需要の減少に加え，施設更新に多額の財政需要を見込んでいるため，健全経営に向けた費用の削減とともに，適切な料金水準の検討をする必要があります。
⑥給水原価について
　前年度と比較し増加しており，類似団体よりも高い水準にあります。原価を構成する費用のうち，減価償却費や維持管理費が大きな割合を占めており，市町合併による固定資産の増加や，給水区域が広域的かつ人口密集度が低い地域が点在していること等が要因となっております。加えて，今年度は災害復旧事業に伴う固定資産除却による費用が増加したこと等も影響しております。
⑦施設利用率について
　令和2年度より緩やかに上昇していますが，類似団体と比べて低い水準にあります。将来の水需要に対応した施設の更新，統廃合等を計画的に実施し，効率的な水運用に努めていく必要があります。
⑧有収率について
　漏水等による無効水量の増加が影響し，前年度及び類似団体よりも低い水準となっています。老朽管の更新や漏水防止対策等の推進により，有収率の回復，向上に努めてまいります。</t>
    <rPh sb="13" eb="15">
      <t>キュウスイ</t>
    </rPh>
    <rPh sb="15" eb="17">
      <t>ジンコウ</t>
    </rPh>
    <rPh sb="18" eb="20">
      <t>ゲンショウ</t>
    </rPh>
    <rPh sb="20" eb="21">
      <t>オヨ</t>
    </rPh>
    <rPh sb="22" eb="24">
      <t>シンガタ</t>
    </rPh>
    <rPh sb="32" eb="34">
      <t>エイキョウ</t>
    </rPh>
    <rPh sb="37" eb="39">
      <t>チイキ</t>
    </rPh>
    <rPh sb="39" eb="41">
      <t>ケイザイ</t>
    </rPh>
    <rPh sb="42" eb="44">
      <t>テイメイ</t>
    </rPh>
    <rPh sb="45" eb="46">
      <t>トモナ</t>
    </rPh>
    <rPh sb="47" eb="49">
      <t>キュウスイ</t>
    </rPh>
    <rPh sb="49" eb="51">
      <t>シュウエキ</t>
    </rPh>
    <rPh sb="52" eb="54">
      <t>ゲンショウ</t>
    </rPh>
    <rPh sb="54" eb="55">
      <t>トウ</t>
    </rPh>
    <rPh sb="59" eb="62">
      <t>ゼンネンド</t>
    </rPh>
    <rPh sb="63" eb="65">
      <t>シタマワ</t>
    </rPh>
    <rPh sb="71" eb="72">
      <t>ヤク</t>
    </rPh>
    <rPh sb="73" eb="75">
      <t>オクエン</t>
    </rPh>
    <rPh sb="76" eb="79">
      <t>ジュンリエキ</t>
    </rPh>
    <rPh sb="80" eb="82">
      <t>ハッセイ</t>
    </rPh>
    <rPh sb="94" eb="96">
      <t>ウワマワ</t>
    </rPh>
    <rPh sb="103" eb="105">
      <t>コンゴ</t>
    </rPh>
    <rPh sb="110" eb="112">
      <t>イジョウ</t>
    </rPh>
    <rPh sb="113" eb="115">
      <t>イジ</t>
    </rPh>
    <rPh sb="131" eb="132">
      <t>オヨ</t>
    </rPh>
    <rPh sb="133" eb="135">
      <t>ヒヨウ</t>
    </rPh>
    <rPh sb="135" eb="137">
      <t>サクゲン</t>
    </rPh>
    <rPh sb="137" eb="138">
      <t>トウ</t>
    </rPh>
    <rPh sb="139" eb="141">
      <t>ケイエイ</t>
    </rPh>
    <rPh sb="141" eb="144">
      <t>コウリツカ</t>
    </rPh>
    <rPh sb="145" eb="146">
      <t>ハカ</t>
    </rPh>
    <rPh sb="169" eb="171">
      <t>ヘイセイ</t>
    </rPh>
    <rPh sb="180" eb="182">
      <t>キカン</t>
    </rPh>
    <rPh sb="182" eb="185">
      <t>ジョウスイジョウ</t>
    </rPh>
    <rPh sb="186" eb="188">
      <t>イテン</t>
    </rPh>
    <rPh sb="188" eb="190">
      <t>フッキュウ</t>
    </rPh>
    <rPh sb="190" eb="192">
      <t>ジギョウ</t>
    </rPh>
    <rPh sb="193" eb="194">
      <t>トモナ</t>
    </rPh>
    <rPh sb="211" eb="212">
      <t>タイ</t>
    </rPh>
    <rPh sb="214" eb="217">
      <t>トウネンド</t>
    </rPh>
    <rPh sb="217" eb="218">
      <t>ヤク</t>
    </rPh>
    <rPh sb="219" eb="220">
      <t>オク</t>
    </rPh>
    <rPh sb="220" eb="221">
      <t>エン</t>
    </rPh>
    <rPh sb="226" eb="228">
      <t>ゼンガク</t>
    </rPh>
    <rPh sb="228" eb="231">
      <t>ケッソンキン</t>
    </rPh>
    <rPh sb="232" eb="234">
      <t>ホテン</t>
    </rPh>
    <rPh sb="235" eb="237">
      <t>シヨウ</t>
    </rPh>
    <rPh sb="244" eb="246">
      <t>ゲンショウ</t>
    </rPh>
    <rPh sb="252" eb="254">
      <t>ルイセキ</t>
    </rPh>
    <rPh sb="254" eb="257">
      <t>ケッソンキン</t>
    </rPh>
    <rPh sb="258" eb="260">
      <t>カイショウ</t>
    </rPh>
    <rPh sb="261" eb="262">
      <t>ム</t>
    </rPh>
    <rPh sb="264" eb="266">
      <t>ケイエイ</t>
    </rPh>
    <rPh sb="267" eb="270">
      <t>コウリツカ</t>
    </rPh>
    <rPh sb="271" eb="272">
      <t>ト</t>
    </rPh>
    <rPh sb="273" eb="274">
      <t>ク</t>
    </rPh>
    <rPh sb="276" eb="279">
      <t>ヨクネンド</t>
    </rPh>
    <rPh sb="279" eb="281">
      <t>イコウ</t>
    </rPh>
    <rPh sb="281" eb="283">
      <t>ハッセイ</t>
    </rPh>
    <rPh sb="285" eb="288">
      <t>ジュンリエキ</t>
    </rPh>
    <rPh sb="292" eb="294">
      <t>ソウキ</t>
    </rPh>
    <rPh sb="295" eb="297">
      <t>カイショウ</t>
    </rPh>
    <rPh sb="298" eb="299">
      <t>ハカ</t>
    </rPh>
    <rPh sb="357" eb="360">
      <t>ゼンネンド</t>
    </rPh>
    <rPh sb="361" eb="363">
      <t>ヒカク</t>
    </rPh>
    <rPh sb="365" eb="368">
      <t>ミシュウキン</t>
    </rPh>
    <rPh sb="369" eb="371">
      <t>ゾウカ</t>
    </rPh>
    <rPh sb="371" eb="372">
      <t>オヨ</t>
    </rPh>
    <rPh sb="373" eb="376">
      <t>マエウケキン</t>
    </rPh>
    <rPh sb="377" eb="379">
      <t>ゲンショウ</t>
    </rPh>
    <rPh sb="383" eb="385">
      <t>リュウドウ</t>
    </rPh>
    <rPh sb="385" eb="387">
      <t>ヒリツ</t>
    </rPh>
    <rPh sb="388" eb="390">
      <t>ジョウショウ</t>
    </rPh>
    <rPh sb="398" eb="400">
      <t>ルイジ</t>
    </rPh>
    <rPh sb="443" eb="445">
      <t>ルイジ</t>
    </rPh>
    <rPh sb="458" eb="460">
      <t>ネンネン</t>
    </rPh>
    <rPh sb="460" eb="462">
      <t>ゲンショウ</t>
    </rPh>
    <rPh sb="469" eb="471">
      <t>ロウキュウ</t>
    </rPh>
    <rPh sb="471" eb="472">
      <t>カ</t>
    </rPh>
    <rPh sb="488" eb="490">
      <t>ケイエイ</t>
    </rPh>
    <rPh sb="502" eb="504">
      <t>ザイセイ</t>
    </rPh>
    <rPh sb="517" eb="519">
      <t>キサイ</t>
    </rPh>
    <rPh sb="548" eb="550">
      <t>シタマワ</t>
    </rPh>
    <rPh sb="566" eb="568">
      <t>コテイ</t>
    </rPh>
    <rPh sb="568" eb="570">
      <t>シサン</t>
    </rPh>
    <rPh sb="571" eb="573">
      <t>ジョキャク</t>
    </rPh>
    <rPh sb="573" eb="574">
      <t>ヒ</t>
    </rPh>
    <rPh sb="574" eb="575">
      <t>ヨウ</t>
    </rPh>
    <rPh sb="576" eb="577">
      <t>トモナ</t>
    </rPh>
    <rPh sb="578" eb="580">
      <t>キュウスイ</t>
    </rPh>
    <rPh sb="580" eb="582">
      <t>ゲンカ</t>
    </rPh>
    <rPh sb="583" eb="585">
      <t>ゾウカ</t>
    </rPh>
    <rPh sb="586" eb="588">
      <t>エイキョウ</t>
    </rPh>
    <rPh sb="595" eb="597">
      <t>サッコン</t>
    </rPh>
    <rPh sb="598" eb="599">
      <t>ミズ</t>
    </rPh>
    <rPh sb="599" eb="601">
      <t>ジュヨウ</t>
    </rPh>
    <rPh sb="602" eb="604">
      <t>ゲンショウ</t>
    </rPh>
    <rPh sb="605" eb="606">
      <t>クワ</t>
    </rPh>
    <rPh sb="608" eb="610">
      <t>シセツ</t>
    </rPh>
    <rPh sb="616" eb="618">
      <t>ザイセイ</t>
    </rPh>
    <rPh sb="630" eb="632">
      <t>ケンゼン</t>
    </rPh>
    <rPh sb="635" eb="636">
      <t>ム</t>
    </rPh>
    <rPh sb="638" eb="640">
      <t>ヒヨウ</t>
    </rPh>
    <rPh sb="641" eb="643">
      <t>サクゲン</t>
    </rPh>
    <rPh sb="648" eb="650">
      <t>テキセツ</t>
    </rPh>
    <rPh sb="651" eb="653">
      <t>リョウキン</t>
    </rPh>
    <rPh sb="653" eb="655">
      <t>スイジュン</t>
    </rPh>
    <rPh sb="656" eb="658">
      <t>ケントウ</t>
    </rPh>
    <rPh sb="661" eb="663">
      <t>ヒツヨウ</t>
    </rPh>
    <rPh sb="681" eb="684">
      <t>ゼンネンド</t>
    </rPh>
    <rPh sb="685" eb="687">
      <t>ヒカク</t>
    </rPh>
    <rPh sb="688" eb="690">
      <t>ゾウカ</t>
    </rPh>
    <rPh sb="695" eb="697">
      <t>ルイジ</t>
    </rPh>
    <rPh sb="749" eb="750">
      <t>シ</t>
    </rPh>
    <rPh sb="772" eb="773">
      <t>テキ</t>
    </rPh>
    <rPh sb="783" eb="785">
      <t>チイキ</t>
    </rPh>
    <rPh sb="786" eb="788">
      <t>テンザイ</t>
    </rPh>
    <rPh sb="796" eb="798">
      <t>ヨウイン</t>
    </rPh>
    <rPh sb="807" eb="808">
      <t>クワ</t>
    </rPh>
    <rPh sb="811" eb="814">
      <t>コンネンド</t>
    </rPh>
    <rPh sb="815" eb="817">
      <t>サイガイ</t>
    </rPh>
    <rPh sb="817" eb="819">
      <t>フッキュウ</t>
    </rPh>
    <rPh sb="819" eb="821">
      <t>ジギョウ</t>
    </rPh>
    <rPh sb="822" eb="823">
      <t>トモナ</t>
    </rPh>
    <rPh sb="842" eb="843">
      <t>トウ</t>
    </rPh>
    <rPh sb="844" eb="846">
      <t>エイキョウ</t>
    </rPh>
    <rPh sb="866" eb="868">
      <t>レイワ</t>
    </rPh>
    <rPh sb="870" eb="871">
      <t>ド</t>
    </rPh>
    <rPh sb="873" eb="874">
      <t>ユル</t>
    </rPh>
    <rPh sb="877" eb="879">
      <t>ジョウショウ</t>
    </rPh>
    <rPh sb="886" eb="888">
      <t>ルイジ</t>
    </rPh>
    <rPh sb="904" eb="906">
      <t>ショウライ</t>
    </rPh>
    <rPh sb="907" eb="908">
      <t>ミズ</t>
    </rPh>
    <rPh sb="908" eb="910">
      <t>ジュヨウ</t>
    </rPh>
    <rPh sb="911" eb="913">
      <t>タイオウ</t>
    </rPh>
    <rPh sb="915" eb="917">
      <t>シセツ</t>
    </rPh>
    <rPh sb="918" eb="920">
      <t>コウシン</t>
    </rPh>
    <rPh sb="921" eb="924">
      <t>トウハイゴウ</t>
    </rPh>
    <rPh sb="924" eb="925">
      <t>トウ</t>
    </rPh>
    <rPh sb="926" eb="929">
      <t>ケイカクテキ</t>
    </rPh>
    <rPh sb="930" eb="932">
      <t>ジッシ</t>
    </rPh>
    <rPh sb="934" eb="937">
      <t>コウリツテキ</t>
    </rPh>
    <rPh sb="938" eb="939">
      <t>ミズ</t>
    </rPh>
    <rPh sb="939" eb="941">
      <t>ウンヨウ</t>
    </rPh>
    <rPh sb="942" eb="943">
      <t>ツト</t>
    </rPh>
    <rPh sb="947" eb="949">
      <t>ヒツヨウ</t>
    </rPh>
    <rPh sb="966" eb="968">
      <t>ロウスイ</t>
    </rPh>
    <rPh sb="968" eb="969">
      <t>トウ</t>
    </rPh>
    <rPh sb="972" eb="974">
      <t>ムコウ</t>
    </rPh>
    <rPh sb="974" eb="976">
      <t>スイリョウ</t>
    </rPh>
    <rPh sb="977" eb="979">
      <t>ゾウカ</t>
    </rPh>
    <rPh sb="984" eb="987">
      <t>ゼンネンド</t>
    </rPh>
    <rPh sb="987" eb="988">
      <t>オヨ</t>
    </rPh>
    <rPh sb="989" eb="991">
      <t>ルイジ</t>
    </rPh>
    <rPh sb="996" eb="997">
      <t>ヒク</t>
    </rPh>
    <rPh sb="1008" eb="1010">
      <t>ロウキュウ</t>
    </rPh>
    <rPh sb="1010" eb="1011">
      <t>カン</t>
    </rPh>
    <rPh sb="1012" eb="1014">
      <t>コウシン</t>
    </rPh>
    <rPh sb="1033" eb="1035">
      <t>カイフク</t>
    </rPh>
    <phoneticPr fontId="4"/>
  </si>
  <si>
    <t>①有形固定資産減価償却費率について
　前年度と比較し減少しており，類似団体より低い水準となっています。今後も老朽施設の更新については，計画的かつ効率的に取り組んでまいります。
②管路経年化率について
　依然として類似団体より高い水準で管路の老朽化が進んでいる状況です。投資財源の確保や経営に与える影響を分析し，計画的かつ効率的に更新を実施していく必要があります。
③管路更新率について
　東日本大震災以降は，災害復旧事業に重点を置いた建設改良事業を行っています。災害復旧事業の完了が目前に迫り，前年度以上に工事件数が増加したことに伴い，管路更新率は大幅に上昇し，他団体よりも高い水準となりました。本格的な老朽管の更新事業は，災害復旧事業が完了した以降を見込んでおります。</t>
    <rPh sb="19" eb="22">
      <t>ゼンネンド</t>
    </rPh>
    <rPh sb="26" eb="28">
      <t>ゲンショウ</t>
    </rPh>
    <rPh sb="33" eb="35">
      <t>ルイジ</t>
    </rPh>
    <rPh sb="107" eb="109">
      <t>ルイジ</t>
    </rPh>
    <rPh sb="130" eb="132">
      <t>ジョウキョウ</t>
    </rPh>
    <rPh sb="238" eb="240">
      <t>カンリョウ</t>
    </rPh>
    <rPh sb="241" eb="243">
      <t>モクゼン</t>
    </rPh>
    <rPh sb="244" eb="245">
      <t>セマ</t>
    </rPh>
    <rPh sb="247" eb="250">
      <t>ゼンネンド</t>
    </rPh>
    <rPh sb="250" eb="252">
      <t>イジョウ</t>
    </rPh>
    <rPh sb="253" eb="255">
      <t>コウジ</t>
    </rPh>
    <rPh sb="255" eb="257">
      <t>ケンスウ</t>
    </rPh>
    <rPh sb="258" eb="260">
      <t>ゾウカ</t>
    </rPh>
    <rPh sb="266" eb="267">
      <t>トモナ</t>
    </rPh>
    <rPh sb="268" eb="270">
      <t>カンロ</t>
    </rPh>
    <rPh sb="274" eb="276">
      <t>オオハバ</t>
    </rPh>
    <rPh sb="278" eb="280">
      <t>ジョウショウ</t>
    </rPh>
    <rPh sb="288" eb="289">
      <t>タカ</t>
    </rPh>
    <phoneticPr fontId="4"/>
  </si>
  <si>
    <t>　経営の健全性・効率性については，経常収支比率や流動比率の状況から，概ね健全な財政状況にあり，経営の安全性は確保されていると判断できます。平成30年度において発生した約22億円の累積欠損金については，当年度の純利益を補填し，減少を図ったところでありますが，約7億円が残額として翌事業年度に繰り越されることから，引き続き，後年度の純利益をもって解消を図り，累積欠損金の早期解消に向け，今後も経営の効率化に努めていく必要があります。また，給水収益の状況については，給水人口の減少のほか，昨今のコロナ禍の影響による地域経済の低迷等，今後も大変厳しい経営環境が続くと予想されます。
　老朽化の状況については，とりわけ管路の老朽化が進んでいます。現在は災害復旧事業に重点を置いた建設改良事業を実施していますが，事業の終息に合わせて，将来の水需要の動向を見極めながら，適正規模での改良・更新を検討し，計画的かつ効率的に更新事業を進めていく必要があります。
　当企業団の水道事業においては，前述のとおり，継続的に事業を運営するうえで多くの課題を抱えています。課題解決に向け，なお一層の効率的な経営に努めていく中で，景気動向及び復興状況などの社会情勢と当企業団の財政状況を分析し，適切な料金水準並びに施設の統廃合等の検討を含め，適正規模での投資計画を策定し実行していく必要があります。</t>
    <rPh sb="40" eb="41">
      <t>セイ</t>
    </rPh>
    <rPh sb="79" eb="81">
      <t>ハッセイ</t>
    </rPh>
    <rPh sb="83" eb="84">
      <t>ヤク</t>
    </rPh>
    <rPh sb="86" eb="88">
      <t>オクエン</t>
    </rPh>
    <rPh sb="89" eb="91">
      <t>ルイセキ</t>
    </rPh>
    <rPh sb="91" eb="94">
      <t>ケッソンキン</t>
    </rPh>
    <rPh sb="100" eb="103">
      <t>トウネンド</t>
    </rPh>
    <rPh sb="104" eb="107">
      <t>ジュンリエキ</t>
    </rPh>
    <rPh sb="108" eb="110">
      <t>ホテン</t>
    </rPh>
    <rPh sb="112" eb="114">
      <t>ゲンショウ</t>
    </rPh>
    <rPh sb="115" eb="116">
      <t>ハカ</t>
    </rPh>
    <rPh sb="128" eb="129">
      <t>ヤク</t>
    </rPh>
    <rPh sb="130" eb="132">
      <t>オクエン</t>
    </rPh>
    <rPh sb="133" eb="135">
      <t>ザンガク</t>
    </rPh>
    <rPh sb="138" eb="139">
      <t>ヨク</t>
    </rPh>
    <rPh sb="139" eb="141">
      <t>ジギョウ</t>
    </rPh>
    <rPh sb="141" eb="143">
      <t>ネンド</t>
    </rPh>
    <rPh sb="144" eb="145">
      <t>ク</t>
    </rPh>
    <rPh sb="146" eb="147">
      <t>コ</t>
    </rPh>
    <rPh sb="155" eb="156">
      <t>ヒ</t>
    </rPh>
    <rPh sb="157" eb="158">
      <t>ツヅ</t>
    </rPh>
    <rPh sb="160" eb="161">
      <t>アト</t>
    </rPh>
    <rPh sb="161" eb="163">
      <t>ネンド</t>
    </rPh>
    <rPh sb="171" eb="173">
      <t>カイショウ</t>
    </rPh>
    <rPh sb="174" eb="175">
      <t>ハカ</t>
    </rPh>
    <rPh sb="177" eb="179">
      <t>ルイセキ</t>
    </rPh>
    <rPh sb="179" eb="182">
      <t>ケッソンキン</t>
    </rPh>
    <rPh sb="183" eb="185">
      <t>ソウキ</t>
    </rPh>
    <rPh sb="185" eb="187">
      <t>カイショウ</t>
    </rPh>
    <rPh sb="188" eb="189">
      <t>ム</t>
    </rPh>
    <rPh sb="191" eb="193">
      <t>コンゴ</t>
    </rPh>
    <rPh sb="241" eb="243">
      <t>サッコン</t>
    </rPh>
    <rPh sb="247" eb="248">
      <t>カ</t>
    </rPh>
    <rPh sb="249" eb="251">
      <t>エイキョウ</t>
    </rPh>
    <rPh sb="254" eb="256">
      <t>チイキ</t>
    </rPh>
    <rPh sb="256" eb="258">
      <t>ケイザイ</t>
    </rPh>
    <rPh sb="259" eb="261">
      <t>テイメイ</t>
    </rPh>
    <rPh sb="261" eb="262">
      <t>トウ</t>
    </rPh>
    <rPh sb="266" eb="268">
      <t>タイヘン</t>
    </rPh>
    <rPh sb="311" eb="312">
      <t>スス</t>
    </rPh>
    <rPh sb="350" eb="352">
      <t>ジギョウ</t>
    </rPh>
    <rPh sb="438" eb="440">
      <t>ゼンジュツ</t>
    </rPh>
    <rPh sb="445" eb="448">
      <t>ケイゾクテキ</t>
    </rPh>
    <rPh sb="449" eb="451">
      <t>ジギョウ</t>
    </rPh>
    <rPh sb="452" eb="454">
      <t>ウンエイ</t>
    </rPh>
    <rPh sb="459" eb="460">
      <t>オオ</t>
    </rPh>
    <rPh sb="462" eb="464">
      <t>カダイ</t>
    </rPh>
    <rPh sb="465" eb="466">
      <t>カカ</t>
    </rPh>
    <rPh sb="472" eb="474">
      <t>カダイ</t>
    </rPh>
    <rPh sb="474" eb="476">
      <t>カイケツ</t>
    </rPh>
    <rPh sb="477" eb="478">
      <t>ム</t>
    </rPh>
    <rPh sb="539" eb="540">
      <t>ナラ</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</si>
</sst>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7.5"/>
      <color theme="1"/>
      <name val="ＭＳ ゴシック"/>
      <family val="3"/>
      <charset val="128"/>
    </font>
    <font>
      <sz val="6"/>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7"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0.76</c:v>
                </c:pt>
                <c:pt idx="1">
                  <c:v>0.93</c:v>
                </c:pt>
                <c:pt idx="2">
                  <c:v>1.41</c:v>
                </c:pt>
                <c:pt idx="3">
                  <c:v>1.57</c:v>
                </c:pt>
                <c:pt idx="4">
                  <c:v>2.39</c:v>
                </c:pt>
              </c:numCache>
            </c:numRef>
          </c:val>
          <c:extLst>
            <c:ext xmlns:c16="http://schemas.microsoft.com/office/drawing/2014/chart" uri="{C3380CC4-5D6E-409C-BE32-E72D297353CC}">
              <c16:uniqueId val="{00000000-1945-425A-B148-DCC6B924A53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0.7</c:v>
                </c:pt>
                <c:pt idx="2">
                  <c:v>0.72</c:v>
                </c:pt>
                <c:pt idx="3">
                  <c:v>0.69</c:v>
                </c:pt>
                <c:pt idx="4">
                  <c:v>0.69</c:v>
                </c:pt>
              </c:numCache>
            </c:numRef>
          </c:val>
          <c:smooth val="0"/>
          <c:extLst>
            <c:ext xmlns:c16="http://schemas.microsoft.com/office/drawing/2014/chart" uri="{C3380CC4-5D6E-409C-BE32-E72D297353CC}">
              <c16:uniqueId val="{00000001-1945-425A-B148-DCC6B924A53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59.41</c:v>
                </c:pt>
                <c:pt idx="1">
                  <c:v>58.17</c:v>
                </c:pt>
                <c:pt idx="2">
                  <c:v>56.95</c:v>
                </c:pt>
                <c:pt idx="3">
                  <c:v>57.27</c:v>
                </c:pt>
                <c:pt idx="4">
                  <c:v>57.58</c:v>
                </c:pt>
              </c:numCache>
            </c:numRef>
          </c:val>
          <c:extLst>
            <c:ext xmlns:c16="http://schemas.microsoft.com/office/drawing/2014/chart" uri="{C3380CC4-5D6E-409C-BE32-E72D297353CC}">
              <c16:uniqueId val="{00000000-14F8-4B11-A86B-49E271AA357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62.88</c:v>
                </c:pt>
                <c:pt idx="1">
                  <c:v>62.32</c:v>
                </c:pt>
                <c:pt idx="2">
                  <c:v>61.71</c:v>
                </c:pt>
                <c:pt idx="3">
                  <c:v>63.12</c:v>
                </c:pt>
                <c:pt idx="4">
                  <c:v>62.57</c:v>
                </c:pt>
              </c:numCache>
            </c:numRef>
          </c:val>
          <c:smooth val="0"/>
          <c:extLst>
            <c:ext xmlns:c16="http://schemas.microsoft.com/office/drawing/2014/chart" uri="{C3380CC4-5D6E-409C-BE32-E72D297353CC}">
              <c16:uniqueId val="{00000001-14F8-4B11-A86B-49E271AA357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87.64</c:v>
                </c:pt>
                <c:pt idx="1">
                  <c:v>89.12</c:v>
                </c:pt>
                <c:pt idx="2">
                  <c:v>89.96</c:v>
                </c:pt>
                <c:pt idx="3">
                  <c:v>90.29</c:v>
                </c:pt>
                <c:pt idx="4">
                  <c:v>87.92</c:v>
                </c:pt>
              </c:numCache>
            </c:numRef>
          </c:val>
          <c:extLst>
            <c:ext xmlns:c16="http://schemas.microsoft.com/office/drawing/2014/chart" uri="{C3380CC4-5D6E-409C-BE32-E72D297353CC}">
              <c16:uniqueId val="{00000000-C49B-482E-A6AF-E44CC2DFF49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90.13</c:v>
                </c:pt>
                <c:pt idx="1">
                  <c:v>90.19</c:v>
                </c:pt>
                <c:pt idx="2">
                  <c:v>90.03</c:v>
                </c:pt>
                <c:pt idx="3">
                  <c:v>90.09</c:v>
                </c:pt>
                <c:pt idx="4">
                  <c:v>90.21</c:v>
                </c:pt>
              </c:numCache>
            </c:numRef>
          </c:val>
          <c:smooth val="0"/>
          <c:extLst>
            <c:ext xmlns:c16="http://schemas.microsoft.com/office/drawing/2014/chart" uri="{C3380CC4-5D6E-409C-BE32-E72D297353CC}">
              <c16:uniqueId val="{00000001-C49B-482E-A6AF-E44CC2DFF49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118.6</c:v>
                </c:pt>
                <c:pt idx="1">
                  <c:v>74.239999999999995</c:v>
                </c:pt>
                <c:pt idx="2">
                  <c:v>112.52</c:v>
                </c:pt>
                <c:pt idx="3">
                  <c:v>112.91</c:v>
                </c:pt>
                <c:pt idx="4">
                  <c:v>103.48</c:v>
                </c:pt>
              </c:numCache>
            </c:numRef>
          </c:val>
          <c:extLst>
            <c:ext xmlns:c16="http://schemas.microsoft.com/office/drawing/2014/chart" uri="{C3380CC4-5D6E-409C-BE32-E72D297353CC}">
              <c16:uniqueId val="{00000000-60DE-4973-A38D-C96595720D2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113.95</c:v>
                </c:pt>
                <c:pt idx="1">
                  <c:v>112.62</c:v>
                </c:pt>
                <c:pt idx="2">
                  <c:v>113.35</c:v>
                </c:pt>
                <c:pt idx="3">
                  <c:v>112.36</c:v>
                </c:pt>
                <c:pt idx="4">
                  <c:v>112.26</c:v>
                </c:pt>
              </c:numCache>
            </c:numRef>
          </c:val>
          <c:smooth val="0"/>
          <c:extLst>
            <c:ext xmlns:c16="http://schemas.microsoft.com/office/drawing/2014/chart" uri="{C3380CC4-5D6E-409C-BE32-E72D297353CC}">
              <c16:uniqueId val="{00000001-60DE-4973-A38D-C96595720D2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44.79</c:v>
                </c:pt>
                <c:pt idx="1">
                  <c:v>45.01</c:v>
                </c:pt>
                <c:pt idx="2">
                  <c:v>44.55</c:v>
                </c:pt>
                <c:pt idx="3">
                  <c:v>44.9</c:v>
                </c:pt>
                <c:pt idx="4">
                  <c:v>44.84</c:v>
                </c:pt>
              </c:numCache>
            </c:numRef>
          </c:val>
          <c:extLst>
            <c:ext xmlns:c16="http://schemas.microsoft.com/office/drawing/2014/chart" uri="{C3380CC4-5D6E-409C-BE32-E72D297353CC}">
              <c16:uniqueId val="{00000000-412A-4FB8-80CF-509D332E91E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48.86</c:v>
                </c:pt>
                <c:pt idx="2">
                  <c:v>49.6</c:v>
                </c:pt>
                <c:pt idx="3">
                  <c:v>50.31</c:v>
                </c:pt>
                <c:pt idx="4">
                  <c:v>50.74</c:v>
                </c:pt>
              </c:numCache>
            </c:numRef>
          </c:val>
          <c:smooth val="0"/>
          <c:extLst>
            <c:ext xmlns:c16="http://schemas.microsoft.com/office/drawing/2014/chart" uri="{C3380CC4-5D6E-409C-BE32-E72D297353CC}">
              <c16:uniqueId val="{00000001-412A-4FB8-80CF-509D332E91E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29.07</c:v>
                </c:pt>
                <c:pt idx="1">
                  <c:v>28.01</c:v>
                </c:pt>
                <c:pt idx="2">
                  <c:v>30.98</c:v>
                </c:pt>
                <c:pt idx="3">
                  <c:v>32.89</c:v>
                </c:pt>
                <c:pt idx="4">
                  <c:v>33.43</c:v>
                </c:pt>
              </c:numCache>
            </c:numRef>
          </c:val>
          <c:extLst>
            <c:ext xmlns:c16="http://schemas.microsoft.com/office/drawing/2014/chart" uri="{C3380CC4-5D6E-409C-BE32-E72D297353CC}">
              <c16:uniqueId val="{00000000-ABC9-49A0-8692-30235136912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16.600000000000001</c:v>
                </c:pt>
                <c:pt idx="1">
                  <c:v>18.510000000000002</c:v>
                </c:pt>
                <c:pt idx="2">
                  <c:v>20.49</c:v>
                </c:pt>
                <c:pt idx="3">
                  <c:v>21.34</c:v>
                </c:pt>
                <c:pt idx="4">
                  <c:v>23.27</c:v>
                </c:pt>
              </c:numCache>
            </c:numRef>
          </c:val>
          <c:smooth val="0"/>
          <c:extLst>
            <c:ext xmlns:c16="http://schemas.microsoft.com/office/drawing/2014/chart" uri="{C3380CC4-5D6E-409C-BE32-E72D297353CC}">
              <c16:uniqueId val="{00000001-ABC9-49A0-8692-30235136912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formatCode="#,##0.00;&quot;△&quot;#,##0.00">
                  <c:v>0</c:v>
                </c:pt>
                <c:pt idx="1">
                  <c:v>45.19</c:v>
                </c:pt>
                <c:pt idx="2">
                  <c:v>30.81</c:v>
                </c:pt>
                <c:pt idx="3">
                  <c:v>17.739999999999998</c:v>
                </c:pt>
                <c:pt idx="4">
                  <c:v>14.27</c:v>
                </c:pt>
              </c:numCache>
            </c:numRef>
          </c:val>
          <c:extLst>
            <c:ext xmlns:c16="http://schemas.microsoft.com/office/drawing/2014/chart" uri="{C3380CC4-5D6E-409C-BE32-E72D297353CC}">
              <c16:uniqueId val="{00000000-13FC-428B-9D4B-D18C90EDF5F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0.75</c:v>
                </c:pt>
                <c:pt idx="2">
                  <c:v>0.51</c:v>
                </c:pt>
                <c:pt idx="3">
                  <c:v>0.28999999999999998</c:v>
                </c:pt>
                <c:pt idx="4">
                  <c:v>0.25</c:v>
                </c:pt>
              </c:numCache>
            </c:numRef>
          </c:val>
          <c:smooth val="0"/>
          <c:extLst>
            <c:ext xmlns:c16="http://schemas.microsoft.com/office/drawing/2014/chart" uri="{C3380CC4-5D6E-409C-BE32-E72D297353CC}">
              <c16:uniqueId val="{00000001-13FC-428B-9D4B-D18C90EDF5F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581.21</c:v>
                </c:pt>
                <c:pt idx="1">
                  <c:v>543.23</c:v>
                </c:pt>
                <c:pt idx="2">
                  <c:v>598.33000000000004</c:v>
                </c:pt>
                <c:pt idx="3">
                  <c:v>538.95000000000005</c:v>
                </c:pt>
                <c:pt idx="4">
                  <c:v>575.4</c:v>
                </c:pt>
              </c:numCache>
            </c:numRef>
          </c:val>
          <c:extLst>
            <c:ext xmlns:c16="http://schemas.microsoft.com/office/drawing/2014/chart" uri="{C3380CC4-5D6E-409C-BE32-E72D297353CC}">
              <c16:uniqueId val="{00000000-FBCC-44D9-BE4E-054A4E23714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307.83</c:v>
                </c:pt>
                <c:pt idx="1">
                  <c:v>318.89</c:v>
                </c:pt>
                <c:pt idx="2">
                  <c:v>309.10000000000002</c:v>
                </c:pt>
                <c:pt idx="3">
                  <c:v>306.08</c:v>
                </c:pt>
                <c:pt idx="4">
                  <c:v>306.14999999999998</c:v>
                </c:pt>
              </c:numCache>
            </c:numRef>
          </c:val>
          <c:smooth val="0"/>
          <c:extLst>
            <c:ext xmlns:c16="http://schemas.microsoft.com/office/drawing/2014/chart" uri="{C3380CC4-5D6E-409C-BE32-E72D297353CC}">
              <c16:uniqueId val="{00000001-FBCC-44D9-BE4E-054A4E23714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230.91</c:v>
                </c:pt>
                <c:pt idx="1">
                  <c:v>216.67</c:v>
                </c:pt>
                <c:pt idx="2">
                  <c:v>204.2</c:v>
                </c:pt>
                <c:pt idx="3">
                  <c:v>190.21</c:v>
                </c:pt>
                <c:pt idx="4">
                  <c:v>178.23</c:v>
                </c:pt>
              </c:numCache>
            </c:numRef>
          </c:val>
          <c:extLst>
            <c:ext xmlns:c16="http://schemas.microsoft.com/office/drawing/2014/chart" uri="{C3380CC4-5D6E-409C-BE32-E72D297353CC}">
              <c16:uniqueId val="{00000000-525F-44DF-9FB7-465C0D5AFE4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295.44</c:v>
                </c:pt>
                <c:pt idx="1">
                  <c:v>290.07</c:v>
                </c:pt>
                <c:pt idx="2">
                  <c:v>290.42</c:v>
                </c:pt>
                <c:pt idx="3">
                  <c:v>294.66000000000003</c:v>
                </c:pt>
                <c:pt idx="4">
                  <c:v>285.27</c:v>
                </c:pt>
              </c:numCache>
            </c:numRef>
          </c:val>
          <c:smooth val="0"/>
          <c:extLst>
            <c:ext xmlns:c16="http://schemas.microsoft.com/office/drawing/2014/chart" uri="{C3380CC4-5D6E-409C-BE32-E72D297353CC}">
              <c16:uniqueId val="{00000001-525F-44DF-9FB7-465C0D5AFE4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112.95</c:v>
                </c:pt>
                <c:pt idx="1">
                  <c:v>64.86</c:v>
                </c:pt>
                <c:pt idx="2">
                  <c:v>106.13</c:v>
                </c:pt>
                <c:pt idx="3">
                  <c:v>109.14</c:v>
                </c:pt>
                <c:pt idx="4">
                  <c:v>99</c:v>
                </c:pt>
              </c:numCache>
            </c:numRef>
          </c:val>
          <c:extLst>
            <c:ext xmlns:c16="http://schemas.microsoft.com/office/drawing/2014/chart" uri="{C3380CC4-5D6E-409C-BE32-E72D297353CC}">
              <c16:uniqueId val="{00000000-CA95-4A6C-99BE-F45CBE64390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106.02</c:v>
                </c:pt>
                <c:pt idx="1">
                  <c:v>104.84</c:v>
                </c:pt>
                <c:pt idx="2">
                  <c:v>106.11</c:v>
                </c:pt>
                <c:pt idx="3">
                  <c:v>103.75</c:v>
                </c:pt>
                <c:pt idx="4">
                  <c:v>105.3</c:v>
                </c:pt>
              </c:numCache>
            </c:numRef>
          </c:val>
          <c:smooth val="0"/>
          <c:extLst>
            <c:ext xmlns:c16="http://schemas.microsoft.com/office/drawing/2014/chart" uri="{C3380CC4-5D6E-409C-BE32-E72D297353CC}">
              <c16:uniqueId val="{00000001-CA95-4A6C-99BE-F45CBE64390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195.79</c:v>
                </c:pt>
                <c:pt idx="1">
                  <c:v>341.64</c:v>
                </c:pt>
                <c:pt idx="2">
                  <c:v>209.23</c:v>
                </c:pt>
                <c:pt idx="3">
                  <c:v>202.16</c:v>
                </c:pt>
                <c:pt idx="4">
                  <c:v>223.48</c:v>
                </c:pt>
              </c:numCache>
            </c:numRef>
          </c:val>
          <c:extLst>
            <c:ext xmlns:c16="http://schemas.microsoft.com/office/drawing/2014/chart" uri="{C3380CC4-5D6E-409C-BE32-E72D297353CC}">
              <c16:uniqueId val="{00000000-5758-42E7-918D-3EA97C139EE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158.6</c:v>
                </c:pt>
                <c:pt idx="1">
                  <c:v>161.82</c:v>
                </c:pt>
                <c:pt idx="2">
                  <c:v>161.03</c:v>
                </c:pt>
                <c:pt idx="3">
                  <c:v>159.93</c:v>
                </c:pt>
                <c:pt idx="4">
                  <c:v>162.77000000000001</c:v>
                </c:pt>
              </c:numCache>
            </c:numRef>
          </c:val>
          <c:smooth val="0"/>
          <c:extLst>
            <c:ext xmlns:c16="http://schemas.microsoft.com/office/drawing/2014/chart" uri="{C3380CC4-5D6E-409C-BE32-E72D297353CC}">
              <c16:uniqueId val="{00000001-5758-42E7-918D-3EA97C139EE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宮城県　石巻地方広域水道企業団</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A2</v>
      </c>
      <c r="X8" s="44"/>
      <c r="Y8" s="44"/>
      <c r="Z8" s="44"/>
      <c r="AA8" s="44"/>
      <c r="AB8" s="44"/>
      <c r="AC8" s="44"/>
      <c r="AD8" s="44" t="str">
        <f>データ!$M$6</f>
        <v>その他</v>
      </c>
      <c r="AE8" s="44"/>
      <c r="AF8" s="44"/>
      <c r="AG8" s="44"/>
      <c r="AH8" s="44"/>
      <c r="AI8" s="44"/>
      <c r="AJ8" s="44"/>
      <c r="AK8" s="2"/>
      <c r="AL8" s="45" t="str">
        <f>データ!$R$6</f>
        <v>-</v>
      </c>
      <c r="AM8" s="45"/>
      <c r="AN8" s="45"/>
      <c r="AO8" s="45"/>
      <c r="AP8" s="45"/>
      <c r="AQ8" s="45"/>
      <c r="AR8" s="45"/>
      <c r="AS8" s="45"/>
      <c r="AT8" s="46" t="str">
        <f>データ!$S$6</f>
        <v>-</v>
      </c>
      <c r="AU8" s="47"/>
      <c r="AV8" s="47"/>
      <c r="AW8" s="47"/>
      <c r="AX8" s="47"/>
      <c r="AY8" s="47"/>
      <c r="AZ8" s="47"/>
      <c r="BA8" s="47"/>
      <c r="BB8" s="48" t="str">
        <f>データ!$T$6</f>
        <v>-</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86.3</v>
      </c>
      <c r="J10" s="47"/>
      <c r="K10" s="47"/>
      <c r="L10" s="47"/>
      <c r="M10" s="47"/>
      <c r="N10" s="47"/>
      <c r="O10" s="81"/>
      <c r="P10" s="48">
        <f>データ!$P$6</f>
        <v>99.8</v>
      </c>
      <c r="Q10" s="48"/>
      <c r="R10" s="48"/>
      <c r="S10" s="48"/>
      <c r="T10" s="48"/>
      <c r="U10" s="48"/>
      <c r="V10" s="48"/>
      <c r="W10" s="45">
        <f>データ!$Q$6</f>
        <v>3718</v>
      </c>
      <c r="X10" s="45"/>
      <c r="Y10" s="45"/>
      <c r="Z10" s="45"/>
      <c r="AA10" s="45"/>
      <c r="AB10" s="45"/>
      <c r="AC10" s="45"/>
      <c r="AD10" s="2"/>
      <c r="AE10" s="2"/>
      <c r="AF10" s="2"/>
      <c r="AG10" s="2"/>
      <c r="AH10" s="2"/>
      <c r="AI10" s="2"/>
      <c r="AJ10" s="2"/>
      <c r="AK10" s="2"/>
      <c r="AL10" s="45">
        <f>データ!$U$6</f>
        <v>176673</v>
      </c>
      <c r="AM10" s="45"/>
      <c r="AN10" s="45"/>
      <c r="AO10" s="45"/>
      <c r="AP10" s="45"/>
      <c r="AQ10" s="45"/>
      <c r="AR10" s="45"/>
      <c r="AS10" s="45"/>
      <c r="AT10" s="46">
        <f>データ!$V$6</f>
        <v>655.85</v>
      </c>
      <c r="AU10" s="47"/>
      <c r="AV10" s="47"/>
      <c r="AW10" s="47"/>
      <c r="AX10" s="47"/>
      <c r="AY10" s="47"/>
      <c r="AZ10" s="47"/>
      <c r="BA10" s="47"/>
      <c r="BB10" s="48">
        <f>データ!$W$6</f>
        <v>269.38</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110</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ExSJl0MdnQ2rqrhWeY/iqDiu4ML5frFZ+5/FhriUkzcpF6fZiKVT59I4T0N90sCBndgqdL5iB05rAnLncckIIQ==" saltValue="QvuH0/O+NSCrpepbC/ltH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49646</v>
      </c>
      <c r="D6" s="20">
        <f t="shared" si="3"/>
        <v>46</v>
      </c>
      <c r="E6" s="20">
        <f t="shared" si="3"/>
        <v>1</v>
      </c>
      <c r="F6" s="20">
        <f t="shared" si="3"/>
        <v>0</v>
      </c>
      <c r="G6" s="20">
        <f t="shared" si="3"/>
        <v>1</v>
      </c>
      <c r="H6" s="20" t="str">
        <f t="shared" si="3"/>
        <v>宮城県　石巻地方広域水道企業団</v>
      </c>
      <c r="I6" s="20" t="str">
        <f t="shared" si="3"/>
        <v>法適用</v>
      </c>
      <c r="J6" s="20" t="str">
        <f t="shared" si="3"/>
        <v>水道事業</v>
      </c>
      <c r="K6" s="20" t="str">
        <f t="shared" si="3"/>
        <v>末端給水事業</v>
      </c>
      <c r="L6" s="20" t="str">
        <f t="shared" si="3"/>
        <v>A2</v>
      </c>
      <c r="M6" s="20" t="str">
        <f t="shared" si="3"/>
        <v>その他</v>
      </c>
      <c r="N6" s="21" t="str">
        <f t="shared" si="3"/>
        <v>-</v>
      </c>
      <c r="O6" s="21">
        <f t="shared" si="3"/>
        <v>86.3</v>
      </c>
      <c r="P6" s="21">
        <f t="shared" si="3"/>
        <v>99.8</v>
      </c>
      <c r="Q6" s="21">
        <f t="shared" si="3"/>
        <v>3718</v>
      </c>
      <c r="R6" s="21" t="str">
        <f t="shared" si="3"/>
        <v>-</v>
      </c>
      <c r="S6" s="21" t="str">
        <f t="shared" si="3"/>
        <v>-</v>
      </c>
      <c r="T6" s="21" t="str">
        <f t="shared" si="3"/>
        <v>-</v>
      </c>
      <c r="U6" s="21">
        <f t="shared" si="3"/>
        <v>176673</v>
      </c>
      <c r="V6" s="21">
        <f t="shared" si="3"/>
        <v>655.85</v>
      </c>
      <c r="W6" s="21">
        <f t="shared" si="3"/>
        <v>269.38</v>
      </c>
      <c r="X6" s="22">
        <f>IF(X7="",NA(),X7)</f>
        <v>118.6</v>
      </c>
      <c r="Y6" s="22">
        <f t="shared" ref="Y6:AG6" si="4">IF(Y7="",NA(),Y7)</f>
        <v>74.239999999999995</v>
      </c>
      <c r="Z6" s="22">
        <f t="shared" si="4"/>
        <v>112.52</v>
      </c>
      <c r="AA6" s="22">
        <f t="shared" si="4"/>
        <v>112.91</v>
      </c>
      <c r="AB6" s="22">
        <f t="shared" si="4"/>
        <v>103.48</v>
      </c>
      <c r="AC6" s="22">
        <f t="shared" si="4"/>
        <v>113.95</v>
      </c>
      <c r="AD6" s="22">
        <f t="shared" si="4"/>
        <v>112.62</v>
      </c>
      <c r="AE6" s="22">
        <f t="shared" si="4"/>
        <v>113.35</v>
      </c>
      <c r="AF6" s="22">
        <f t="shared" si="4"/>
        <v>112.36</v>
      </c>
      <c r="AG6" s="22">
        <f t="shared" si="4"/>
        <v>112.26</v>
      </c>
      <c r="AH6" s="21" t="str">
        <f>IF(AH7="","",IF(AH7="-","【-】","【"&amp;SUBSTITUTE(TEXT(AH7,"#,##0.00"),"-","△")&amp;"】"))</f>
        <v>【111.39】</v>
      </c>
      <c r="AI6" s="21">
        <f>IF(AI7="",NA(),AI7)</f>
        <v>0</v>
      </c>
      <c r="AJ6" s="22">
        <f t="shared" ref="AJ6:AR6" si="5">IF(AJ7="",NA(),AJ7)</f>
        <v>45.19</v>
      </c>
      <c r="AK6" s="22">
        <f t="shared" si="5"/>
        <v>30.81</v>
      </c>
      <c r="AL6" s="22">
        <f t="shared" si="5"/>
        <v>17.739999999999998</v>
      </c>
      <c r="AM6" s="22">
        <f t="shared" si="5"/>
        <v>14.27</v>
      </c>
      <c r="AN6" s="21">
        <f t="shared" si="5"/>
        <v>0</v>
      </c>
      <c r="AO6" s="22">
        <f t="shared" si="5"/>
        <v>0.75</v>
      </c>
      <c r="AP6" s="22">
        <f t="shared" si="5"/>
        <v>0.51</v>
      </c>
      <c r="AQ6" s="22">
        <f t="shared" si="5"/>
        <v>0.28999999999999998</v>
      </c>
      <c r="AR6" s="22">
        <f t="shared" si="5"/>
        <v>0.25</v>
      </c>
      <c r="AS6" s="21" t="str">
        <f>IF(AS7="","",IF(AS7="-","【-】","【"&amp;SUBSTITUTE(TEXT(AS7,"#,##0.00"),"-","△")&amp;"】"))</f>
        <v>【1.30】</v>
      </c>
      <c r="AT6" s="22">
        <f>IF(AT7="",NA(),AT7)</f>
        <v>581.21</v>
      </c>
      <c r="AU6" s="22">
        <f t="shared" ref="AU6:BC6" si="6">IF(AU7="",NA(),AU7)</f>
        <v>543.23</v>
      </c>
      <c r="AV6" s="22">
        <f t="shared" si="6"/>
        <v>598.33000000000004</v>
      </c>
      <c r="AW6" s="22">
        <f t="shared" si="6"/>
        <v>538.95000000000005</v>
      </c>
      <c r="AX6" s="22">
        <f t="shared" si="6"/>
        <v>575.4</v>
      </c>
      <c r="AY6" s="22">
        <f t="shared" si="6"/>
        <v>307.83</v>
      </c>
      <c r="AZ6" s="22">
        <f t="shared" si="6"/>
        <v>318.89</v>
      </c>
      <c r="BA6" s="22">
        <f t="shared" si="6"/>
        <v>309.10000000000002</v>
      </c>
      <c r="BB6" s="22">
        <f t="shared" si="6"/>
        <v>306.08</v>
      </c>
      <c r="BC6" s="22">
        <f t="shared" si="6"/>
        <v>306.14999999999998</v>
      </c>
      <c r="BD6" s="21" t="str">
        <f>IF(BD7="","",IF(BD7="-","【-】","【"&amp;SUBSTITUTE(TEXT(BD7,"#,##0.00"),"-","△")&amp;"】"))</f>
        <v>【261.51】</v>
      </c>
      <c r="BE6" s="22">
        <f>IF(BE7="",NA(),BE7)</f>
        <v>230.91</v>
      </c>
      <c r="BF6" s="22">
        <f t="shared" ref="BF6:BN6" si="7">IF(BF7="",NA(),BF7)</f>
        <v>216.67</v>
      </c>
      <c r="BG6" s="22">
        <f t="shared" si="7"/>
        <v>204.2</v>
      </c>
      <c r="BH6" s="22">
        <f t="shared" si="7"/>
        <v>190.21</v>
      </c>
      <c r="BI6" s="22">
        <f t="shared" si="7"/>
        <v>178.23</v>
      </c>
      <c r="BJ6" s="22">
        <f t="shared" si="7"/>
        <v>295.44</v>
      </c>
      <c r="BK6" s="22">
        <f t="shared" si="7"/>
        <v>290.07</v>
      </c>
      <c r="BL6" s="22">
        <f t="shared" si="7"/>
        <v>290.42</v>
      </c>
      <c r="BM6" s="22">
        <f t="shared" si="7"/>
        <v>294.66000000000003</v>
      </c>
      <c r="BN6" s="22">
        <f t="shared" si="7"/>
        <v>285.27</v>
      </c>
      <c r="BO6" s="21" t="str">
        <f>IF(BO7="","",IF(BO7="-","【-】","【"&amp;SUBSTITUTE(TEXT(BO7,"#,##0.00"),"-","△")&amp;"】"))</f>
        <v>【265.16】</v>
      </c>
      <c r="BP6" s="22">
        <f>IF(BP7="",NA(),BP7)</f>
        <v>112.95</v>
      </c>
      <c r="BQ6" s="22">
        <f t="shared" ref="BQ6:BY6" si="8">IF(BQ7="",NA(),BQ7)</f>
        <v>64.86</v>
      </c>
      <c r="BR6" s="22">
        <f t="shared" si="8"/>
        <v>106.13</v>
      </c>
      <c r="BS6" s="22">
        <f t="shared" si="8"/>
        <v>109.14</v>
      </c>
      <c r="BT6" s="22">
        <f t="shared" si="8"/>
        <v>99</v>
      </c>
      <c r="BU6" s="22">
        <f t="shared" si="8"/>
        <v>106.02</v>
      </c>
      <c r="BV6" s="22">
        <f t="shared" si="8"/>
        <v>104.84</v>
      </c>
      <c r="BW6" s="22">
        <f t="shared" si="8"/>
        <v>106.11</v>
      </c>
      <c r="BX6" s="22">
        <f t="shared" si="8"/>
        <v>103.75</v>
      </c>
      <c r="BY6" s="22">
        <f t="shared" si="8"/>
        <v>105.3</v>
      </c>
      <c r="BZ6" s="21" t="str">
        <f>IF(BZ7="","",IF(BZ7="-","【-】","【"&amp;SUBSTITUTE(TEXT(BZ7,"#,##0.00"),"-","△")&amp;"】"))</f>
        <v>【102.35】</v>
      </c>
      <c r="CA6" s="22">
        <f>IF(CA7="",NA(),CA7)</f>
        <v>195.79</v>
      </c>
      <c r="CB6" s="22">
        <f t="shared" ref="CB6:CJ6" si="9">IF(CB7="",NA(),CB7)</f>
        <v>341.64</v>
      </c>
      <c r="CC6" s="22">
        <f t="shared" si="9"/>
        <v>209.23</v>
      </c>
      <c r="CD6" s="22">
        <f t="shared" si="9"/>
        <v>202.16</v>
      </c>
      <c r="CE6" s="22">
        <f t="shared" si="9"/>
        <v>223.48</v>
      </c>
      <c r="CF6" s="22">
        <f t="shared" si="9"/>
        <v>158.6</v>
      </c>
      <c r="CG6" s="22">
        <f t="shared" si="9"/>
        <v>161.82</v>
      </c>
      <c r="CH6" s="22">
        <f t="shared" si="9"/>
        <v>161.03</v>
      </c>
      <c r="CI6" s="22">
        <f t="shared" si="9"/>
        <v>159.93</v>
      </c>
      <c r="CJ6" s="22">
        <f t="shared" si="9"/>
        <v>162.77000000000001</v>
      </c>
      <c r="CK6" s="21" t="str">
        <f>IF(CK7="","",IF(CK7="-","【-】","【"&amp;SUBSTITUTE(TEXT(CK7,"#,##0.00"),"-","△")&amp;"】"))</f>
        <v>【167.74】</v>
      </c>
      <c r="CL6" s="22">
        <f>IF(CL7="",NA(),CL7)</f>
        <v>59.41</v>
      </c>
      <c r="CM6" s="22">
        <f t="shared" ref="CM6:CU6" si="10">IF(CM7="",NA(),CM7)</f>
        <v>58.17</v>
      </c>
      <c r="CN6" s="22">
        <f t="shared" si="10"/>
        <v>56.95</v>
      </c>
      <c r="CO6" s="22">
        <f t="shared" si="10"/>
        <v>57.27</v>
      </c>
      <c r="CP6" s="22">
        <f t="shared" si="10"/>
        <v>57.58</v>
      </c>
      <c r="CQ6" s="22">
        <f t="shared" si="10"/>
        <v>62.88</v>
      </c>
      <c r="CR6" s="22">
        <f t="shared" si="10"/>
        <v>62.32</v>
      </c>
      <c r="CS6" s="22">
        <f t="shared" si="10"/>
        <v>61.71</v>
      </c>
      <c r="CT6" s="22">
        <f t="shared" si="10"/>
        <v>63.12</v>
      </c>
      <c r="CU6" s="22">
        <f t="shared" si="10"/>
        <v>62.57</v>
      </c>
      <c r="CV6" s="21" t="str">
        <f>IF(CV7="","",IF(CV7="-","【-】","【"&amp;SUBSTITUTE(TEXT(CV7,"#,##0.00"),"-","△")&amp;"】"))</f>
        <v>【60.29】</v>
      </c>
      <c r="CW6" s="22">
        <f>IF(CW7="",NA(),CW7)</f>
        <v>87.64</v>
      </c>
      <c r="CX6" s="22">
        <f t="shared" ref="CX6:DF6" si="11">IF(CX7="",NA(),CX7)</f>
        <v>89.12</v>
      </c>
      <c r="CY6" s="22">
        <f t="shared" si="11"/>
        <v>89.96</v>
      </c>
      <c r="CZ6" s="22">
        <f t="shared" si="11"/>
        <v>90.29</v>
      </c>
      <c r="DA6" s="22">
        <f t="shared" si="11"/>
        <v>87.92</v>
      </c>
      <c r="DB6" s="22">
        <f t="shared" si="11"/>
        <v>90.13</v>
      </c>
      <c r="DC6" s="22">
        <f t="shared" si="11"/>
        <v>90.19</v>
      </c>
      <c r="DD6" s="22">
        <f t="shared" si="11"/>
        <v>90.03</v>
      </c>
      <c r="DE6" s="22">
        <f t="shared" si="11"/>
        <v>90.09</v>
      </c>
      <c r="DF6" s="22">
        <f t="shared" si="11"/>
        <v>90.21</v>
      </c>
      <c r="DG6" s="21" t="str">
        <f>IF(DG7="","",IF(DG7="-","【-】","【"&amp;SUBSTITUTE(TEXT(DG7,"#,##0.00"),"-","△")&amp;"】"))</f>
        <v>【90.12】</v>
      </c>
      <c r="DH6" s="22">
        <f>IF(DH7="",NA(),DH7)</f>
        <v>44.79</v>
      </c>
      <c r="DI6" s="22">
        <f t="shared" ref="DI6:DQ6" si="12">IF(DI7="",NA(),DI7)</f>
        <v>45.01</v>
      </c>
      <c r="DJ6" s="22">
        <f t="shared" si="12"/>
        <v>44.55</v>
      </c>
      <c r="DK6" s="22">
        <f t="shared" si="12"/>
        <v>44.9</v>
      </c>
      <c r="DL6" s="22">
        <f t="shared" si="12"/>
        <v>44.84</v>
      </c>
      <c r="DM6" s="22">
        <f t="shared" si="12"/>
        <v>48.01</v>
      </c>
      <c r="DN6" s="22">
        <f t="shared" si="12"/>
        <v>48.86</v>
      </c>
      <c r="DO6" s="22">
        <f t="shared" si="12"/>
        <v>49.6</v>
      </c>
      <c r="DP6" s="22">
        <f t="shared" si="12"/>
        <v>50.31</v>
      </c>
      <c r="DQ6" s="22">
        <f t="shared" si="12"/>
        <v>50.74</v>
      </c>
      <c r="DR6" s="21" t="str">
        <f>IF(DR7="","",IF(DR7="-","【-】","【"&amp;SUBSTITUTE(TEXT(DR7,"#,##0.00"),"-","△")&amp;"】"))</f>
        <v>【50.88】</v>
      </c>
      <c r="DS6" s="22">
        <f>IF(DS7="",NA(),DS7)</f>
        <v>29.07</v>
      </c>
      <c r="DT6" s="22">
        <f t="shared" ref="DT6:EB6" si="13">IF(DT7="",NA(),DT7)</f>
        <v>28.01</v>
      </c>
      <c r="DU6" s="22">
        <f t="shared" si="13"/>
        <v>30.98</v>
      </c>
      <c r="DV6" s="22">
        <f t="shared" si="13"/>
        <v>32.89</v>
      </c>
      <c r="DW6" s="22">
        <f t="shared" si="13"/>
        <v>33.43</v>
      </c>
      <c r="DX6" s="22">
        <f t="shared" si="13"/>
        <v>16.600000000000001</v>
      </c>
      <c r="DY6" s="22">
        <f t="shared" si="13"/>
        <v>18.510000000000002</v>
      </c>
      <c r="DZ6" s="22">
        <f t="shared" si="13"/>
        <v>20.49</v>
      </c>
      <c r="EA6" s="22">
        <f t="shared" si="13"/>
        <v>21.34</v>
      </c>
      <c r="EB6" s="22">
        <f t="shared" si="13"/>
        <v>23.27</v>
      </c>
      <c r="EC6" s="21" t="str">
        <f>IF(EC7="","",IF(EC7="-","【-】","【"&amp;SUBSTITUTE(TEXT(EC7,"#,##0.00"),"-","△")&amp;"】"))</f>
        <v>【22.30】</v>
      </c>
      <c r="ED6" s="22">
        <f>IF(ED7="",NA(),ED7)</f>
        <v>0.76</v>
      </c>
      <c r="EE6" s="22">
        <f t="shared" ref="EE6:EM6" si="14">IF(EE7="",NA(),EE7)</f>
        <v>0.93</v>
      </c>
      <c r="EF6" s="22">
        <f t="shared" si="14"/>
        <v>1.41</v>
      </c>
      <c r="EG6" s="22">
        <f t="shared" si="14"/>
        <v>1.57</v>
      </c>
      <c r="EH6" s="22">
        <f t="shared" si="14"/>
        <v>2.39</v>
      </c>
      <c r="EI6" s="22">
        <f t="shared" si="14"/>
        <v>0.65</v>
      </c>
      <c r="EJ6" s="22">
        <f t="shared" si="14"/>
        <v>0.7</v>
      </c>
      <c r="EK6" s="22">
        <f t="shared" si="14"/>
        <v>0.72</v>
      </c>
      <c r="EL6" s="22">
        <f t="shared" si="14"/>
        <v>0.69</v>
      </c>
      <c r="EM6" s="22">
        <f t="shared" si="14"/>
        <v>0.69</v>
      </c>
      <c r="EN6" s="21" t="str">
        <f>IF(EN7="","",IF(EN7="-","【-】","【"&amp;SUBSTITUTE(TEXT(EN7,"#,##0.00"),"-","△")&amp;"】"))</f>
        <v>【0.66】</v>
      </c>
    </row>
    <row r="7" spans="1:144" s="23" customFormat="1" x14ac:dyDescent="0.15">
      <c r="A7" s="15"/>
      <c r="B7" s="24">
        <v>2021</v>
      </c>
      <c r="C7" s="24">
        <v>49646</v>
      </c>
      <c r="D7" s="24">
        <v>46</v>
      </c>
      <c r="E7" s="24">
        <v>1</v>
      </c>
      <c r="F7" s="24">
        <v>0</v>
      </c>
      <c r="G7" s="24">
        <v>1</v>
      </c>
      <c r="H7" s="24" t="s">
        <v>93</v>
      </c>
      <c r="I7" s="24" t="s">
        <v>94</v>
      </c>
      <c r="J7" s="24" t="s">
        <v>95</v>
      </c>
      <c r="K7" s="24" t="s">
        <v>96</v>
      </c>
      <c r="L7" s="24" t="s">
        <v>97</v>
      </c>
      <c r="M7" s="24" t="s">
        <v>98</v>
      </c>
      <c r="N7" s="25" t="s">
        <v>99</v>
      </c>
      <c r="O7" s="25">
        <v>86.3</v>
      </c>
      <c r="P7" s="25">
        <v>99.8</v>
      </c>
      <c r="Q7" s="25">
        <v>3718</v>
      </c>
      <c r="R7" s="25" t="s">
        <v>99</v>
      </c>
      <c r="S7" s="25" t="s">
        <v>99</v>
      </c>
      <c r="T7" s="25" t="s">
        <v>99</v>
      </c>
      <c r="U7" s="25">
        <v>176673</v>
      </c>
      <c r="V7" s="25">
        <v>655.85</v>
      </c>
      <c r="W7" s="25">
        <v>269.38</v>
      </c>
      <c r="X7" s="25">
        <v>118.6</v>
      </c>
      <c r="Y7" s="25">
        <v>74.239999999999995</v>
      </c>
      <c r="Z7" s="25">
        <v>112.52</v>
      </c>
      <c r="AA7" s="25">
        <v>112.91</v>
      </c>
      <c r="AB7" s="25">
        <v>103.48</v>
      </c>
      <c r="AC7" s="25">
        <v>113.95</v>
      </c>
      <c r="AD7" s="25">
        <v>112.62</v>
      </c>
      <c r="AE7" s="25">
        <v>113.35</v>
      </c>
      <c r="AF7" s="25">
        <v>112.36</v>
      </c>
      <c r="AG7" s="25">
        <v>112.26</v>
      </c>
      <c r="AH7" s="25">
        <v>111.39</v>
      </c>
      <c r="AI7" s="25">
        <v>0</v>
      </c>
      <c r="AJ7" s="25">
        <v>45.19</v>
      </c>
      <c r="AK7" s="25">
        <v>30.81</v>
      </c>
      <c r="AL7" s="25">
        <v>17.739999999999998</v>
      </c>
      <c r="AM7" s="25">
        <v>14.27</v>
      </c>
      <c r="AN7" s="25">
        <v>0</v>
      </c>
      <c r="AO7" s="25">
        <v>0.75</v>
      </c>
      <c r="AP7" s="25">
        <v>0.51</v>
      </c>
      <c r="AQ7" s="25">
        <v>0.28999999999999998</v>
      </c>
      <c r="AR7" s="25">
        <v>0.25</v>
      </c>
      <c r="AS7" s="25">
        <v>1.3</v>
      </c>
      <c r="AT7" s="25">
        <v>581.21</v>
      </c>
      <c r="AU7" s="25">
        <v>543.23</v>
      </c>
      <c r="AV7" s="25">
        <v>598.33000000000004</v>
      </c>
      <c r="AW7" s="25">
        <v>538.95000000000005</v>
      </c>
      <c r="AX7" s="25">
        <v>575.4</v>
      </c>
      <c r="AY7" s="25">
        <v>307.83</v>
      </c>
      <c r="AZ7" s="25">
        <v>318.89</v>
      </c>
      <c r="BA7" s="25">
        <v>309.10000000000002</v>
      </c>
      <c r="BB7" s="25">
        <v>306.08</v>
      </c>
      <c r="BC7" s="25">
        <v>306.14999999999998</v>
      </c>
      <c r="BD7" s="25">
        <v>261.51</v>
      </c>
      <c r="BE7" s="25">
        <v>230.91</v>
      </c>
      <c r="BF7" s="25">
        <v>216.67</v>
      </c>
      <c r="BG7" s="25">
        <v>204.2</v>
      </c>
      <c r="BH7" s="25">
        <v>190.21</v>
      </c>
      <c r="BI7" s="25">
        <v>178.23</v>
      </c>
      <c r="BJ7" s="25">
        <v>295.44</v>
      </c>
      <c r="BK7" s="25">
        <v>290.07</v>
      </c>
      <c r="BL7" s="25">
        <v>290.42</v>
      </c>
      <c r="BM7" s="25">
        <v>294.66000000000003</v>
      </c>
      <c r="BN7" s="25">
        <v>285.27</v>
      </c>
      <c r="BO7" s="25">
        <v>265.16000000000003</v>
      </c>
      <c r="BP7" s="25">
        <v>112.95</v>
      </c>
      <c r="BQ7" s="25">
        <v>64.86</v>
      </c>
      <c r="BR7" s="25">
        <v>106.13</v>
      </c>
      <c r="BS7" s="25">
        <v>109.14</v>
      </c>
      <c r="BT7" s="25">
        <v>99</v>
      </c>
      <c r="BU7" s="25">
        <v>106.02</v>
      </c>
      <c r="BV7" s="25">
        <v>104.84</v>
      </c>
      <c r="BW7" s="25">
        <v>106.11</v>
      </c>
      <c r="BX7" s="25">
        <v>103.75</v>
      </c>
      <c r="BY7" s="25">
        <v>105.3</v>
      </c>
      <c r="BZ7" s="25">
        <v>102.35</v>
      </c>
      <c r="CA7" s="25">
        <v>195.79</v>
      </c>
      <c r="CB7" s="25">
        <v>341.64</v>
      </c>
      <c r="CC7" s="25">
        <v>209.23</v>
      </c>
      <c r="CD7" s="25">
        <v>202.16</v>
      </c>
      <c r="CE7" s="25">
        <v>223.48</v>
      </c>
      <c r="CF7" s="25">
        <v>158.6</v>
      </c>
      <c r="CG7" s="25">
        <v>161.82</v>
      </c>
      <c r="CH7" s="25">
        <v>161.03</v>
      </c>
      <c r="CI7" s="25">
        <v>159.93</v>
      </c>
      <c r="CJ7" s="25">
        <v>162.77000000000001</v>
      </c>
      <c r="CK7" s="25">
        <v>167.74</v>
      </c>
      <c r="CL7" s="25">
        <v>59.41</v>
      </c>
      <c r="CM7" s="25">
        <v>58.17</v>
      </c>
      <c r="CN7" s="25">
        <v>56.95</v>
      </c>
      <c r="CO7" s="25">
        <v>57.27</v>
      </c>
      <c r="CP7" s="25">
        <v>57.58</v>
      </c>
      <c r="CQ7" s="25">
        <v>62.88</v>
      </c>
      <c r="CR7" s="25">
        <v>62.32</v>
      </c>
      <c r="CS7" s="25">
        <v>61.71</v>
      </c>
      <c r="CT7" s="25">
        <v>63.12</v>
      </c>
      <c r="CU7" s="25">
        <v>62.57</v>
      </c>
      <c r="CV7" s="25">
        <v>60.29</v>
      </c>
      <c r="CW7" s="25">
        <v>87.64</v>
      </c>
      <c r="CX7" s="25">
        <v>89.12</v>
      </c>
      <c r="CY7" s="25">
        <v>89.96</v>
      </c>
      <c r="CZ7" s="25">
        <v>90.29</v>
      </c>
      <c r="DA7" s="25">
        <v>87.92</v>
      </c>
      <c r="DB7" s="25">
        <v>90.13</v>
      </c>
      <c r="DC7" s="25">
        <v>90.19</v>
      </c>
      <c r="DD7" s="25">
        <v>90.03</v>
      </c>
      <c r="DE7" s="25">
        <v>90.09</v>
      </c>
      <c r="DF7" s="25">
        <v>90.21</v>
      </c>
      <c r="DG7" s="25">
        <v>90.12</v>
      </c>
      <c r="DH7" s="25">
        <v>44.79</v>
      </c>
      <c r="DI7" s="25">
        <v>45.01</v>
      </c>
      <c r="DJ7" s="25">
        <v>44.55</v>
      </c>
      <c r="DK7" s="25">
        <v>44.9</v>
      </c>
      <c r="DL7" s="25">
        <v>44.84</v>
      </c>
      <c r="DM7" s="25">
        <v>48.01</v>
      </c>
      <c r="DN7" s="25">
        <v>48.86</v>
      </c>
      <c r="DO7" s="25">
        <v>49.6</v>
      </c>
      <c r="DP7" s="25">
        <v>50.31</v>
      </c>
      <c r="DQ7" s="25">
        <v>50.74</v>
      </c>
      <c r="DR7" s="25">
        <v>50.88</v>
      </c>
      <c r="DS7" s="25">
        <v>29.07</v>
      </c>
      <c r="DT7" s="25">
        <v>28.01</v>
      </c>
      <c r="DU7" s="25">
        <v>30.98</v>
      </c>
      <c r="DV7" s="25">
        <v>32.89</v>
      </c>
      <c r="DW7" s="25">
        <v>33.43</v>
      </c>
      <c r="DX7" s="25">
        <v>16.600000000000001</v>
      </c>
      <c r="DY7" s="25">
        <v>18.510000000000002</v>
      </c>
      <c r="DZ7" s="25">
        <v>20.49</v>
      </c>
      <c r="EA7" s="25">
        <v>21.34</v>
      </c>
      <c r="EB7" s="25">
        <v>23.27</v>
      </c>
      <c r="EC7" s="25">
        <v>22.3</v>
      </c>
      <c r="ED7" s="25">
        <v>0.76</v>
      </c>
      <c r="EE7" s="25">
        <v>0.93</v>
      </c>
      <c r="EF7" s="25">
        <v>1.41</v>
      </c>
      <c r="EG7" s="25">
        <v>1.57</v>
      </c>
      <c r="EH7" s="25">
        <v>2.39</v>
      </c>
      <c r="EI7" s="25">
        <v>0.65</v>
      </c>
      <c r="EJ7" s="25">
        <v>0.7</v>
      </c>
      <c r="EK7" s="25">
        <v>0.72</v>
      </c>
      <c r="EL7" s="25">
        <v>0.69</v>
      </c>
      <c r="EM7" s="25">
        <v>0.69</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2023-01-20T00:29:19Z</cp:lastPrinted>
  <dcterms:created xsi:type="dcterms:W3CDTF">2022-12-01T00:53:18Z</dcterms:created>
  <dcterms:modified xsi:type="dcterms:W3CDTF">2023-02-09T01:19:08Z</dcterms:modified>
  <cp:category/>
</cp:coreProperties>
</file>