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28 大郷町★\"/>
    </mc:Choice>
  </mc:AlternateContent>
  <workbookProtection workbookAlgorithmName="SHA-512" workbookHashValue="+Ps8L4zAIzjNWKfpsMuvZ0zVBHZkBfF9B9yIqE6quAAtaIaMdXdG/UoXEOk0cGHnic0PrCweJ4uuoq6jBdID4A==" workbookSaltValue="uGeHNCd4E+CeGMrLwmT0mQ==" workbookSpinCount="100000" lockStructure="1"/>
  <bookViews>
    <workbookView xWindow="0" yWindow="0" windowWidth="28800" windowHeight="1221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<sst xmlns="http://schemas.openxmlformats.org/spreadsheetml/2006/main" count="247" uniqueCount="121">
  <si>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</si>
  <si>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</si>
  <si>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</si>
  <si>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</si>
  <si>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</si>
  <si>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</si>
  <si>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</si>
  <si>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</si>
  <si>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</si>
  <si>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</si>
  <si>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</si>
  <si>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</si>
  <si>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</si>
  <si>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</si>
  <si>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</si>
  <si>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</si>
  <si>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</si>
  <si>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</si>
  <si>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</si>
  <si>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</si>
  <si>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</si>
  <si>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</si>
  <si>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</si>
  <si>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</si>
  <si>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</si>
  <si>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</si>
  <si>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</si>
  <si>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</si>
  <si>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</si>
  <si>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</si>
  <si>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</si>
  <si>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</si>
  <si>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</si>
  <si>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</si>
  <si>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</si>
  <si>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</si>
  <si>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</si>
  <si>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</si>
  <si>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</si>
  <si>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</si>
  <si>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</si>
  <si>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</si>
  <si>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</si>
  <si>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</si>
  <si>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</si>
  <si>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</si>
  <si>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</si>
  <si>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</si>
  <si>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</si>
  <si>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</si>
  <si>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</si>
  <si>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</si>
  <si>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</si>
  <si>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</si>
  <si>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</si>
  <si>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</si>
  <si>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</si>
  <si>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</si>
  <si>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</si>
  <si>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</si>
  <si>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</si>
  <si>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</si>
  <si>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</si>
  <si>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</si>
  <si>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</si>
  <si>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</si>
  <si>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</si>
  <si>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</si>
  <si>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</si>
  <si>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</si>
  <si>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</si>
  <si>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</si>
  <si>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</si>
  <si>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</si>
  <si>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</si>
  <si>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</si>
  <si>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</si>
  <si>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</si>
  <si>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</si>
  <si>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</si>
  <si>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</si>
  <si>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</si>
  <si>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</si>
  <si>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</si>
  <si>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</si>
  <si>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</si>
  <si>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</si>
  <si>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</si>
  <si>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</si>
  <si>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</si>
  <si>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</si>
  <si>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</si>
  <si>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</si>
  <si>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</si>
  <si>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</si>
  <si>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</si>
  <si>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</si>
  <si>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</si>
  <si>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</si>
  <si>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大郷町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</si>
  <si>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</si>
  <si>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</si>
  <si>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</si>
  <si>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</si>
  <si>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</si>
  <si>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</si>
  <si>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</si>
  <si>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</si>
  <si>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</si>
  <si>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</si>
  <si>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</si>
  <si>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</si>
  <si>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</si>
  <si>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</si>
  <si>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</si>
  <si>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</si>
  <si>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</si>
  <si>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</si>
  <si>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浄化槽本体の耐用年数は30年で、平成17年度に設置したものは15年が経過しているものの更新時期とはなっていないことから未計画である。</t>
    <rPh sb="1" eb="4">
      <t>ジョウカソウ</t>
    </rPh>
    <rPh sb="4" eb="6">
      <t>ホンタイ</t>
    </rPh>
    <rPh sb="7" eb="11">
      <t>タイヨウネンスウ</t>
    </rPh>
    <rPh sb="14" eb="15">
      <t>ネン</t>
    </rPh>
    <rPh sb="17" eb="19">
      <t>ヘイセイ</t>
    </rPh>
    <rPh sb="21" eb="23">
      <t>ネンド</t>
    </rPh>
    <rPh sb="24" eb="26">
      <t>セッチ</t>
    </rPh>
    <rPh sb="33" eb="34">
      <t>ネン</t>
    </rPh>
    <rPh sb="35" eb="37">
      <t>ケイカ</t>
    </rPh>
    <rPh sb="44" eb="48">
      <t>コウシンジキ</t>
    </rPh>
    <rPh sb="60" eb="63">
      <t>ミケイカク</t>
    </rPh>
    <phoneticPr fontId="4"/>
  </si>
  <si>
    <t>　浄化槽の設置基数は年々増加しているが、未整備者に対しては引き続き整備促進を啓蒙していく。
　経費回収率については、料金収入と汚水処理費との関係から、今後減少も予想され、浄化槽の維持管理体制の見直し等、経費削減について検証を行う。</t>
    <rPh sb="1" eb="4">
      <t>ジョウカソウ</t>
    </rPh>
    <rPh sb="5" eb="9">
      <t>セッチキスウ</t>
    </rPh>
    <rPh sb="10" eb="12">
      <t>ネンネン</t>
    </rPh>
    <rPh sb="12" eb="14">
      <t>ゾウカ</t>
    </rPh>
    <rPh sb="20" eb="23">
      <t>ミセイビ</t>
    </rPh>
    <rPh sb="23" eb="24">
      <t>シャ</t>
    </rPh>
    <rPh sb="25" eb="26">
      <t>タイ</t>
    </rPh>
    <rPh sb="29" eb="30">
      <t>ヒ</t>
    </rPh>
    <rPh sb="31" eb="32">
      <t>ツヅ</t>
    </rPh>
    <rPh sb="33" eb="35">
      <t>セイビ</t>
    </rPh>
    <rPh sb="35" eb="37">
      <t>ソクシン</t>
    </rPh>
    <rPh sb="38" eb="40">
      <t>ケイモウ</t>
    </rPh>
    <rPh sb="48" eb="53">
      <t>ケイヒカイシュウリツ</t>
    </rPh>
    <rPh sb="59" eb="61">
      <t>リョウキン</t>
    </rPh>
    <rPh sb="61" eb="63">
      <t>シュウニュウ</t>
    </rPh>
    <rPh sb="64" eb="66">
      <t>オスイ</t>
    </rPh>
    <rPh sb="66" eb="69">
      <t>ショリヒ</t>
    </rPh>
    <rPh sb="71" eb="73">
      <t>カンケイ</t>
    </rPh>
    <rPh sb="76" eb="78">
      <t>コンゴ</t>
    </rPh>
    <rPh sb="78" eb="80">
      <t>ゲンショウ</t>
    </rPh>
    <rPh sb="81" eb="83">
      <t>ヨソウ</t>
    </rPh>
    <rPh sb="86" eb="89">
      <t>ジョウカソウ</t>
    </rPh>
    <rPh sb="90" eb="94">
      <t>イジカンリ</t>
    </rPh>
    <rPh sb="94" eb="96">
      <t>タイセイ</t>
    </rPh>
    <rPh sb="97" eb="99">
      <t>ミナオ</t>
    </rPh>
    <rPh sb="100" eb="101">
      <t>ナド</t>
    </rPh>
    <rPh sb="102" eb="106">
      <t>ケイヒサクゲン</t>
    </rPh>
    <rPh sb="110" eb="112">
      <t>ケンショウ</t>
    </rPh>
    <rPh sb="113" eb="114">
      <t>オコナ</t>
    </rPh>
    <phoneticPr fontId="4"/>
  </si>
  <si>
    <t>　収益的収支比率は、使用者が増加し、総収益が増えたことにより、昨年度に比べ向上している。
　経費回収率は、おおむね同年度と同様の数値ではあるが、汚水処理費の増加によりわずかに減少した。今後は管理基数の増加を図り、使用料の増加と経費回収率の改善に努める。</t>
    <rPh sb="1" eb="4">
      <t>シュウエキテキ</t>
    </rPh>
    <rPh sb="4" eb="6">
      <t>シュウシ</t>
    </rPh>
    <rPh sb="6" eb="8">
      <t>ヒリツ</t>
    </rPh>
    <rPh sb="10" eb="13">
      <t>シヨウシャ</t>
    </rPh>
    <rPh sb="14" eb="16">
      <t>ゾウカ</t>
    </rPh>
    <rPh sb="18" eb="21">
      <t>ソウシュウエキ</t>
    </rPh>
    <rPh sb="22" eb="23">
      <t>フ</t>
    </rPh>
    <rPh sb="31" eb="34">
      <t>サクネンド</t>
    </rPh>
    <rPh sb="35" eb="36">
      <t>クラ</t>
    </rPh>
    <rPh sb="37" eb="39">
      <t>コウジョウ</t>
    </rPh>
    <rPh sb="48" eb="50">
      <t>ケイヒ</t>
    </rPh>
    <rPh sb="50" eb="53">
      <t>カイシュウリツ</t>
    </rPh>
    <rPh sb="59" eb="62">
      <t>ドウネンド</t>
    </rPh>
    <rPh sb="63" eb="65">
      <t>ドウヨウ</t>
    </rPh>
    <rPh sb="66" eb="68">
      <t>スウチ</t>
    </rPh>
    <rPh sb="74" eb="76">
      <t>オスイ</t>
    </rPh>
    <rPh sb="76" eb="78">
      <t>ショリ</t>
    </rPh>
    <rPh sb="78" eb="79">
      <t>ヒ</t>
    </rPh>
    <rPh sb="80" eb="82">
      <t>ゾウカ</t>
    </rPh>
    <rPh sb="89" eb="91">
      <t>ゲンショウ</t>
    </rPh>
    <rPh sb="94" eb="96">
      <t>コンゴ</t>
    </rPh>
    <rPh sb="97" eb="101">
      <t>カンリキスウ</t>
    </rPh>
    <rPh sb="102" eb="104">
      <t>ゾウカ</t>
    </rPh>
    <rPh sb="105" eb="106">
      <t>ハカ</t>
    </rPh>
    <rPh sb="108" eb="111">
      <t>シヨウリョウ</t>
    </rPh>
    <rPh sb="112" eb="114">
      <t>ゾウカ</t>
    </rPh>
    <rPh sb="115" eb="117">
      <t>ケイヒ</t>
    </rPh>
    <rPh sb="117" eb="120">
      <t>カイシュウリツ</t>
    </rPh>
    <rPh sb="121" eb="123">
      <t>カイゼン</t>
    </rPh>
    <rPh sb="124" eb="12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</si>
</sst>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A3-4F12-AD2C-4D60634CD6E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AA3-4F12-AD2C-4D60634CD6E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97.75</c:v>
                </c:pt>
                <c:pt idx="4">
                  <c:v>94.67</c:v>
                </c:pt>
              </c:numCache>
            </c:numRef>
          </c:val>
          <c:extLst>
            <c:ext xmlns:c16="http://schemas.microsoft.com/office/drawing/2014/chart" uri="{C3380CC4-5D6E-409C-BE32-E72D297353CC}">
              <c16:uniqueId val="{00000000-ECC6-417D-8A6B-CE190F1BBB8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58.19</c:v>
                </c:pt>
                <c:pt idx="4">
                  <c:v>56.52</c:v>
                </c:pt>
              </c:numCache>
            </c:numRef>
          </c:val>
          <c:smooth val="0"/>
          <c:extLst>
            <c:ext xmlns:c16="http://schemas.microsoft.com/office/drawing/2014/chart" uri="{C3380CC4-5D6E-409C-BE32-E72D297353CC}">
              <c16:uniqueId val="{00000001-ECC6-417D-8A6B-CE190F1BBB8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18F-4179-AF43-087A6D76E78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87.8</c:v>
                </c:pt>
                <c:pt idx="4">
                  <c:v>88.43</c:v>
                </c:pt>
              </c:numCache>
            </c:numRef>
          </c:val>
          <c:smooth val="0"/>
          <c:extLst>
            <c:ext xmlns:c16="http://schemas.microsoft.com/office/drawing/2014/chart" uri="{C3380CC4-5D6E-409C-BE32-E72D297353CC}">
              <c16:uniqueId val="{00000001-818F-4179-AF43-087A6D76E78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96.38</c:v>
                </c:pt>
                <c:pt idx="1">
                  <c:v>101.76</c:v>
                </c:pt>
                <c:pt idx="2">
                  <c:v>107.86</c:v>
                </c:pt>
                <c:pt idx="3">
                  <c:v>106.24</c:v>
                </c:pt>
                <c:pt idx="4">
                  <c:v>115.07</c:v>
                </c:pt>
              </c:numCache>
            </c:numRef>
          </c:val>
          <c:extLst>
            <c:ext xmlns:c16="http://schemas.microsoft.com/office/drawing/2014/chart" uri="{C3380CC4-5D6E-409C-BE32-E72D297353CC}">
              <c16:uniqueId val="{00000000-C7EC-4826-96ED-FE1DC08476E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EC-4826-96ED-FE1DC08476E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56-4278-B1F1-D4E18F4761B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56-4278-B1F1-D4E18F4761B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F6-4AE7-AEAD-DDFBFCCB4BD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F6-4AE7-AEAD-DDFBFCCB4BD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EB-4B2D-A9F9-DD6B217F5DC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EB-4B2D-A9F9-DD6B217F5DC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AD-41FF-AFC4-71C2ECEC76A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AD-41FF-AFC4-71C2ECEC76A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FC-4296-AA36-2ECFE79B36D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294.27</c:v>
                </c:pt>
                <c:pt idx="4">
                  <c:v>294.08999999999997</c:v>
                </c:pt>
              </c:numCache>
            </c:numRef>
          </c:val>
          <c:smooth val="0"/>
          <c:extLst>
            <c:ext xmlns:c16="http://schemas.microsoft.com/office/drawing/2014/chart" uri="{C3380CC4-5D6E-409C-BE32-E72D297353CC}">
              <c16:uniqueId val="{00000001-4BFC-4296-AA36-2ECFE79B36D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50.54</c:v>
                </c:pt>
                <c:pt idx="1">
                  <c:v>53.14</c:v>
                </c:pt>
                <c:pt idx="2">
                  <c:v>53.98</c:v>
                </c:pt>
                <c:pt idx="3">
                  <c:v>52.8</c:v>
                </c:pt>
                <c:pt idx="4">
                  <c:v>51.8</c:v>
                </c:pt>
              </c:numCache>
            </c:numRef>
          </c:val>
          <c:extLst>
            <c:ext xmlns:c16="http://schemas.microsoft.com/office/drawing/2014/chart" uri="{C3380CC4-5D6E-409C-BE32-E72D297353CC}">
              <c16:uniqueId val="{00000000-215D-4065-BEB5-C8177731744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60.59</c:v>
                </c:pt>
                <c:pt idx="4">
                  <c:v>60</c:v>
                </c:pt>
              </c:numCache>
            </c:numRef>
          </c:val>
          <c:smooth val="0"/>
          <c:extLst>
            <c:ext xmlns:c16="http://schemas.microsoft.com/office/drawing/2014/chart" uri="{C3380CC4-5D6E-409C-BE32-E72D297353CC}">
              <c16:uniqueId val="{00000001-215D-4065-BEB5-C8177731744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282.16000000000003</c:v>
                </c:pt>
                <c:pt idx="1">
                  <c:v>271.72000000000003</c:v>
                </c:pt>
                <c:pt idx="2">
                  <c:v>271.26</c:v>
                </c:pt>
                <c:pt idx="3">
                  <c:v>315.18</c:v>
                </c:pt>
                <c:pt idx="4">
                  <c:v>330.7</c:v>
                </c:pt>
              </c:numCache>
            </c:numRef>
          </c:val>
          <c:extLst>
            <c:ext xmlns:c16="http://schemas.microsoft.com/office/drawing/2014/chart" uri="{C3380CC4-5D6E-409C-BE32-E72D297353CC}">
              <c16:uniqueId val="{00000000-E907-4E39-BB33-4C98E75F9DD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280.23</c:v>
                </c:pt>
                <c:pt idx="4">
                  <c:v>282.70999999999998</c:v>
                </c:pt>
              </c:numCache>
            </c:numRef>
          </c:val>
          <c:smooth val="0"/>
          <c:extLst>
            <c:ext xmlns:c16="http://schemas.microsoft.com/office/drawing/2014/chart" uri="{C3380CC4-5D6E-409C-BE32-E72D297353CC}">
              <c16:uniqueId val="{00000001-E907-4E39-BB33-4C98E75F9DD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大郷町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7831</v>
      </c>
      <c r="AM8" s="37"/>
      <c r="AN8" s="37"/>
      <c r="AO8" s="37"/>
      <c r="AP8" s="37"/>
      <c r="AQ8" s="37"/>
      <c r="AR8" s="37"/>
      <c r="AS8" s="37"/>
      <c r="AT8" s="38">
        <f>データ!T6</f>
        <v>82.01</v>
      </c>
      <c r="AU8" s="38"/>
      <c r="AV8" s="38"/>
      <c r="AW8" s="38"/>
      <c r="AX8" s="38"/>
      <c r="AY8" s="38"/>
      <c r="AZ8" s="38"/>
      <c r="BA8" s="38"/>
      <c r="BB8" s="38">
        <f>データ!U6</f>
        <v>95.49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12.62</v>
      </c>
      <c r="Q10" s="38"/>
      <c r="R10" s="38"/>
      <c r="S10" s="38"/>
      <c r="T10" s="38"/>
      <c r="U10" s="38"/>
      <c r="V10" s="38"/>
      <c r="W10" s="38">
        <f>データ!Q6</f>
        <v>100</v>
      </c>
      <c r="X10" s="38"/>
      <c r="Y10" s="38"/>
      <c r="Z10" s="38"/>
      <c r="AA10" s="38"/>
      <c r="AB10" s="38"/>
      <c r="AC10" s="38"/>
      <c r="AD10" s="37">
        <f>データ!R6</f>
        <v>3150</v>
      </c>
      <c r="AE10" s="37"/>
      <c r="AF10" s="37"/>
      <c r="AG10" s="37"/>
      <c r="AH10" s="37"/>
      <c r="AI10" s="37"/>
      <c r="AJ10" s="37"/>
      <c r="AK10" s="2"/>
      <c r="AL10" s="37">
        <f>データ!V6</f>
        <v>984</v>
      </c>
      <c r="AM10" s="37"/>
      <c r="AN10" s="37"/>
      <c r="AO10" s="37"/>
      <c r="AP10" s="37"/>
      <c r="AQ10" s="37"/>
      <c r="AR10" s="37"/>
      <c r="AS10" s="37"/>
      <c r="AT10" s="38">
        <f>データ!W6</f>
        <v>0.88</v>
      </c>
      <c r="AU10" s="38"/>
      <c r="AV10" s="38"/>
      <c r="AW10" s="38"/>
      <c r="AX10" s="38"/>
      <c r="AY10" s="38"/>
      <c r="AZ10" s="38"/>
      <c r="BA10" s="38"/>
      <c r="BB10" s="38">
        <f>データ!X6</f>
        <v>1118.18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45</v>
      </c>
      <c r="O86" s="12" t="str">
        <f>データ!EO6</f>
        <v>【-】</v>
      </c>
    </row>
  </sheetData>
  <sheetProtection algorithmName="SHA-512" hashValue="e9IFvk8ozBEUBjGLnE5Q1zKWNXGiXDWVfHzNAcz3jM5ByXXGxZMtxPhD+4a/CagMZtkgii7cvIMOVDUryLh3SA==" saltValue="0QTw0Pd4+F9SczrezrD80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44229</v>
      </c>
      <c r="D6" s="19">
        <f t="shared" si="3"/>
        <v>47</v>
      </c>
      <c r="E6" s="19">
        <f t="shared" si="3"/>
        <v>18</v>
      </c>
      <c r="F6" s="19">
        <f t="shared" si="3"/>
        <v>0</v>
      </c>
      <c r="G6" s="19">
        <f t="shared" si="3"/>
        <v>0</v>
      </c>
      <c r="H6" s="19" t="str">
        <f t="shared" si="3"/>
        <v>宮城県　大郷町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12.62</v>
      </c>
      <c r="Q6" s="20">
        <f t="shared" si="3"/>
        <v>100</v>
      </c>
      <c r="R6" s="20">
        <f t="shared" si="3"/>
        <v>3150</v>
      </c>
      <c r="S6" s="20">
        <f t="shared" si="3"/>
        <v>7831</v>
      </c>
      <c r="T6" s="20">
        <f t="shared" si="3"/>
        <v>82.01</v>
      </c>
      <c r="U6" s="20">
        <f t="shared" si="3"/>
        <v>95.49</v>
      </c>
      <c r="V6" s="20">
        <f t="shared" si="3"/>
        <v>984</v>
      </c>
      <c r="W6" s="20">
        <f t="shared" si="3"/>
        <v>0.88</v>
      </c>
      <c r="X6" s="20">
        <f t="shared" si="3"/>
        <v>1118.18</v>
      </c>
      <c r="Y6" s="21">
        <f>IF(Y7="",NA(),Y7)</f>
        <v>96.38</v>
      </c>
      <c r="Z6" s="21">
        <f t="shared" ref="Z6:AH6" si="4">IF(Z7="",NA(),Z7)</f>
        <v>101.76</v>
      </c>
      <c r="AA6" s="21">
        <f t="shared" si="4"/>
        <v>107.86</v>
      </c>
      <c r="AB6" s="21">
        <f t="shared" si="4"/>
        <v>106.24</v>
      </c>
      <c r="AC6" s="21">
        <f t="shared" si="4"/>
        <v>115.07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386.46</v>
      </c>
      <c r="BM6" s="21">
        <f t="shared" si="7"/>
        <v>421.25</v>
      </c>
      <c r="BN6" s="21">
        <f t="shared" si="7"/>
        <v>294.27</v>
      </c>
      <c r="BO6" s="21">
        <f t="shared" si="7"/>
        <v>294.08999999999997</v>
      </c>
      <c r="BP6" s="20" t="str">
        <f>IF(BP7="","",IF(BP7="-","【-】","【"&amp;SUBSTITUTE(TEXT(BP7,"#,##0.00"),"-","△")&amp;"】"))</f>
        <v>【310.14】</v>
      </c>
      <c r="BQ6" s="21">
        <f>IF(BQ7="",NA(),BQ7)</f>
        <v>50.54</v>
      </c>
      <c r="BR6" s="21">
        <f t="shared" ref="BR6:BZ6" si="8">IF(BR7="",NA(),BR7)</f>
        <v>53.14</v>
      </c>
      <c r="BS6" s="21">
        <f t="shared" si="8"/>
        <v>53.98</v>
      </c>
      <c r="BT6" s="21">
        <f t="shared" si="8"/>
        <v>52.8</v>
      </c>
      <c r="BU6" s="21">
        <f t="shared" si="8"/>
        <v>51.8</v>
      </c>
      <c r="BV6" s="21">
        <f t="shared" si="8"/>
        <v>57.08</v>
      </c>
      <c r="BW6" s="21">
        <f t="shared" si="8"/>
        <v>55.85</v>
      </c>
      <c r="BX6" s="21">
        <f t="shared" si="8"/>
        <v>53.23</v>
      </c>
      <c r="BY6" s="21">
        <f t="shared" si="8"/>
        <v>60.59</v>
      </c>
      <c r="BZ6" s="21">
        <f t="shared" si="8"/>
        <v>60</v>
      </c>
      <c r="CA6" s="20" t="str">
        <f>IF(CA7="","",IF(CA7="-","【-】","【"&amp;SUBSTITUTE(TEXT(CA7,"#,##0.00"),"-","△")&amp;"】"))</f>
        <v>【57.71】</v>
      </c>
      <c r="CB6" s="21">
        <f>IF(CB7="",NA(),CB7)</f>
        <v>282.16000000000003</v>
      </c>
      <c r="CC6" s="21">
        <f t="shared" ref="CC6:CK6" si="9">IF(CC7="",NA(),CC7)</f>
        <v>271.72000000000003</v>
      </c>
      <c r="CD6" s="21">
        <f t="shared" si="9"/>
        <v>271.26</v>
      </c>
      <c r="CE6" s="21">
        <f t="shared" si="9"/>
        <v>315.18</v>
      </c>
      <c r="CF6" s="21">
        <f t="shared" si="9"/>
        <v>330.7</v>
      </c>
      <c r="CG6" s="21">
        <f t="shared" si="9"/>
        <v>286.86</v>
      </c>
      <c r="CH6" s="21">
        <f t="shared" si="9"/>
        <v>287.91000000000003</v>
      </c>
      <c r="CI6" s="21">
        <f t="shared" si="9"/>
        <v>283.3</v>
      </c>
      <c r="CJ6" s="21">
        <f t="shared" si="9"/>
        <v>280.23</v>
      </c>
      <c r="CK6" s="21">
        <f t="shared" si="9"/>
        <v>282.70999999999998</v>
      </c>
      <c r="CL6" s="20" t="str">
        <f>IF(CL7="","",IF(CL7="-","【-】","【"&amp;SUBSTITUTE(TEXT(CL7,"#,##0.00"),"-","△")&amp;"】"))</f>
        <v>【286.17】</v>
      </c>
      <c r="CM6" s="21">
        <f>IF(CM7="",NA(),CM7)</f>
        <v>100</v>
      </c>
      <c r="CN6" s="21">
        <f t="shared" ref="CN6:CV6" si="10">IF(CN7="",NA(),CN7)</f>
        <v>100</v>
      </c>
      <c r="CO6" s="21">
        <f t="shared" si="10"/>
        <v>100</v>
      </c>
      <c r="CP6" s="21">
        <f t="shared" si="10"/>
        <v>97.75</v>
      </c>
      <c r="CQ6" s="21">
        <f t="shared" si="10"/>
        <v>94.67</v>
      </c>
      <c r="CR6" s="21">
        <f t="shared" si="10"/>
        <v>57.22</v>
      </c>
      <c r="CS6" s="21">
        <f t="shared" si="10"/>
        <v>54.93</v>
      </c>
      <c r="CT6" s="21">
        <f t="shared" si="10"/>
        <v>55.96</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44229</v>
      </c>
      <c r="D7" s="23">
        <v>47</v>
      </c>
      <c r="E7" s="23">
        <v>18</v>
      </c>
      <c r="F7" s="23">
        <v>0</v>
      </c>
      <c r="G7" s="23">
        <v>0</v>
      </c>
      <c r="H7" s="23" t="s">
        <v>99</v>
      </c>
      <c r="I7" s="23" t="s">
        <v>100</v>
      </c>
      <c r="J7" s="23" t="s">
        <v>101</v>
      </c>
      <c r="K7" s="23" t="s">
        <v>102</v>
      </c>
      <c r="L7" s="23" t="s">
        <v>103</v>
      </c>
      <c r="M7" s="23" t="s">
        <v>104</v>
      </c>
      <c r="N7" s="24" t="s">
        <v>105</v>
      </c>
      <c r="O7" s="24" t="s">
        <v>106</v>
      </c>
      <c r="P7" s="24">
        <v>12.62</v>
      </c>
      <c r="Q7" s="24">
        <v>100</v>
      </c>
      <c r="R7" s="24">
        <v>3150</v>
      </c>
      <c r="S7" s="24">
        <v>7831</v>
      </c>
      <c r="T7" s="24">
        <v>82.01</v>
      </c>
      <c r="U7" s="24">
        <v>95.49</v>
      </c>
      <c r="V7" s="24">
        <v>984</v>
      </c>
      <c r="W7" s="24">
        <v>0.88</v>
      </c>
      <c r="X7" s="24">
        <v>1118.18</v>
      </c>
      <c r="Y7" s="24">
        <v>96.38</v>
      </c>
      <c r="Z7" s="24">
        <v>101.76</v>
      </c>
      <c r="AA7" s="24">
        <v>107.86</v>
      </c>
      <c r="AB7" s="24">
        <v>106.24</v>
      </c>
      <c r="AC7" s="24">
        <v>115.07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386.46</v>
      </c>
      <c r="BM7" s="24">
        <v>421.25</v>
      </c>
      <c r="BN7" s="24">
        <v>294.27</v>
      </c>
      <c r="BO7" s="24">
        <v>294.08999999999997</v>
      </c>
      <c r="BP7" s="24">
        <v>310.14</v>
      </c>
      <c r="BQ7" s="24">
        <v>50.54</v>
      </c>
      <c r="BR7" s="24">
        <v>53.14</v>
      </c>
      <c r="BS7" s="24">
        <v>53.98</v>
      </c>
      <c r="BT7" s="24">
        <v>52.8</v>
      </c>
      <c r="BU7" s="24">
        <v>51.8</v>
      </c>
      <c r="BV7" s="24">
        <v>57.08</v>
      </c>
      <c r="BW7" s="24">
        <v>55.85</v>
      </c>
      <c r="BX7" s="24">
        <v>53.23</v>
      </c>
      <c r="BY7" s="24">
        <v>60.59</v>
      </c>
      <c r="BZ7" s="24">
        <v>60</v>
      </c>
      <c r="CA7" s="24">
        <v>57.71</v>
      </c>
      <c r="CB7" s="24">
        <v>282.16000000000003</v>
      </c>
      <c r="CC7" s="24">
        <v>271.72000000000003</v>
      </c>
      <c r="CD7" s="24">
        <v>271.26</v>
      </c>
      <c r="CE7" s="24">
        <v>315.18</v>
      </c>
      <c r="CF7" s="24">
        <v>330.7</v>
      </c>
      <c r="CG7" s="24">
        <v>286.86</v>
      </c>
      <c r="CH7" s="24">
        <v>287.91000000000003</v>
      </c>
      <c r="CI7" s="24">
        <v>283.3</v>
      </c>
      <c r="CJ7" s="24">
        <v>280.23</v>
      </c>
      <c r="CK7" s="24">
        <v>282.70999999999998</v>
      </c>
      <c r="CL7" s="24">
        <v>286.17</v>
      </c>
      <c r="CM7" s="24">
        <v>100</v>
      </c>
      <c r="CN7" s="24">
        <v>100</v>
      </c>
      <c r="CO7" s="24">
        <v>100</v>
      </c>
      <c r="CP7" s="24">
        <v>97.75</v>
      </c>
      <c r="CQ7" s="24">
        <v>94.67</v>
      </c>
      <c r="CR7" s="24">
        <v>57.22</v>
      </c>
      <c r="CS7" s="24">
        <v>54.93</v>
      </c>
      <c r="CT7" s="24">
        <v>55.96</v>
      </c>
      <c r="CU7" s="24">
        <v>58.19</v>
      </c>
      <c r="CV7" s="24">
        <v>56.52</v>
      </c>
      <c r="CW7" s="24">
        <v>56.8</v>
      </c>
      <c r="CX7" s="24">
        <v>100</v>
      </c>
      <c r="CY7" s="24">
        <v>100</v>
      </c>
      <c r="CZ7" s="24">
        <v>100</v>
      </c>
      <c r="DA7" s="24">
        <v>100</v>
      </c>
      <c r="DB7" s="24">
        <v>100</v>
      </c>
      <c r="DC7" s="24">
        <v>67.290000000000006</v>
      </c>
      <c r="DD7" s="24">
        <v>65.569999999999993</v>
      </c>
      <c r="DE7" s="24">
        <v>60.12</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2023-02-02T02:24:14Z</cp:lastPrinted>
  <dcterms:created xsi:type="dcterms:W3CDTF">2022-12-01T02:06:04Z</dcterms:created>
  <dcterms:modified xsi:type="dcterms:W3CDTF">2023-02-02T02:24:19Z</dcterms:modified>
  <cp:category/>
</cp:coreProperties>
</file>