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umi\Desktop\"/>
    </mc:Choice>
  </mc:AlternateContent>
  <workbookProtection workbookAlgorithmName="SHA-512" workbookHashValue="wt7UbGrFQUCaaLGul0JOKQFbHcBHgdNslwyADnwschwChOqwTf4I9bHVr6GShW7npLqrZbbp9Er+gDQnUDL4VA==" workbookSaltValue="smQ+uUUgxtEjq1HljnDPyQ=="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<sst xmlns="http://schemas.openxmlformats.org/spreadsheetml/2006/main" count="228" uniqueCount="113">
  <si>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</si>
  <si>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</si>
  <si>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</si>
  <si>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</si>
  <si>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</si>
  <si>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</si>
  <si>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</si>
  <si>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</si>
  <si>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</si>
  <si>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</si>
  <si>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</si>
  <si>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</si>
  <si>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</si>
  <si>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</si>
  <si>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</si>
  <si>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</si>
  <si>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</si>
  <si>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</si>
  <si>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</si>
  <si>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</si>
  <si>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</si>
  <si>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</si>
  <si>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</si>
  <si>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</si>
  <si>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</si>
  <si>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</si>
  <si>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</si>
  <si>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</si>
  <si>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</si>
  <si>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</si>
  <si>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</si>
  <si>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</si>
  <si>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</si>
  <si>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</si>
  <si>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</si>
  <si>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</si>
  <si>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</si>
  <si>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</si>
  <si>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</si>
  <si>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</si>
  <si>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</si>
  <si>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</si>
  <si>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</si>
  <si>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</si>
  <si>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</si>
  <si>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</si>
  <si>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</si>
  <si>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</si>
  <si>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</si>
  <si>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</si>
  <si>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</si>
  <si>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</si>
  <si>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</si>
  <si>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</si>
  <si>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</si>
  <si>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</si>
  <si>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</si>
  <si>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</si>
  <si>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</si>
  <si>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</si>
  <si>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</si>
  <si>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</si>
  <si>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</si>
  <si>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</si>
  <si>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</si>
  <si>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</si>
  <si>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</si>
  <si>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</si>
  <si>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</si>
  <si>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</si>
  <si>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</si>
  <si>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</si>
  <si>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</si>
  <si>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</si>
  <si>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</si>
  <si>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</si>
  <si>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</si>
  <si>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</si>
  <si>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</si>
  <si>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</si>
  <si>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</si>
  <si>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</si>
  <si>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</si>
  <si>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</si>
  <si>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</si>
  <si>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</si>
  <si>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</si>
  <si>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</si>
  <si>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</si>
  <si>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</si>
  <si>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</si>
  <si>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</si>
  <si>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</si>
  <si>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</si>
  <si>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</si>
  <si>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</si>
  <si>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</si>
  <si>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</si>
  <si>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</si>
  <si>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</si>
  <si>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</si>
  <si>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</si>
  <si>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</si>
  <si>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</si>
  <si>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</si>
  <si>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</si>
  <si>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</si>
  <si>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</si>
  <si>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</si>
  <si>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</si>
  <si>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全体として、類似団体平均より健全で効率の良い経営であると考えるが⑥給水原価については本町水道の９割以上を受水で賄っていること等により、類似団体平均より上回っているため、今後も経費の削減に努める。⑧有収率については類似団体平均値よりも高くなっているが、今後も老朽管路の更新を進めて向上を目指す。</t>
    <phoneticPr fontId="4"/>
  </si>
  <si>
    <t>管路更新率については類似団体と比較して低率で推移してきたが、施設の老朽化対策を行ってきた結果、類似団体平均と同じ水準まで上昇した。今後も計画的に施設の更新を実施する。</t>
    <rPh sb="22" eb="24">
      <t>スイイ</t>
    </rPh>
    <rPh sb="39" eb="40">
      <t>オコナ</t>
    </rPh>
    <rPh sb="44" eb="46">
      <t>ケッカ</t>
    </rPh>
    <rPh sb="47" eb="49">
      <t>ルイジ</t>
    </rPh>
    <rPh sb="49" eb="51">
      <t>ダンタイ</t>
    </rPh>
    <rPh sb="51" eb="53">
      <t>ヘイキン</t>
    </rPh>
    <rPh sb="54" eb="55">
      <t>オナ</t>
    </rPh>
    <rPh sb="56" eb="58">
      <t>スイジュン</t>
    </rPh>
    <rPh sb="60" eb="62">
      <t>ジョウショウ</t>
    </rPh>
    <rPh sb="68" eb="71">
      <t>ケイカクテキ</t>
    </rPh>
    <phoneticPr fontId="4"/>
  </si>
  <si>
    <t>本町水道事業は類似団体平均値より健全で効率の良い経営である。今後は更なる人口減少や節水型機器の普及等により給水収益の伸びは期待できないことから、経費の節減に努め、必須である管路等施設の老朽化対策については、経営状態を考慮して計画的に施設の更新を実施する。</t>
    <rPh sb="112" eb="115">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</si>
</sst>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c:v>
                </c:pt>
                <c:pt idx="1">
                  <c:v>0.17</c:v>
                </c:pt>
                <c:pt idx="2">
                  <c:v>0.19</c:v>
                </c:pt>
                <c:pt idx="3">
                  <c:v>0.56000000000000005</c:v>
                </c:pt>
                <c:pt idx="4">
                  <c:v>0.56999999999999995</c:v>
                </c:pt>
              </c:numCache>
            </c:numRef>
          </c:val>
          <c:extLst xmlns:c16r2="http://schemas.microsoft.com/office/drawing/2015/06/chart">
            <c:ext xmlns:c16="http://schemas.microsoft.com/office/drawing/2014/chart" uri="{C3380CC4-5D6E-409C-BE32-E72D297353CC}">
              <c16:uniqueId val="{00000000-6886-4CC2-885E-7A75AEEDF127}"/>
            </c:ext>
          </c:extLst>
        </c:ser>
        <c:dLbls>
          <c:showLegendKey val="0"/>
          <c:showVal val="0"/>
          <c:showCatName val="0"/>
          <c:showSerName val="0"/>
          <c:showPercent val="0"/>
          <c:showBubbleSize val="0"/>
        </c:dLbls>
        <c:gapWidth val="150"/>
        <c:axId val="160661536"/>
        <c:axId val="41119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xmlns:c16r2="http://schemas.microsoft.com/office/drawing/2015/06/chart">
            <c:ext xmlns:c16="http://schemas.microsoft.com/office/drawing/2014/chart" uri="{C3380CC4-5D6E-409C-BE32-E72D297353CC}">
              <c16:uniqueId val="{00000001-6886-4CC2-885E-7A75AEEDF127}"/>
            </c:ext>
          </c:extLst>
        </c:ser>
        <c:dLbls>
          <c:showLegendKey val="0"/>
          <c:showVal val="0"/>
          <c:showCatName val="0"/>
          <c:showSerName val="0"/>
          <c:showPercent val="0"/>
          <c:showBubbleSize val="0"/>
        </c:dLbls>
        <c:marker val="1"/>
        <c:smooth val="0"/>
        <c:axId val="160661536"/>
        <c:axId val="411192120"/>
      </c:lineChart>
      <c:dateAx>
        <c:axId val="160661536"/>
        <c:scaling>
          <c:orientation val="minMax"/>
        </c:scaling>
        <c:delete val="1"/>
        <c:axPos val="b"/>
        <c:numFmt formatCode="&quot;H&quot;yy" sourceLinked="1"/>
        <c:majorTickMark val="none"/>
        <c:minorTickMark val="none"/>
        <c:tickLblPos val="none"/>
        <c:crossAx val="411192120"/>
        <c:crosses val="autoZero"/>
        <c:auto val="1"/>
        <c:lblOffset val="100"/>
        <c:baseTimeUnit val="years"/>
      </c:dateAx>
      <c:valAx>
        <c:axId val="41119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63.85</c:v>
                </c:pt>
                <c:pt idx="1">
                  <c:v>64.180000000000007</c:v>
                </c:pt>
                <c:pt idx="2">
                  <c:v>65.010000000000005</c:v>
                </c:pt>
                <c:pt idx="3">
                  <c:v>65.400000000000006</c:v>
                </c:pt>
                <c:pt idx="4">
                  <c:v>64.09</c:v>
                </c:pt>
              </c:numCache>
            </c:numRef>
          </c:val>
          <c:extLst xmlns:c16r2="http://schemas.microsoft.com/office/drawing/2015/06/chart">
            <c:ext xmlns:c16="http://schemas.microsoft.com/office/drawing/2014/chart" uri="{C3380CC4-5D6E-409C-BE32-E72D297353CC}">
              <c16:uniqueId val="{00000000-2F51-43E4-BE34-C9B413EB2BF0}"/>
            </c:ext>
          </c:extLst>
        </c:ser>
        <c:dLbls>
          <c:showLegendKey val="0"/>
          <c:showVal val="0"/>
          <c:showCatName val="0"/>
          <c:showSerName val="0"/>
          <c:showPercent val="0"/>
          <c:showBubbleSize val="0"/>
        </c:dLbls>
        <c:gapWidth val="150"/>
        <c:axId val="410251288"/>
        <c:axId val="4102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xmlns:c16r2="http://schemas.microsoft.com/office/drawing/2015/06/chart">
            <c:ext xmlns:c16="http://schemas.microsoft.com/office/drawing/2014/chart" uri="{C3380CC4-5D6E-409C-BE32-E72D297353CC}">
              <c16:uniqueId val="{00000001-2F51-43E4-BE34-C9B413EB2BF0}"/>
            </c:ext>
          </c:extLst>
        </c:ser>
        <c:dLbls>
          <c:showLegendKey val="0"/>
          <c:showVal val="0"/>
          <c:showCatName val="0"/>
          <c:showSerName val="0"/>
          <c:showPercent val="0"/>
          <c:showBubbleSize val="0"/>
        </c:dLbls>
        <c:marker val="1"/>
        <c:smooth val="0"/>
        <c:axId val="410251288"/>
        <c:axId val="410251680"/>
      </c:lineChart>
      <c:dateAx>
        <c:axId val="410251288"/>
        <c:scaling>
          <c:orientation val="minMax"/>
        </c:scaling>
        <c:delete val="1"/>
        <c:axPos val="b"/>
        <c:numFmt formatCode="&quot;H&quot;yy" sourceLinked="1"/>
        <c:majorTickMark val="none"/>
        <c:minorTickMark val="none"/>
        <c:tickLblPos val="none"/>
        <c:crossAx val="410251680"/>
        <c:crosses val="autoZero"/>
        <c:auto val="1"/>
        <c:lblOffset val="100"/>
        <c:baseTimeUnit val="years"/>
      </c:dateAx>
      <c:valAx>
        <c:axId val="4102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5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91.77</c:v>
                </c:pt>
                <c:pt idx="1">
                  <c:v>91.47</c:v>
                </c:pt>
                <c:pt idx="2">
                  <c:v>89.98</c:v>
                </c:pt>
                <c:pt idx="3">
                  <c:v>91.05</c:v>
                </c:pt>
                <c:pt idx="4">
                  <c:v>92.3</c:v>
                </c:pt>
              </c:numCache>
            </c:numRef>
          </c:val>
          <c:extLst xmlns:c16r2="http://schemas.microsoft.com/office/drawing/2015/06/chart">
            <c:ext xmlns:c16="http://schemas.microsoft.com/office/drawing/2014/chart" uri="{C3380CC4-5D6E-409C-BE32-E72D297353CC}">
              <c16:uniqueId val="{00000000-2823-4E4E-A31C-36C7109DBB7E}"/>
            </c:ext>
          </c:extLst>
        </c:ser>
        <c:dLbls>
          <c:showLegendKey val="0"/>
          <c:showVal val="0"/>
          <c:showCatName val="0"/>
          <c:showSerName val="0"/>
          <c:showPercent val="0"/>
          <c:showBubbleSize val="0"/>
        </c:dLbls>
        <c:gapWidth val="150"/>
        <c:axId val="410248152"/>
        <c:axId val="4113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xmlns:c16r2="http://schemas.microsoft.com/office/drawing/2015/06/chart">
            <c:ext xmlns:c16="http://schemas.microsoft.com/office/drawing/2014/chart" uri="{C3380CC4-5D6E-409C-BE32-E72D297353CC}">
              <c16:uniqueId val="{00000001-2823-4E4E-A31C-36C7109DBB7E}"/>
            </c:ext>
          </c:extLst>
        </c:ser>
        <c:dLbls>
          <c:showLegendKey val="0"/>
          <c:showVal val="0"/>
          <c:showCatName val="0"/>
          <c:showSerName val="0"/>
          <c:showPercent val="0"/>
          <c:showBubbleSize val="0"/>
        </c:dLbls>
        <c:marker val="1"/>
        <c:smooth val="0"/>
        <c:axId val="410248152"/>
        <c:axId val="411303840"/>
      </c:lineChart>
      <c:dateAx>
        <c:axId val="410248152"/>
        <c:scaling>
          <c:orientation val="minMax"/>
        </c:scaling>
        <c:delete val="1"/>
        <c:axPos val="b"/>
        <c:numFmt formatCode="&quot;H&quot;yy" sourceLinked="1"/>
        <c:majorTickMark val="none"/>
        <c:minorTickMark val="none"/>
        <c:tickLblPos val="none"/>
        <c:crossAx val="411303840"/>
        <c:crosses val="autoZero"/>
        <c:auto val="1"/>
        <c:lblOffset val="100"/>
        <c:baseTimeUnit val="years"/>
      </c:dateAx>
      <c:valAx>
        <c:axId val="4113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4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116.65</c:v>
                </c:pt>
                <c:pt idx="1">
                  <c:v>115.22</c:v>
                </c:pt>
                <c:pt idx="2">
                  <c:v>115.39</c:v>
                </c:pt>
                <c:pt idx="3">
                  <c:v>123.53</c:v>
                </c:pt>
                <c:pt idx="4">
                  <c:v>123.59</c:v>
                </c:pt>
              </c:numCache>
            </c:numRef>
          </c:val>
          <c:extLst xmlns:c16r2="http://schemas.microsoft.com/office/drawing/2015/06/chart">
            <c:ext xmlns:c16="http://schemas.microsoft.com/office/drawing/2014/chart" uri="{C3380CC4-5D6E-409C-BE32-E72D297353CC}">
              <c16:uniqueId val="{00000000-71B1-4F2F-AEB1-93B9E671746A}"/>
            </c:ext>
          </c:extLst>
        </c:ser>
        <c:dLbls>
          <c:showLegendKey val="0"/>
          <c:showVal val="0"/>
          <c:showCatName val="0"/>
          <c:showSerName val="0"/>
          <c:showPercent val="0"/>
          <c:showBubbleSize val="0"/>
        </c:dLbls>
        <c:gapWidth val="150"/>
        <c:axId val="411192904"/>
        <c:axId val="41119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xmlns:c16r2="http://schemas.microsoft.com/office/drawing/2015/06/chart">
            <c:ext xmlns:c16="http://schemas.microsoft.com/office/drawing/2014/chart" uri="{C3380CC4-5D6E-409C-BE32-E72D297353CC}">
              <c16:uniqueId val="{00000001-71B1-4F2F-AEB1-93B9E671746A}"/>
            </c:ext>
          </c:extLst>
        </c:ser>
        <c:dLbls>
          <c:showLegendKey val="0"/>
          <c:showVal val="0"/>
          <c:showCatName val="0"/>
          <c:showSerName val="0"/>
          <c:showPercent val="0"/>
          <c:showBubbleSize val="0"/>
        </c:dLbls>
        <c:marker val="1"/>
        <c:smooth val="0"/>
        <c:axId val="411192904"/>
        <c:axId val="411194864"/>
      </c:lineChart>
      <c:dateAx>
        <c:axId val="411192904"/>
        <c:scaling>
          <c:orientation val="minMax"/>
        </c:scaling>
        <c:delete val="1"/>
        <c:axPos val="b"/>
        <c:numFmt formatCode="&quot;H&quot;yy" sourceLinked="1"/>
        <c:majorTickMark val="none"/>
        <c:minorTickMark val="none"/>
        <c:tickLblPos val="none"/>
        <c:crossAx val="411194864"/>
        <c:crosses val="autoZero"/>
        <c:auto val="1"/>
        <c:lblOffset val="100"/>
        <c:baseTimeUnit val="years"/>
      </c:dateAx>
      <c:valAx>
        <c:axId val="41119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19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46.02</c:v>
                </c:pt>
                <c:pt idx="1">
                  <c:v>46.12</c:v>
                </c:pt>
                <c:pt idx="2">
                  <c:v>46.34</c:v>
                </c:pt>
                <c:pt idx="3">
                  <c:v>46.86</c:v>
                </c:pt>
                <c:pt idx="4">
                  <c:v>47.72</c:v>
                </c:pt>
              </c:numCache>
            </c:numRef>
          </c:val>
          <c:extLst xmlns:c16r2="http://schemas.microsoft.com/office/drawing/2015/06/chart">
            <c:ext xmlns:c16="http://schemas.microsoft.com/office/drawing/2014/chart" uri="{C3380CC4-5D6E-409C-BE32-E72D297353CC}">
              <c16:uniqueId val="{00000000-810A-4298-9355-64E6892C46F6}"/>
            </c:ext>
          </c:extLst>
        </c:ser>
        <c:dLbls>
          <c:showLegendKey val="0"/>
          <c:showVal val="0"/>
          <c:showCatName val="0"/>
          <c:showSerName val="0"/>
          <c:showPercent val="0"/>
          <c:showBubbleSize val="0"/>
        </c:dLbls>
        <c:gapWidth val="150"/>
        <c:axId val="411191336"/>
        <c:axId val="4111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xmlns:c16r2="http://schemas.microsoft.com/office/drawing/2015/06/chart">
            <c:ext xmlns:c16="http://schemas.microsoft.com/office/drawing/2014/chart" uri="{C3380CC4-5D6E-409C-BE32-E72D297353CC}">
              <c16:uniqueId val="{00000001-810A-4298-9355-64E6892C46F6}"/>
            </c:ext>
          </c:extLst>
        </c:ser>
        <c:dLbls>
          <c:showLegendKey val="0"/>
          <c:showVal val="0"/>
          <c:showCatName val="0"/>
          <c:showSerName val="0"/>
          <c:showPercent val="0"/>
          <c:showBubbleSize val="0"/>
        </c:dLbls>
        <c:marker val="1"/>
        <c:smooth val="0"/>
        <c:axId val="411191336"/>
        <c:axId val="411192512"/>
      </c:lineChart>
      <c:dateAx>
        <c:axId val="411191336"/>
        <c:scaling>
          <c:orientation val="minMax"/>
        </c:scaling>
        <c:delete val="1"/>
        <c:axPos val="b"/>
        <c:numFmt formatCode="&quot;H&quot;yy" sourceLinked="1"/>
        <c:majorTickMark val="none"/>
        <c:minorTickMark val="none"/>
        <c:tickLblPos val="none"/>
        <c:crossAx val="411192512"/>
        <c:crosses val="autoZero"/>
        <c:auto val="1"/>
        <c:lblOffset val="100"/>
        <c:baseTimeUnit val="years"/>
      </c:dateAx>
      <c:valAx>
        <c:axId val="4111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9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8.3000000000000007</c:v>
                </c:pt>
                <c:pt idx="1">
                  <c:v>12.43</c:v>
                </c:pt>
                <c:pt idx="2">
                  <c:v>16.18</c:v>
                </c:pt>
                <c:pt idx="3">
                  <c:v>17.03</c:v>
                </c:pt>
                <c:pt idx="4">
                  <c:v>18.100000000000001</c:v>
                </c:pt>
              </c:numCache>
            </c:numRef>
          </c:val>
          <c:extLst xmlns:c16r2="http://schemas.microsoft.com/office/drawing/2015/06/chart">
            <c:ext xmlns:c16="http://schemas.microsoft.com/office/drawing/2014/chart" uri="{C3380CC4-5D6E-409C-BE32-E72D297353CC}">
              <c16:uniqueId val="{00000000-DA3B-41DF-A781-AAB5DA5A9E87}"/>
            </c:ext>
          </c:extLst>
        </c:ser>
        <c:dLbls>
          <c:showLegendKey val="0"/>
          <c:showVal val="0"/>
          <c:showCatName val="0"/>
          <c:showSerName val="0"/>
          <c:showPercent val="0"/>
          <c:showBubbleSize val="0"/>
        </c:dLbls>
        <c:gapWidth val="150"/>
        <c:axId val="411191728"/>
        <c:axId val="41119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xmlns:c16r2="http://schemas.microsoft.com/office/drawing/2015/06/chart">
            <c:ext xmlns:c16="http://schemas.microsoft.com/office/drawing/2014/chart" uri="{C3380CC4-5D6E-409C-BE32-E72D297353CC}">
              <c16:uniqueId val="{00000001-DA3B-41DF-A781-AAB5DA5A9E87}"/>
            </c:ext>
          </c:extLst>
        </c:ser>
        <c:dLbls>
          <c:showLegendKey val="0"/>
          <c:showVal val="0"/>
          <c:showCatName val="0"/>
          <c:showSerName val="0"/>
          <c:showPercent val="0"/>
          <c:showBubbleSize val="0"/>
        </c:dLbls>
        <c:marker val="1"/>
        <c:smooth val="0"/>
        <c:axId val="411191728"/>
        <c:axId val="411193296"/>
      </c:lineChart>
      <c:dateAx>
        <c:axId val="411191728"/>
        <c:scaling>
          <c:orientation val="minMax"/>
        </c:scaling>
        <c:delete val="1"/>
        <c:axPos val="b"/>
        <c:numFmt formatCode="&quot;H&quot;yy" sourceLinked="1"/>
        <c:majorTickMark val="none"/>
        <c:minorTickMark val="none"/>
        <c:tickLblPos val="none"/>
        <c:crossAx val="411193296"/>
        <c:crosses val="autoZero"/>
        <c:auto val="1"/>
        <c:lblOffset val="100"/>
        <c:baseTimeUnit val="years"/>
      </c:dateAx>
      <c:valAx>
        <c:axId val="41119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9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94-443C-9704-5F2BCECAB9C0}"/>
            </c:ext>
          </c:extLst>
        </c:ser>
        <c:dLbls>
          <c:showLegendKey val="0"/>
          <c:showVal val="0"/>
          <c:showCatName val="0"/>
          <c:showSerName val="0"/>
          <c:showPercent val="0"/>
          <c:showBubbleSize val="0"/>
        </c:dLbls>
        <c:gapWidth val="150"/>
        <c:axId val="411188984"/>
        <c:axId val="41119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xmlns:c16r2="http://schemas.microsoft.com/office/drawing/2015/06/chart">
            <c:ext xmlns:c16="http://schemas.microsoft.com/office/drawing/2014/chart" uri="{C3380CC4-5D6E-409C-BE32-E72D297353CC}">
              <c16:uniqueId val="{00000001-3F94-443C-9704-5F2BCECAB9C0}"/>
            </c:ext>
          </c:extLst>
        </c:ser>
        <c:dLbls>
          <c:showLegendKey val="0"/>
          <c:showVal val="0"/>
          <c:showCatName val="0"/>
          <c:showSerName val="0"/>
          <c:showPercent val="0"/>
          <c:showBubbleSize val="0"/>
        </c:dLbls>
        <c:marker val="1"/>
        <c:smooth val="0"/>
        <c:axId val="411188984"/>
        <c:axId val="411194472"/>
      </c:lineChart>
      <c:dateAx>
        <c:axId val="411188984"/>
        <c:scaling>
          <c:orientation val="minMax"/>
        </c:scaling>
        <c:delete val="1"/>
        <c:axPos val="b"/>
        <c:numFmt formatCode="&quot;H&quot;yy" sourceLinked="1"/>
        <c:majorTickMark val="none"/>
        <c:minorTickMark val="none"/>
        <c:tickLblPos val="none"/>
        <c:crossAx val="411194472"/>
        <c:crosses val="autoZero"/>
        <c:auto val="1"/>
        <c:lblOffset val="100"/>
        <c:baseTimeUnit val="years"/>
      </c:dateAx>
      <c:valAx>
        <c:axId val="411194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18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295.88</c:v>
                </c:pt>
                <c:pt idx="1">
                  <c:v>286.58999999999997</c:v>
                </c:pt>
                <c:pt idx="2">
                  <c:v>308.27999999999997</c:v>
                </c:pt>
                <c:pt idx="3">
                  <c:v>313.27999999999997</c:v>
                </c:pt>
                <c:pt idx="4">
                  <c:v>382.51</c:v>
                </c:pt>
              </c:numCache>
            </c:numRef>
          </c:val>
          <c:extLst xmlns:c16r2="http://schemas.microsoft.com/office/drawing/2015/06/chart">
            <c:ext xmlns:c16="http://schemas.microsoft.com/office/drawing/2014/chart" uri="{C3380CC4-5D6E-409C-BE32-E72D297353CC}">
              <c16:uniqueId val="{00000000-08D2-4F3B-9E35-95BBBC2423FA}"/>
            </c:ext>
          </c:extLst>
        </c:ser>
        <c:dLbls>
          <c:showLegendKey val="0"/>
          <c:showVal val="0"/>
          <c:showCatName val="0"/>
          <c:showSerName val="0"/>
          <c:showPercent val="0"/>
          <c:showBubbleSize val="0"/>
        </c:dLbls>
        <c:gapWidth val="150"/>
        <c:axId val="411188592"/>
        <c:axId val="41024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xmlns:c16r2="http://schemas.microsoft.com/office/drawing/2015/06/chart">
            <c:ext xmlns:c16="http://schemas.microsoft.com/office/drawing/2014/chart" uri="{C3380CC4-5D6E-409C-BE32-E72D297353CC}">
              <c16:uniqueId val="{00000001-08D2-4F3B-9E35-95BBBC2423FA}"/>
            </c:ext>
          </c:extLst>
        </c:ser>
        <c:dLbls>
          <c:showLegendKey val="0"/>
          <c:showVal val="0"/>
          <c:showCatName val="0"/>
          <c:showSerName val="0"/>
          <c:showPercent val="0"/>
          <c:showBubbleSize val="0"/>
        </c:dLbls>
        <c:marker val="1"/>
        <c:smooth val="0"/>
        <c:axId val="411188592"/>
        <c:axId val="410249720"/>
      </c:lineChart>
      <c:dateAx>
        <c:axId val="411188592"/>
        <c:scaling>
          <c:orientation val="minMax"/>
        </c:scaling>
        <c:delete val="1"/>
        <c:axPos val="b"/>
        <c:numFmt formatCode="&quot;H&quot;yy" sourceLinked="1"/>
        <c:majorTickMark val="none"/>
        <c:minorTickMark val="none"/>
        <c:tickLblPos val="none"/>
        <c:crossAx val="410249720"/>
        <c:crosses val="autoZero"/>
        <c:auto val="1"/>
        <c:lblOffset val="100"/>
        <c:baseTimeUnit val="years"/>
      </c:dateAx>
      <c:valAx>
        <c:axId val="410249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118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267.64</c:v>
                </c:pt>
                <c:pt idx="1">
                  <c:v>279.74</c:v>
                </c:pt>
                <c:pt idx="2">
                  <c:v>282.67</c:v>
                </c:pt>
                <c:pt idx="3">
                  <c:v>288.72000000000003</c:v>
                </c:pt>
                <c:pt idx="4">
                  <c:v>289.12</c:v>
                </c:pt>
              </c:numCache>
            </c:numRef>
          </c:val>
          <c:extLst xmlns:c16r2="http://schemas.microsoft.com/office/drawing/2015/06/chart">
            <c:ext xmlns:c16="http://schemas.microsoft.com/office/drawing/2014/chart" uri="{C3380CC4-5D6E-409C-BE32-E72D297353CC}">
              <c16:uniqueId val="{00000000-D66F-4015-B09A-3A5303637404}"/>
            </c:ext>
          </c:extLst>
        </c:ser>
        <c:dLbls>
          <c:showLegendKey val="0"/>
          <c:showVal val="0"/>
          <c:showCatName val="0"/>
          <c:showSerName val="0"/>
          <c:showPercent val="0"/>
          <c:showBubbleSize val="0"/>
        </c:dLbls>
        <c:gapWidth val="150"/>
        <c:axId val="410248544"/>
        <c:axId val="4102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xmlns:c16r2="http://schemas.microsoft.com/office/drawing/2015/06/chart">
            <c:ext xmlns:c16="http://schemas.microsoft.com/office/drawing/2014/chart" uri="{C3380CC4-5D6E-409C-BE32-E72D297353CC}">
              <c16:uniqueId val="{00000001-D66F-4015-B09A-3A5303637404}"/>
            </c:ext>
          </c:extLst>
        </c:ser>
        <c:dLbls>
          <c:showLegendKey val="0"/>
          <c:showVal val="0"/>
          <c:showCatName val="0"/>
          <c:showSerName val="0"/>
          <c:showPercent val="0"/>
          <c:showBubbleSize val="0"/>
        </c:dLbls>
        <c:marker val="1"/>
        <c:smooth val="0"/>
        <c:axId val="410248544"/>
        <c:axId val="410250112"/>
      </c:lineChart>
      <c:dateAx>
        <c:axId val="410248544"/>
        <c:scaling>
          <c:orientation val="minMax"/>
        </c:scaling>
        <c:delete val="1"/>
        <c:axPos val="b"/>
        <c:numFmt formatCode="&quot;H&quot;yy" sourceLinked="1"/>
        <c:majorTickMark val="none"/>
        <c:minorTickMark val="none"/>
        <c:tickLblPos val="none"/>
        <c:crossAx val="410250112"/>
        <c:crosses val="autoZero"/>
        <c:auto val="1"/>
        <c:lblOffset val="100"/>
        <c:baseTimeUnit val="years"/>
      </c:dateAx>
      <c:valAx>
        <c:axId val="41025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02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111.57</c:v>
                </c:pt>
                <c:pt idx="1">
                  <c:v>109.66</c:v>
                </c:pt>
                <c:pt idx="2">
                  <c:v>110.39</c:v>
                </c:pt>
                <c:pt idx="3">
                  <c:v>120.97</c:v>
                </c:pt>
                <c:pt idx="4">
                  <c:v>121.25</c:v>
                </c:pt>
              </c:numCache>
            </c:numRef>
          </c:val>
          <c:extLst xmlns:c16r2="http://schemas.microsoft.com/office/drawing/2015/06/chart">
            <c:ext xmlns:c16="http://schemas.microsoft.com/office/drawing/2014/chart" uri="{C3380CC4-5D6E-409C-BE32-E72D297353CC}">
              <c16:uniqueId val="{00000000-E79A-4121-9462-B2AF403D43C0}"/>
            </c:ext>
          </c:extLst>
        </c:ser>
        <c:dLbls>
          <c:showLegendKey val="0"/>
          <c:showVal val="0"/>
          <c:showCatName val="0"/>
          <c:showSerName val="0"/>
          <c:showPercent val="0"/>
          <c:showBubbleSize val="0"/>
        </c:dLbls>
        <c:gapWidth val="150"/>
        <c:axId val="410252464"/>
        <c:axId val="41024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xmlns:c16r2="http://schemas.microsoft.com/office/drawing/2015/06/chart">
            <c:ext xmlns:c16="http://schemas.microsoft.com/office/drawing/2014/chart" uri="{C3380CC4-5D6E-409C-BE32-E72D297353CC}">
              <c16:uniqueId val="{00000001-E79A-4121-9462-B2AF403D43C0}"/>
            </c:ext>
          </c:extLst>
        </c:ser>
        <c:dLbls>
          <c:showLegendKey val="0"/>
          <c:showVal val="0"/>
          <c:showCatName val="0"/>
          <c:showSerName val="0"/>
          <c:showPercent val="0"/>
          <c:showBubbleSize val="0"/>
        </c:dLbls>
        <c:marker val="1"/>
        <c:smooth val="0"/>
        <c:axId val="410252464"/>
        <c:axId val="410248936"/>
      </c:lineChart>
      <c:dateAx>
        <c:axId val="410252464"/>
        <c:scaling>
          <c:orientation val="minMax"/>
        </c:scaling>
        <c:delete val="1"/>
        <c:axPos val="b"/>
        <c:numFmt formatCode="&quot;H&quot;yy" sourceLinked="1"/>
        <c:majorTickMark val="none"/>
        <c:minorTickMark val="none"/>
        <c:tickLblPos val="none"/>
        <c:crossAx val="410248936"/>
        <c:crosses val="autoZero"/>
        <c:auto val="1"/>
        <c:lblOffset val="100"/>
        <c:baseTimeUnit val="years"/>
      </c:dateAx>
      <c:valAx>
        <c:axId val="41024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5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207</c:v>
                </c:pt>
                <c:pt idx="1">
                  <c:v>211.15</c:v>
                </c:pt>
                <c:pt idx="2">
                  <c:v>209.77</c:v>
                </c:pt>
                <c:pt idx="3">
                  <c:v>190.79</c:v>
                </c:pt>
                <c:pt idx="4">
                  <c:v>190.6</c:v>
                </c:pt>
              </c:numCache>
            </c:numRef>
          </c:val>
          <c:extLst xmlns:c16r2="http://schemas.microsoft.com/office/drawing/2015/06/chart">
            <c:ext xmlns:c16="http://schemas.microsoft.com/office/drawing/2014/chart" uri="{C3380CC4-5D6E-409C-BE32-E72D297353CC}">
              <c16:uniqueId val="{00000000-1A4F-4617-9201-9C4E6B97F9D3}"/>
            </c:ext>
          </c:extLst>
        </c:ser>
        <c:dLbls>
          <c:showLegendKey val="0"/>
          <c:showVal val="0"/>
          <c:showCatName val="0"/>
          <c:showSerName val="0"/>
          <c:showPercent val="0"/>
          <c:showBubbleSize val="0"/>
        </c:dLbls>
        <c:gapWidth val="150"/>
        <c:axId val="410252072"/>
        <c:axId val="41025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xmlns:c16r2="http://schemas.microsoft.com/office/drawing/2015/06/chart">
            <c:ext xmlns:c16="http://schemas.microsoft.com/office/drawing/2014/chart" uri="{C3380CC4-5D6E-409C-BE32-E72D297353CC}">
              <c16:uniqueId val="{00000001-1A4F-4617-9201-9C4E6B97F9D3}"/>
            </c:ext>
          </c:extLst>
        </c:ser>
        <c:dLbls>
          <c:showLegendKey val="0"/>
          <c:showVal val="0"/>
          <c:showCatName val="0"/>
          <c:showSerName val="0"/>
          <c:showPercent val="0"/>
          <c:showBubbleSize val="0"/>
        </c:dLbls>
        <c:marker val="1"/>
        <c:smooth val="0"/>
        <c:axId val="410252072"/>
        <c:axId val="410253640"/>
      </c:lineChart>
      <c:dateAx>
        <c:axId val="410252072"/>
        <c:scaling>
          <c:orientation val="minMax"/>
        </c:scaling>
        <c:delete val="1"/>
        <c:axPos val="b"/>
        <c:numFmt formatCode="&quot;H&quot;yy" sourceLinked="1"/>
        <c:majorTickMark val="none"/>
        <c:minorTickMark val="none"/>
        <c:tickLblPos val="none"/>
        <c:crossAx val="410253640"/>
        <c:crosses val="autoZero"/>
        <c:auto val="1"/>
        <c:lblOffset val="100"/>
        <c:baseTimeUnit val="years"/>
      </c:dateAx>
      <c:valAx>
        <c:axId val="41025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5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57" zoomScaleNormal="100"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宮城県　亘理町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2"/>
      <c r="AL8" s="59">
        <f>データ!$R$6</f>
        <v>33419</v>
      </c>
      <c r="AM8" s="59"/>
      <c r="AN8" s="59"/>
      <c r="AO8" s="59"/>
      <c r="AP8" s="59"/>
      <c r="AQ8" s="59"/>
      <c r="AR8" s="59"/>
      <c r="AS8" s="59"/>
      <c r="AT8" s="56">
        <f>データ!$S$6</f>
        <v>73.599999999999994</v>
      </c>
      <c r="AU8" s="57"/>
      <c r="AV8" s="57"/>
      <c r="AW8" s="57"/>
      <c r="AX8" s="57"/>
      <c r="AY8" s="57"/>
      <c r="AZ8" s="57"/>
      <c r="BA8" s="57"/>
      <c r="BB8" s="46">
        <f>データ!$T$6</f>
        <v>454.06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2">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2">
      <c r="A10" s="2"/>
      <c r="B10" s="56" t="str">
        <f>データ!$N$6</f>
        <v>-</v>
      </c>
      <c r="C10" s="57"/>
      <c r="D10" s="57"/>
      <c r="E10" s="57"/>
      <c r="F10" s="57"/>
      <c r="G10" s="57"/>
      <c r="H10" s="57"/>
      <c r="I10" s="56">
        <f>データ!$O$6</f>
        <v>64.290000000000006</v>
      </c>
      <c r="J10" s="57"/>
      <c r="K10" s="57"/>
      <c r="L10" s="57"/>
      <c r="M10" s="57"/>
      <c r="N10" s="57"/>
      <c r="O10" s="58"/>
      <c r="P10" s="46">
        <f>データ!$P$6</f>
        <v>98.9</v>
      </c>
      <c r="Q10" s="46"/>
      <c r="R10" s="46"/>
      <c r="S10" s="46"/>
      <c r="T10" s="46"/>
      <c r="U10" s="46"/>
      <c r="V10" s="46"/>
      <c r="W10" s="59">
        <f>データ!$Q$6</f>
        <v>4455</v>
      </c>
      <c r="X10" s="59"/>
      <c r="Y10" s="59"/>
      <c r="Z10" s="59"/>
      <c r="AA10" s="59"/>
      <c r="AB10" s="59"/>
      <c r="AC10" s="59"/>
      <c r="AD10" s="2"/>
      <c r="AE10" s="2"/>
      <c r="AF10" s="2"/>
      <c r="AG10" s="2"/>
      <c r="AH10" s="2"/>
      <c r="AI10" s="2"/>
      <c r="AJ10" s="2"/>
      <c r="AK10" s="2"/>
      <c r="AL10" s="59">
        <f>データ!$U$6</f>
        <v>32938</v>
      </c>
      <c r="AM10" s="59"/>
      <c r="AN10" s="59"/>
      <c r="AO10" s="59"/>
      <c r="AP10" s="59"/>
      <c r="AQ10" s="59"/>
      <c r="AR10" s="59"/>
      <c r="AS10" s="59"/>
      <c r="AT10" s="56">
        <f>データ!$V$6</f>
        <v>73.209999999999994</v>
      </c>
      <c r="AU10" s="57"/>
      <c r="AV10" s="57"/>
      <c r="AW10" s="57"/>
      <c r="AX10" s="57"/>
      <c r="AY10" s="57"/>
      <c r="AZ10" s="57"/>
      <c r="BA10" s="57"/>
      <c r="BB10" s="46">
        <f>データ!$W$6</f>
        <v>449.91</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2">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BNsOU00hUWObSsWNpiQ97t4FcG1TWP675kA6D6GSpTjw2ztInb7V0FFpPtRoYDqoBA86NRqqpA7MB8la3RIuA==" saltValue="3dWnrFJbhslDZ2eb1K5Z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43613</v>
      </c>
      <c r="D6" s="20">
        <f t="shared" si="3"/>
        <v>46</v>
      </c>
      <c r="E6" s="20">
        <f t="shared" si="3"/>
        <v>1</v>
      </c>
      <c r="F6" s="20">
        <f t="shared" si="3"/>
        <v>0</v>
      </c>
      <c r="G6" s="20">
        <f t="shared" si="3"/>
        <v>1</v>
      </c>
      <c r="H6" s="20" t="str">
        <f t="shared" si="3"/>
        <v>宮城県　亘理町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64.290000000000006</v>
      </c>
      <c r="P6" s="21">
        <f t="shared" si="3"/>
        <v>98.9</v>
      </c>
      <c r="Q6" s="21">
        <f t="shared" si="3"/>
        <v>4455</v>
      </c>
      <c r="R6" s="21">
        <f t="shared" si="3"/>
        <v>33419</v>
      </c>
      <c r="S6" s="21">
        <f t="shared" si="3"/>
        <v>73.599999999999994</v>
      </c>
      <c r="T6" s="21">
        <f t="shared" si="3"/>
        <v>454.06</v>
      </c>
      <c r="U6" s="21">
        <f t="shared" si="3"/>
        <v>32938</v>
      </c>
      <c r="V6" s="21">
        <f t="shared" si="3"/>
        <v>73.209999999999994</v>
      </c>
      <c r="W6" s="21">
        <f t="shared" si="3"/>
        <v>449.91</v>
      </c>
      <c r="X6" s="22">
        <f>IF(X7="",NA(),X7)</f>
        <v>116.65</v>
      </c>
      <c r="Y6" s="22">
        <f t="shared" ref="Y6:AG6" si="4">IF(Y7="",NA(),Y7)</f>
        <v>115.22</v>
      </c>
      <c r="Z6" s="22">
        <f t="shared" si="4"/>
        <v>115.39</v>
      </c>
      <c r="AA6" s="22">
        <f t="shared" si="4"/>
        <v>123.53</v>
      </c>
      <c r="AB6" s="22">
        <f t="shared" si="4"/>
        <v>123.59</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295.88</v>
      </c>
      <c r="AU6" s="22">
        <f t="shared" ref="AU6:BC6" si="6">IF(AU7="",NA(),AU7)</f>
        <v>286.58999999999997</v>
      </c>
      <c r="AV6" s="22">
        <f t="shared" si="6"/>
        <v>308.27999999999997</v>
      </c>
      <c r="AW6" s="22">
        <f t="shared" si="6"/>
        <v>313.27999999999997</v>
      </c>
      <c r="AX6" s="22">
        <f t="shared" si="6"/>
        <v>382.51</v>
      </c>
      <c r="AY6" s="22">
        <f t="shared" si="6"/>
        <v>357.34</v>
      </c>
      <c r="AZ6" s="22">
        <f t="shared" si="6"/>
        <v>366.03</v>
      </c>
      <c r="BA6" s="22">
        <f t="shared" si="6"/>
        <v>365.18</v>
      </c>
      <c r="BB6" s="22">
        <f t="shared" si="6"/>
        <v>327.77</v>
      </c>
      <c r="BC6" s="22">
        <f t="shared" si="6"/>
        <v>338.02</v>
      </c>
      <c r="BD6" s="21" t="str">
        <f>IF(BD7="","",IF(BD7="-","【-】","【"&amp;SUBSTITUTE(TEXT(BD7,"#,##0.00"),"-","△")&amp;"】"))</f>
        <v>【261.51】</v>
      </c>
      <c r="BE6" s="22">
        <f>IF(BE7="",NA(),BE7)</f>
        <v>267.64</v>
      </c>
      <c r="BF6" s="22">
        <f t="shared" ref="BF6:BN6" si="7">IF(BF7="",NA(),BF7)</f>
        <v>279.74</v>
      </c>
      <c r="BG6" s="22">
        <f t="shared" si="7"/>
        <v>282.67</v>
      </c>
      <c r="BH6" s="22">
        <f t="shared" si="7"/>
        <v>288.72000000000003</v>
      </c>
      <c r="BI6" s="22">
        <f t="shared" si="7"/>
        <v>289.12</v>
      </c>
      <c r="BJ6" s="22">
        <f t="shared" si="7"/>
        <v>373.69</v>
      </c>
      <c r="BK6" s="22">
        <f t="shared" si="7"/>
        <v>370.12</v>
      </c>
      <c r="BL6" s="22">
        <f t="shared" si="7"/>
        <v>371.65</v>
      </c>
      <c r="BM6" s="22">
        <f t="shared" si="7"/>
        <v>397.1</v>
      </c>
      <c r="BN6" s="22">
        <f t="shared" si="7"/>
        <v>379.91</v>
      </c>
      <c r="BO6" s="21" t="str">
        <f>IF(BO7="","",IF(BO7="-","【-】","【"&amp;SUBSTITUTE(TEXT(BO7,"#,##0.00"),"-","△")&amp;"】"))</f>
        <v>【265.16】</v>
      </c>
      <c r="BP6" s="22">
        <f>IF(BP7="",NA(),BP7)</f>
        <v>111.57</v>
      </c>
      <c r="BQ6" s="22">
        <f t="shared" ref="BQ6:BY6" si="8">IF(BQ7="",NA(),BQ7)</f>
        <v>109.66</v>
      </c>
      <c r="BR6" s="22">
        <f t="shared" si="8"/>
        <v>110.39</v>
      </c>
      <c r="BS6" s="22">
        <f t="shared" si="8"/>
        <v>120.97</v>
      </c>
      <c r="BT6" s="22">
        <f t="shared" si="8"/>
        <v>121.25</v>
      </c>
      <c r="BU6" s="22">
        <f t="shared" si="8"/>
        <v>99.87</v>
      </c>
      <c r="BV6" s="22">
        <f t="shared" si="8"/>
        <v>100.42</v>
      </c>
      <c r="BW6" s="22">
        <f t="shared" si="8"/>
        <v>98.77</v>
      </c>
      <c r="BX6" s="22">
        <f t="shared" si="8"/>
        <v>95.79</v>
      </c>
      <c r="BY6" s="22">
        <f t="shared" si="8"/>
        <v>98.3</v>
      </c>
      <c r="BZ6" s="21" t="str">
        <f>IF(BZ7="","",IF(BZ7="-","【-】","【"&amp;SUBSTITUTE(TEXT(BZ7,"#,##0.00"),"-","△")&amp;"】"))</f>
        <v>【102.35】</v>
      </c>
      <c r="CA6" s="22">
        <f>IF(CA7="",NA(),CA7)</f>
        <v>207</v>
      </c>
      <c r="CB6" s="22">
        <f t="shared" ref="CB6:CJ6" si="9">IF(CB7="",NA(),CB7)</f>
        <v>211.15</v>
      </c>
      <c r="CC6" s="22">
        <f t="shared" si="9"/>
        <v>209.77</v>
      </c>
      <c r="CD6" s="22">
        <f t="shared" si="9"/>
        <v>190.79</v>
      </c>
      <c r="CE6" s="22">
        <f t="shared" si="9"/>
        <v>190.6</v>
      </c>
      <c r="CF6" s="22">
        <f t="shared" si="9"/>
        <v>171.81</v>
      </c>
      <c r="CG6" s="22">
        <f t="shared" si="9"/>
        <v>171.67</v>
      </c>
      <c r="CH6" s="22">
        <f t="shared" si="9"/>
        <v>173.67</v>
      </c>
      <c r="CI6" s="22">
        <f t="shared" si="9"/>
        <v>171.13</v>
      </c>
      <c r="CJ6" s="22">
        <f t="shared" si="9"/>
        <v>173.7</v>
      </c>
      <c r="CK6" s="21" t="str">
        <f>IF(CK7="","",IF(CK7="-","【-】","【"&amp;SUBSTITUTE(TEXT(CK7,"#,##0.00"),"-","△")&amp;"】"))</f>
        <v>【167.74】</v>
      </c>
      <c r="CL6" s="22">
        <f>IF(CL7="",NA(),CL7)</f>
        <v>63.85</v>
      </c>
      <c r="CM6" s="22">
        <f t="shared" ref="CM6:CU6" si="10">IF(CM7="",NA(),CM7)</f>
        <v>64.180000000000007</v>
      </c>
      <c r="CN6" s="22">
        <f t="shared" si="10"/>
        <v>65.010000000000005</v>
      </c>
      <c r="CO6" s="22">
        <f t="shared" si="10"/>
        <v>65.400000000000006</v>
      </c>
      <c r="CP6" s="22">
        <f t="shared" si="10"/>
        <v>64.09</v>
      </c>
      <c r="CQ6" s="22">
        <f t="shared" si="10"/>
        <v>60.03</v>
      </c>
      <c r="CR6" s="22">
        <f t="shared" si="10"/>
        <v>59.74</v>
      </c>
      <c r="CS6" s="22">
        <f t="shared" si="10"/>
        <v>59.67</v>
      </c>
      <c r="CT6" s="22">
        <f t="shared" si="10"/>
        <v>60.12</v>
      </c>
      <c r="CU6" s="22">
        <f t="shared" si="10"/>
        <v>60.34</v>
      </c>
      <c r="CV6" s="21" t="str">
        <f>IF(CV7="","",IF(CV7="-","【-】","【"&amp;SUBSTITUTE(TEXT(CV7,"#,##0.00"),"-","△")&amp;"】"))</f>
        <v>【60.29】</v>
      </c>
      <c r="CW6" s="22">
        <f>IF(CW7="",NA(),CW7)</f>
        <v>91.77</v>
      </c>
      <c r="CX6" s="22">
        <f t="shared" ref="CX6:DF6" si="11">IF(CX7="",NA(),CX7)</f>
        <v>91.47</v>
      </c>
      <c r="CY6" s="22">
        <f t="shared" si="11"/>
        <v>89.98</v>
      </c>
      <c r="CZ6" s="22">
        <f t="shared" si="11"/>
        <v>91.05</v>
      </c>
      <c r="DA6" s="22">
        <f t="shared" si="11"/>
        <v>92.3</v>
      </c>
      <c r="DB6" s="22">
        <f t="shared" si="11"/>
        <v>84.81</v>
      </c>
      <c r="DC6" s="22">
        <f t="shared" si="11"/>
        <v>84.8</v>
      </c>
      <c r="DD6" s="22">
        <f t="shared" si="11"/>
        <v>84.6</v>
      </c>
      <c r="DE6" s="22">
        <f t="shared" si="11"/>
        <v>84.24</v>
      </c>
      <c r="DF6" s="22">
        <f t="shared" si="11"/>
        <v>84.19</v>
      </c>
      <c r="DG6" s="21" t="str">
        <f>IF(DG7="","",IF(DG7="-","【-】","【"&amp;SUBSTITUTE(TEXT(DG7,"#,##0.00"),"-","△")&amp;"】"))</f>
        <v>【90.12】</v>
      </c>
      <c r="DH6" s="22">
        <f>IF(DH7="",NA(),DH7)</f>
        <v>46.02</v>
      </c>
      <c r="DI6" s="22">
        <f t="shared" ref="DI6:DQ6" si="12">IF(DI7="",NA(),DI7)</f>
        <v>46.12</v>
      </c>
      <c r="DJ6" s="22">
        <f t="shared" si="12"/>
        <v>46.34</v>
      </c>
      <c r="DK6" s="22">
        <f t="shared" si="12"/>
        <v>46.86</v>
      </c>
      <c r="DL6" s="22">
        <f t="shared" si="12"/>
        <v>47.72</v>
      </c>
      <c r="DM6" s="22">
        <f t="shared" si="12"/>
        <v>47.28</v>
      </c>
      <c r="DN6" s="22">
        <f t="shared" si="12"/>
        <v>47.66</v>
      </c>
      <c r="DO6" s="22">
        <f t="shared" si="12"/>
        <v>48.17</v>
      </c>
      <c r="DP6" s="22">
        <f t="shared" si="12"/>
        <v>48.83</v>
      </c>
      <c r="DQ6" s="22">
        <f t="shared" si="12"/>
        <v>49.96</v>
      </c>
      <c r="DR6" s="21" t="str">
        <f>IF(DR7="","",IF(DR7="-","【-】","【"&amp;SUBSTITUTE(TEXT(DR7,"#,##0.00"),"-","△")&amp;"】"))</f>
        <v>【50.88】</v>
      </c>
      <c r="DS6" s="22">
        <f>IF(DS7="",NA(),DS7)</f>
        <v>8.3000000000000007</v>
      </c>
      <c r="DT6" s="22">
        <f t="shared" ref="DT6:EB6" si="13">IF(DT7="",NA(),DT7)</f>
        <v>12.43</v>
      </c>
      <c r="DU6" s="22">
        <f t="shared" si="13"/>
        <v>16.18</v>
      </c>
      <c r="DV6" s="22">
        <f t="shared" si="13"/>
        <v>17.03</v>
      </c>
      <c r="DW6" s="22">
        <f t="shared" si="13"/>
        <v>18.100000000000001</v>
      </c>
      <c r="DX6" s="22">
        <f t="shared" si="13"/>
        <v>12.19</v>
      </c>
      <c r="DY6" s="22">
        <f t="shared" si="13"/>
        <v>15.1</v>
      </c>
      <c r="DZ6" s="22">
        <f t="shared" si="13"/>
        <v>17.12</v>
      </c>
      <c r="EA6" s="22">
        <f t="shared" si="13"/>
        <v>18.18</v>
      </c>
      <c r="EB6" s="22">
        <f t="shared" si="13"/>
        <v>19.32</v>
      </c>
      <c r="EC6" s="21" t="str">
        <f>IF(EC7="","",IF(EC7="-","【-】","【"&amp;SUBSTITUTE(TEXT(EC7,"#,##0.00"),"-","△")&amp;"】"))</f>
        <v>【22.30】</v>
      </c>
      <c r="ED6" s="22">
        <f>IF(ED7="",NA(),ED7)</f>
        <v>0.2</v>
      </c>
      <c r="EE6" s="22">
        <f t="shared" ref="EE6:EM6" si="14">IF(EE7="",NA(),EE7)</f>
        <v>0.17</v>
      </c>
      <c r="EF6" s="22">
        <f t="shared" si="14"/>
        <v>0.19</v>
      </c>
      <c r="EG6" s="22">
        <f t="shared" si="14"/>
        <v>0.56000000000000005</v>
      </c>
      <c r="EH6" s="22">
        <f t="shared" si="14"/>
        <v>0.56999999999999995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43613</v>
      </c>
      <c r="D7" s="24">
        <v>46</v>
      </c>
      <c r="E7" s="24">
        <v>1</v>
      </c>
      <c r="F7" s="24">
        <v>0</v>
      </c>
      <c r="G7" s="24">
        <v>1</v>
      </c>
      <c r="H7" s="24" t="s">
        <v>93</v>
      </c>
      <c r="I7" s="24" t="s">
        <v>94</v>
      </c>
      <c r="J7" s="24" t="s">
        <v>95</v>
      </c>
      <c r="K7" s="24" t="s">
        <v>96</v>
      </c>
      <c r="L7" s="24" t="s">
        <v>97</v>
      </c>
      <c r="M7" s="24" t="s">
        <v>98</v>
      </c>
      <c r="N7" s="25" t="s">
        <v>99</v>
      </c>
      <c r="O7" s="25">
        <v>64.290000000000006</v>
      </c>
      <c r="P7" s="25">
        <v>98.9</v>
      </c>
      <c r="Q7" s="25">
        <v>4455</v>
      </c>
      <c r="R7" s="25">
        <v>33419</v>
      </c>
      <c r="S7" s="25">
        <v>73.599999999999994</v>
      </c>
      <c r="T7" s="25">
        <v>454.06</v>
      </c>
      <c r="U7" s="25">
        <v>32938</v>
      </c>
      <c r="V7" s="25">
        <v>73.209999999999994</v>
      </c>
      <c r="W7" s="25">
        <v>449.91</v>
      </c>
      <c r="X7" s="25">
        <v>116.65</v>
      </c>
      <c r="Y7" s="25">
        <v>115.22</v>
      </c>
      <c r="Z7" s="25">
        <v>115.39</v>
      </c>
      <c r="AA7" s="25">
        <v>123.53</v>
      </c>
      <c r="AB7" s="25">
        <v>123.59</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295.88</v>
      </c>
      <c r="AU7" s="25">
        <v>286.58999999999997</v>
      </c>
      <c r="AV7" s="25">
        <v>308.27999999999997</v>
      </c>
      <c r="AW7" s="25">
        <v>313.27999999999997</v>
      </c>
      <c r="AX7" s="25">
        <v>382.51</v>
      </c>
      <c r="AY7" s="25">
        <v>357.34</v>
      </c>
      <c r="AZ7" s="25">
        <v>366.03</v>
      </c>
      <c r="BA7" s="25">
        <v>365.18</v>
      </c>
      <c r="BB7" s="25">
        <v>327.77</v>
      </c>
      <c r="BC7" s="25">
        <v>338.02</v>
      </c>
      <c r="BD7" s="25">
        <v>261.51</v>
      </c>
      <c r="BE7" s="25">
        <v>267.64</v>
      </c>
      <c r="BF7" s="25">
        <v>279.74</v>
      </c>
      <c r="BG7" s="25">
        <v>282.67</v>
      </c>
      <c r="BH7" s="25">
        <v>288.72000000000003</v>
      </c>
      <c r="BI7" s="25">
        <v>289.12</v>
      </c>
      <c r="BJ7" s="25">
        <v>373.69</v>
      </c>
      <c r="BK7" s="25">
        <v>370.12</v>
      </c>
      <c r="BL7" s="25">
        <v>371.65</v>
      </c>
      <c r="BM7" s="25">
        <v>397.1</v>
      </c>
      <c r="BN7" s="25">
        <v>379.91</v>
      </c>
      <c r="BO7" s="25">
        <v>265.16000000000003</v>
      </c>
      <c r="BP7" s="25">
        <v>111.57</v>
      </c>
      <c r="BQ7" s="25">
        <v>109.66</v>
      </c>
      <c r="BR7" s="25">
        <v>110.39</v>
      </c>
      <c r="BS7" s="25">
        <v>120.97</v>
      </c>
      <c r="BT7" s="25">
        <v>121.25</v>
      </c>
      <c r="BU7" s="25">
        <v>99.87</v>
      </c>
      <c r="BV7" s="25">
        <v>100.42</v>
      </c>
      <c r="BW7" s="25">
        <v>98.77</v>
      </c>
      <c r="BX7" s="25">
        <v>95.79</v>
      </c>
      <c r="BY7" s="25">
        <v>98.3</v>
      </c>
      <c r="BZ7" s="25">
        <v>102.35</v>
      </c>
      <c r="CA7" s="25">
        <v>207</v>
      </c>
      <c r="CB7" s="25">
        <v>211.15</v>
      </c>
      <c r="CC7" s="25">
        <v>209.77</v>
      </c>
      <c r="CD7" s="25">
        <v>190.79</v>
      </c>
      <c r="CE7" s="25">
        <v>190.6</v>
      </c>
      <c r="CF7" s="25">
        <v>171.81</v>
      </c>
      <c r="CG7" s="25">
        <v>171.67</v>
      </c>
      <c r="CH7" s="25">
        <v>173.67</v>
      </c>
      <c r="CI7" s="25">
        <v>171.13</v>
      </c>
      <c r="CJ7" s="25">
        <v>173.7</v>
      </c>
      <c r="CK7" s="25">
        <v>167.74</v>
      </c>
      <c r="CL7" s="25">
        <v>63.85</v>
      </c>
      <c r="CM7" s="25">
        <v>64.180000000000007</v>
      </c>
      <c r="CN7" s="25">
        <v>65.010000000000005</v>
      </c>
      <c r="CO7" s="25">
        <v>65.400000000000006</v>
      </c>
      <c r="CP7" s="25">
        <v>64.09</v>
      </c>
      <c r="CQ7" s="25">
        <v>60.03</v>
      </c>
      <c r="CR7" s="25">
        <v>59.74</v>
      </c>
      <c r="CS7" s="25">
        <v>59.67</v>
      </c>
      <c r="CT7" s="25">
        <v>60.12</v>
      </c>
      <c r="CU7" s="25">
        <v>60.34</v>
      </c>
      <c r="CV7" s="25">
        <v>60.29</v>
      </c>
      <c r="CW7" s="25">
        <v>91.77</v>
      </c>
      <c r="CX7" s="25">
        <v>91.47</v>
      </c>
      <c r="CY7" s="25">
        <v>89.98</v>
      </c>
      <c r="CZ7" s="25">
        <v>91.05</v>
      </c>
      <c r="DA7" s="25">
        <v>92.3</v>
      </c>
      <c r="DB7" s="25">
        <v>84.81</v>
      </c>
      <c r="DC7" s="25">
        <v>84.8</v>
      </c>
      <c r="DD7" s="25">
        <v>84.6</v>
      </c>
      <c r="DE7" s="25">
        <v>84.24</v>
      </c>
      <c r="DF7" s="25">
        <v>84.19</v>
      </c>
      <c r="DG7" s="25">
        <v>90.12</v>
      </c>
      <c r="DH7" s="25">
        <v>46.02</v>
      </c>
      <c r="DI7" s="25">
        <v>46.12</v>
      </c>
      <c r="DJ7" s="25">
        <v>46.34</v>
      </c>
      <c r="DK7" s="25">
        <v>46.86</v>
      </c>
      <c r="DL7" s="25">
        <v>47.72</v>
      </c>
      <c r="DM7" s="25">
        <v>47.28</v>
      </c>
      <c r="DN7" s="25">
        <v>47.66</v>
      </c>
      <c r="DO7" s="25">
        <v>48.17</v>
      </c>
      <c r="DP7" s="25">
        <v>48.83</v>
      </c>
      <c r="DQ7" s="25">
        <v>49.96</v>
      </c>
      <c r="DR7" s="25">
        <v>50.88</v>
      </c>
      <c r="DS7" s="25">
        <v>8.3000000000000007</v>
      </c>
      <c r="DT7" s="25">
        <v>12.43</v>
      </c>
      <c r="DU7" s="25">
        <v>16.18</v>
      </c>
      <c r="DV7" s="25">
        <v>17.03</v>
      </c>
      <c r="DW7" s="25">
        <v>18.100000000000001</v>
      </c>
      <c r="DX7" s="25">
        <v>12.19</v>
      </c>
      <c r="DY7" s="25">
        <v>15.1</v>
      </c>
      <c r="DZ7" s="25">
        <v>17.12</v>
      </c>
      <c r="EA7" s="25">
        <v>18.18</v>
      </c>
      <c r="EB7" s="25">
        <v>19.32</v>
      </c>
      <c r="EC7" s="25">
        <v>22.3</v>
      </c>
      <c r="ED7" s="25">
        <v>0.2</v>
      </c>
      <c r="EE7" s="25">
        <v>0.17</v>
      </c>
      <c r="EF7" s="25">
        <v>0.19</v>
      </c>
      <c r="EG7" s="25">
        <v>0.56000000000000005</v>
      </c>
      <c r="EH7" s="25">
        <v>0.56999999999999995</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米山　久美子</cp:lastModifiedBy>
  <cp:lastPrinted>2023-01-11T07:13:05Z</cp:lastPrinted>
  <dcterms:created xsi:type="dcterms:W3CDTF">2022-12-01T00:53:09Z</dcterms:created>
  <dcterms:modified xsi:type="dcterms:W3CDTF">2023-01-11T07:14:09Z</dcterms:modified>
  <cp:category/>
</cp:coreProperties>
</file>