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1_決算状況調査\①全般\R4実施・公営企業決算統計関係\17 経営比較分析表\01 公営企業に係る経営比較分析表(令和3年度決算）の分析等について\03 市町村回答\20 川崎町★\"/>
    </mc:Choice>
  </mc:AlternateContent>
  <workbookProtection workbookAlgorithmName="SHA-512" workbookHashValue="D6PZXGBYJAqnXwPdbIJVhSl7W0gvXAaAVFsL9UTKOwhGtPeotpS4772IN6t8/Zn/oy59HPnH5TjpfYYhL1pkoQ==" workbookSaltValue="354QntbmTxoVl/2n9gdfOg==" workbookSpinCount="100000" lockStructure="1"/>
  <bookViews>
    <workbookView xWindow="0" yWindow="0" windowWidth="28800" windowHeight="122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AD8" i="4" s="1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T10" i="4"/>
  <c r="AL10" i="4"/>
  <c r="W10" i="4"/>
  <c r="I10" i="4"/>
  <c r="B10" i="4"/>
  <c r="BB8" i="4"/>
  <c r="W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<sst xmlns="http://schemas.openxmlformats.org/spreadsheetml/2006/main" count="228" uniqueCount="114">
  <si>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</si>
  <si>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</si>
  <si>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</si>
  <si>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</si>
  <si>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</si>
  <si>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</si>
  <si>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</si>
  <si>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</si>
  <si>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</si>
  <si>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</si>
  <si>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</si>
  <si>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</si>
  <si>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</si>
  <si>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</si>
  <si>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</si>
  <si>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</si>
  <si>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</si>
  <si>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</si>
  <si>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</si>
  <si>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</si>
  <si>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</si>
  <si>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</si>
  <si>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</si>
  <si>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</si>
  <si>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</si>
  <si>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</si>
  <si>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</si>
  <si>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</si>
  <si>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</si>
  <si>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</si>
  <si>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</si>
  <si>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</si>
  <si>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</si>
  <si>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</si>
  <si>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</si>
  <si>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</si>
  <si>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</si>
  <si>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</si>
  <si>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</si>
  <si>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</si>
  <si>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</si>
  <si>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</si>
  <si>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</si>
  <si>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</si>
  <si>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</si>
  <si>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</si>
  <si>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</si>
  <si>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</si>
  <si>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</si>
  <si>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</si>
  <si>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</si>
  <si>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</si>
  <si>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</si>
  <si>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</si>
  <si>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</si>
  <si>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</si>
  <si>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</si>
  <si>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</si>
  <si>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</si>
  <si>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</si>
  <si>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</si>
  <si>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</si>
  <si>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</si>
  <si>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</si>
  <si>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</si>
  <si>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</si>
  <si>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</si>
  <si>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</si>
  <si>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</si>
  <si>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</si>
  <si>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</si>
  <si>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</si>
  <si>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</si>
  <si>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</si>
  <si>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</si>
  <si>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</si>
  <si>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</si>
  <si>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</si>
  <si>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</si>
  <si>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</si>
  <si>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</si>
  <si>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</si>
  <si>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</si>
  <si>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</si>
  <si>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</si>
  <si>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</si>
  <si>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</si>
  <si>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</si>
  <si>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</si>
  <si>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</si>
  <si>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</si>
  <si>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</si>
  <si>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</si>
  <si>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川崎町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</si>
  <si>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</si>
  <si>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</si>
  <si>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</si>
  <si>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</si>
  <si>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</si>
  <si>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</si>
  <si>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</si>
  <si>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</si>
  <si>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</si>
  <si>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</si>
  <si>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</si>
  <si>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</si>
  <si>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</si>
  <si>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</si>
  <si>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</si>
  <si>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</si>
  <si>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</si>
  <si>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が右肩上がりとなっており、設備全体の更新が進んでいないことが分かる。特に浄水場の老朽化が課題となっているが、更新の目途は立っていない。管路についても、経年化率が上がっている。順次更新する計画はあるものの追い付いていない状況である。</t>
    <rPh sb="1" eb="7">
      <t>ユウケイコテイシサン</t>
    </rPh>
    <rPh sb="7" eb="9">
      <t>ゲンカ</t>
    </rPh>
    <rPh sb="9" eb="11">
      <t>ショウキャク</t>
    </rPh>
    <rPh sb="11" eb="12">
      <t>リツ</t>
    </rPh>
    <rPh sb="13" eb="15">
      <t>ミギカタ</t>
    </rPh>
    <rPh sb="15" eb="16">
      <t>ア</t>
    </rPh>
    <rPh sb="25" eb="27">
      <t>セツビ</t>
    </rPh>
    <rPh sb="27" eb="29">
      <t>ゼンタイ</t>
    </rPh>
    <rPh sb="30" eb="32">
      <t>コウシン</t>
    </rPh>
    <rPh sb="33" eb="34">
      <t>スス</t>
    </rPh>
    <rPh sb="42" eb="43">
      <t>ワ</t>
    </rPh>
    <rPh sb="46" eb="47">
      <t>トク</t>
    </rPh>
    <rPh sb="48" eb="51">
      <t>ジョウスイジョウ</t>
    </rPh>
    <rPh sb="52" eb="55">
      <t>ロウキュウカ</t>
    </rPh>
    <rPh sb="56" eb="58">
      <t>カダイ</t>
    </rPh>
    <rPh sb="66" eb="68">
      <t>コウシン</t>
    </rPh>
    <rPh sb="69" eb="71">
      <t>メド</t>
    </rPh>
    <rPh sb="72" eb="73">
      <t>タ</t>
    </rPh>
    <rPh sb="79" eb="81">
      <t>カンロ</t>
    </rPh>
    <rPh sb="87" eb="90">
      <t>ケイネンカ</t>
    </rPh>
    <rPh sb="90" eb="91">
      <t>リツ</t>
    </rPh>
    <rPh sb="92" eb="93">
      <t>ア</t>
    </rPh>
    <rPh sb="99" eb="101">
      <t>ジュンジ</t>
    </rPh>
    <rPh sb="101" eb="103">
      <t>コウシン</t>
    </rPh>
    <rPh sb="105" eb="107">
      <t>ケイカク</t>
    </rPh>
    <rPh sb="113" eb="114">
      <t>オ</t>
    </rPh>
    <rPh sb="115" eb="116">
      <t>ツ</t>
    </rPh>
    <rPh sb="121" eb="123">
      <t>ジョウキョウ</t>
    </rPh>
    <phoneticPr fontId="4"/>
  </si>
  <si>
    <t>　経常収支比率は今年度大きく落ち込んだ。原因としては、人口減少による収益減、管路補修の経費増などが挙げられる。
　料金回収率約95％、有収率約76％と、いずれも前年より下がっている。８つの浄水場の効率的な施設運営を心掛けると共に、無駄な水を作らないよう、取水・ろ過・配水という一連の水量バランスを見直す必要がある。また、管の老朽化による潜在的な漏水も一因と思われる。技師のパトロールによる漏水の早期探知に努めている。
　補助金などの料金外収入に依存する傾向が見られるため、体質の改善が必要である。</t>
    <rPh sb="1" eb="3">
      <t>ケイジョウ</t>
    </rPh>
    <rPh sb="3" eb="5">
      <t>シュウシ</t>
    </rPh>
    <rPh sb="5" eb="7">
      <t>ヒリツ</t>
    </rPh>
    <rPh sb="8" eb="11">
      <t>コンネンド</t>
    </rPh>
    <rPh sb="11" eb="12">
      <t>オオ</t>
    </rPh>
    <rPh sb="14" eb="15">
      <t>オ</t>
    </rPh>
    <rPh sb="16" eb="17">
      <t>コ</t>
    </rPh>
    <rPh sb="20" eb="22">
      <t>ゲンイン</t>
    </rPh>
    <rPh sb="27" eb="29">
      <t>ジンコウ</t>
    </rPh>
    <rPh sb="29" eb="31">
      <t>ゲンショウ</t>
    </rPh>
    <rPh sb="34" eb="36">
      <t>シュウエキ</t>
    </rPh>
    <rPh sb="36" eb="37">
      <t>ゲン</t>
    </rPh>
    <rPh sb="38" eb="40">
      <t>カンロ</t>
    </rPh>
    <rPh sb="40" eb="42">
      <t>ホシュウ</t>
    </rPh>
    <rPh sb="43" eb="45">
      <t>ケイヒ</t>
    </rPh>
    <rPh sb="45" eb="46">
      <t>ゾウ</t>
    </rPh>
    <rPh sb="49" eb="50">
      <t>ア</t>
    </rPh>
    <rPh sb="57" eb="59">
      <t>リョウキン</t>
    </rPh>
    <rPh sb="59" eb="61">
      <t>カイシュウ</t>
    </rPh>
    <rPh sb="61" eb="62">
      <t>リツ</t>
    </rPh>
    <rPh sb="62" eb="63">
      <t>ヤク</t>
    </rPh>
    <rPh sb="67" eb="70">
      <t>ユウシュウリツ</t>
    </rPh>
    <rPh sb="70" eb="71">
      <t>ヤク</t>
    </rPh>
    <rPh sb="80" eb="82">
      <t>ゼンネン</t>
    </rPh>
    <rPh sb="84" eb="85">
      <t>サ</t>
    </rPh>
    <rPh sb="94" eb="97">
      <t>ジョウスイジョウ</t>
    </rPh>
    <rPh sb="98" eb="101">
      <t>コウリツテキ</t>
    </rPh>
    <rPh sb="102" eb="104">
      <t>シセツ</t>
    </rPh>
    <rPh sb="104" eb="106">
      <t>ウンエイ</t>
    </rPh>
    <rPh sb="107" eb="109">
      <t>ココロガ</t>
    </rPh>
    <rPh sb="112" eb="113">
      <t>トモ</t>
    </rPh>
    <rPh sb="115" eb="117">
      <t>ムダ</t>
    </rPh>
    <rPh sb="118" eb="119">
      <t>ミズ</t>
    </rPh>
    <rPh sb="120" eb="121">
      <t>ツク</t>
    </rPh>
    <rPh sb="127" eb="129">
      <t>シュスイ</t>
    </rPh>
    <rPh sb="131" eb="132">
      <t>カ</t>
    </rPh>
    <rPh sb="133" eb="135">
      <t>ハイスイ</t>
    </rPh>
    <rPh sb="138" eb="140">
      <t>イチレン</t>
    </rPh>
    <rPh sb="141" eb="143">
      <t>スイリョウ</t>
    </rPh>
    <rPh sb="148" eb="150">
      <t>ミナオ</t>
    </rPh>
    <rPh sb="151" eb="153">
      <t>ヒツヨウ</t>
    </rPh>
    <rPh sb="160" eb="161">
      <t>カン</t>
    </rPh>
    <rPh sb="162" eb="165">
      <t>ロウキュウカ</t>
    </rPh>
    <rPh sb="168" eb="171">
      <t>センザイテキ</t>
    </rPh>
    <rPh sb="172" eb="174">
      <t>ロウスイ</t>
    </rPh>
    <rPh sb="178" eb="179">
      <t>オモ</t>
    </rPh>
    <rPh sb="183" eb="185">
      <t>ギシ</t>
    </rPh>
    <rPh sb="194" eb="196">
      <t>ロウスイ</t>
    </rPh>
    <rPh sb="197" eb="199">
      <t>ソウキ</t>
    </rPh>
    <rPh sb="199" eb="201">
      <t>タンチ</t>
    </rPh>
    <rPh sb="202" eb="203">
      <t>ツト</t>
    </rPh>
    <rPh sb="210" eb="213">
      <t>ホジョキン</t>
    </rPh>
    <rPh sb="216" eb="218">
      <t>リョウキン</t>
    </rPh>
    <rPh sb="218" eb="219">
      <t>ガイ</t>
    </rPh>
    <rPh sb="219" eb="221">
      <t>シュウニュウ</t>
    </rPh>
    <rPh sb="222" eb="224">
      <t>イゾン</t>
    </rPh>
    <rPh sb="226" eb="228">
      <t>ケイコウ</t>
    </rPh>
    <rPh sb="229" eb="230">
      <t>ミ</t>
    </rPh>
    <rPh sb="236" eb="238">
      <t>タイシツ</t>
    </rPh>
    <rPh sb="239" eb="241">
      <t>カイゼン</t>
    </rPh>
    <rPh sb="242" eb="244">
      <t>ヒツヨウ</t>
    </rPh>
    <phoneticPr fontId="4"/>
  </si>
  <si>
    <t>　将来の展望として、人口減少に伴い給水収益も減少していくことは明らかである。したがって、効率的な経営によりコストを縮減していく必要がある。特に、商売である以上、料金回収率は100％を確保したい。
　設備や管路は長期的な計画に基づいて更新していく。当町は面積が広く、総管路延長が長い。浄水場も８つある。つまりは、人口の割に設備が多い状態にある。施設更新の際は、その施設の需要の推移も見据え、必要十分な範囲で更新していく。</t>
    <rPh sb="1" eb="3">
      <t>ショウライ</t>
    </rPh>
    <rPh sb="4" eb="6">
      <t>テンボウ</t>
    </rPh>
    <rPh sb="10" eb="12">
      <t>ジンコウ</t>
    </rPh>
    <rPh sb="12" eb="14">
      <t>ゲンショウ</t>
    </rPh>
    <rPh sb="15" eb="16">
      <t>トモナ</t>
    </rPh>
    <rPh sb="17" eb="19">
      <t>キュウスイ</t>
    </rPh>
    <rPh sb="19" eb="21">
      <t>シュウエキ</t>
    </rPh>
    <rPh sb="22" eb="24">
      <t>ゲンショウ</t>
    </rPh>
    <rPh sb="31" eb="32">
      <t>アキ</t>
    </rPh>
    <rPh sb="44" eb="47">
      <t>コウリツテキ</t>
    </rPh>
    <rPh sb="48" eb="50">
      <t>ケイエイ</t>
    </rPh>
    <rPh sb="57" eb="59">
      <t>シュクゲン</t>
    </rPh>
    <rPh sb="63" eb="65">
      <t>ヒツヨウ</t>
    </rPh>
    <rPh sb="69" eb="70">
      <t>トク</t>
    </rPh>
    <rPh sb="72" eb="74">
      <t>ショウバイ</t>
    </rPh>
    <rPh sb="77" eb="79">
      <t>イジョウ</t>
    </rPh>
    <rPh sb="80" eb="84">
      <t>リョウキンカイシュウ</t>
    </rPh>
    <rPh sb="84" eb="85">
      <t>リツ</t>
    </rPh>
    <rPh sb="91" eb="93">
      <t>カクホ</t>
    </rPh>
    <rPh sb="99" eb="101">
      <t>セツビ</t>
    </rPh>
    <rPh sb="102" eb="104">
      <t>カンロ</t>
    </rPh>
    <rPh sb="105" eb="108">
      <t>チョウキテキ</t>
    </rPh>
    <rPh sb="109" eb="111">
      <t>ケイカク</t>
    </rPh>
    <rPh sb="112" eb="113">
      <t>モト</t>
    </rPh>
    <rPh sb="116" eb="118">
      <t>コウシン</t>
    </rPh>
    <rPh sb="123" eb="125">
      <t>トウチョウ</t>
    </rPh>
    <rPh sb="126" eb="128">
      <t>メンセキ</t>
    </rPh>
    <rPh sb="129" eb="130">
      <t>ヒロ</t>
    </rPh>
    <rPh sb="132" eb="133">
      <t>ソウ</t>
    </rPh>
    <rPh sb="133" eb="135">
      <t>カンロ</t>
    </rPh>
    <rPh sb="135" eb="137">
      <t>エンチョウ</t>
    </rPh>
    <rPh sb="138" eb="139">
      <t>ナガ</t>
    </rPh>
    <rPh sb="141" eb="143">
      <t>ジョウスイ</t>
    </rPh>
    <rPh sb="143" eb="144">
      <t>ジョウ</t>
    </rPh>
    <rPh sb="155" eb="157">
      <t>ジンコウ</t>
    </rPh>
    <rPh sb="158" eb="159">
      <t>ワリ</t>
    </rPh>
    <rPh sb="160" eb="162">
      <t>セツビ</t>
    </rPh>
    <rPh sb="163" eb="164">
      <t>オオ</t>
    </rPh>
    <rPh sb="165" eb="167">
      <t>ジョウタイ</t>
    </rPh>
    <rPh sb="171" eb="173">
      <t>シセツ</t>
    </rPh>
    <rPh sb="173" eb="175">
      <t>コウシン</t>
    </rPh>
    <rPh sb="176" eb="177">
      <t>サイ</t>
    </rPh>
    <rPh sb="181" eb="183">
      <t>シセツ</t>
    </rPh>
    <rPh sb="184" eb="186">
      <t>ジュヨウ</t>
    </rPh>
    <rPh sb="187" eb="189">
      <t>スイイ</t>
    </rPh>
    <rPh sb="190" eb="192">
      <t>ミス</t>
    </rPh>
    <rPh sb="194" eb="196">
      <t>ヒツヨウ</t>
    </rPh>
    <rPh sb="196" eb="198">
      <t>ジュウブン</t>
    </rPh>
    <rPh sb="199" eb="201">
      <t>ハンイ</t>
    </rPh>
    <rPh sb="202" eb="204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</si>
</sst>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2.3199999999999998</c:v>
                </c:pt>
                <c:pt idx="1">
                  <c:v>1.42</c:v>
                </c:pt>
                <c:pt idx="2">
                  <c:v>0.88</c:v>
                </c:pt>
                <c:pt idx="3">
                  <c:v>1.48</c:v>
                </c:pt>
                <c:pt idx="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2-4DE4-9081-BF5ADB5CA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38096"/>
        <c:axId val="19473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2-4DE4-9081-BF5ADB5CA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38096"/>
        <c:axId val="194738480"/>
      </c:lineChart>
      <c:dateAx>
        <c:axId val="194738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4738480"/>
        <c:crosses val="autoZero"/>
        <c:auto val="1"/>
        <c:lblOffset val="100"/>
        <c:baseTimeUnit val="years"/>
      </c:dateAx>
      <c:valAx>
        <c:axId val="19473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73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35.64</c:v>
                </c:pt>
                <c:pt idx="1">
                  <c:v>35.81</c:v>
                </c:pt>
                <c:pt idx="2">
                  <c:v>36.94</c:v>
                </c:pt>
                <c:pt idx="3">
                  <c:v>36.29</c:v>
                </c:pt>
                <c:pt idx="4">
                  <c:v>37.380000000000003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3-4688-9453-B08E72192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38328"/>
        <c:axId val="195460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3-4688-9453-B08E72192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38328"/>
        <c:axId val="195460008"/>
      </c:lineChart>
      <c:dateAx>
        <c:axId val="195438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460008"/>
        <c:crosses val="autoZero"/>
        <c:auto val="1"/>
        <c:lblOffset val="100"/>
        <c:baseTimeUnit val="years"/>
      </c:dateAx>
      <c:valAx>
        <c:axId val="195460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38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78.84</c:v>
                </c:pt>
                <c:pt idx="1">
                  <c:v>79.31</c:v>
                </c:pt>
                <c:pt idx="2">
                  <c:v>77.42</c:v>
                </c:pt>
                <c:pt idx="3">
                  <c:v>78.97</c:v>
                </c:pt>
                <c:pt idx="4">
                  <c:v>75.709999999999994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B-4D5D-B10D-E034712B6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61184"/>
        <c:axId val="195461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B-4D5D-B10D-E034712B6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61184"/>
        <c:axId val="195461576"/>
      </c:lineChart>
      <c:dateAx>
        <c:axId val="195461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461576"/>
        <c:crosses val="autoZero"/>
        <c:auto val="1"/>
        <c:lblOffset val="100"/>
        <c:baseTimeUnit val="years"/>
      </c:dateAx>
      <c:valAx>
        <c:axId val="195461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6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108.37</c:v>
                </c:pt>
                <c:pt idx="1">
                  <c:v>104.59</c:v>
                </c:pt>
                <c:pt idx="2">
                  <c:v>107.45</c:v>
                </c:pt>
                <c:pt idx="3">
                  <c:v>111.01</c:v>
                </c:pt>
                <c:pt idx="4">
                  <c:v>101.02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5-48FF-A564-2985689FF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87808"/>
        <c:axId val="194758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5-48FF-A564-2985689FF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87808"/>
        <c:axId val="194758344"/>
      </c:lineChart>
      <c:dateAx>
        <c:axId val="194687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4758344"/>
        <c:crosses val="autoZero"/>
        <c:auto val="1"/>
        <c:lblOffset val="100"/>
        <c:baseTimeUnit val="years"/>
      </c:dateAx>
      <c:valAx>
        <c:axId val="194758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68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49.19</c:v>
                </c:pt>
                <c:pt idx="1">
                  <c:v>50.37</c:v>
                </c:pt>
                <c:pt idx="2">
                  <c:v>50.79</c:v>
                </c:pt>
                <c:pt idx="3">
                  <c:v>52.01</c:v>
                </c:pt>
                <c:pt idx="4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245-BF79-9FBDEFA0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305192"/>
        <c:axId val="195305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D-4245-BF79-9FBDEFA0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05192"/>
        <c:axId val="195305576"/>
      </c:lineChart>
      <c:dateAx>
        <c:axId val="195305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305576"/>
        <c:crosses val="autoZero"/>
        <c:auto val="1"/>
        <c:lblOffset val="100"/>
        <c:baseTimeUnit val="years"/>
      </c:dateAx>
      <c:valAx>
        <c:axId val="195305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305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1.32</c:v>
                </c:pt>
                <c:pt idx="1">
                  <c:v>3.04</c:v>
                </c:pt>
                <c:pt idx="2">
                  <c:v>2.44</c:v>
                </c:pt>
                <c:pt idx="3">
                  <c:v>1.84</c:v>
                </c:pt>
                <c:pt idx="4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1-4871-835B-3D5944742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355632"/>
        <c:axId val="195356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1-4871-835B-3D5944742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55632"/>
        <c:axId val="195356024"/>
      </c:lineChart>
      <c:dateAx>
        <c:axId val="195355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356024"/>
        <c:crosses val="autoZero"/>
        <c:auto val="1"/>
        <c:lblOffset val="100"/>
        <c:baseTimeUnit val="years"/>
      </c:dateAx>
      <c:valAx>
        <c:axId val="195356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35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1-41AD-AF76-C6105B91B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358768"/>
        <c:axId val="195359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1-41AD-AF76-C6105B91B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58768"/>
        <c:axId val="195359160"/>
      </c:lineChart>
      <c:dateAx>
        <c:axId val="195358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359160"/>
        <c:crosses val="autoZero"/>
        <c:auto val="1"/>
        <c:lblOffset val="100"/>
        <c:baseTimeUnit val="years"/>
      </c:dateAx>
      <c:valAx>
        <c:axId val="195359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35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266.25</c:v>
                </c:pt>
                <c:pt idx="1">
                  <c:v>262.89</c:v>
                </c:pt>
                <c:pt idx="2">
                  <c:v>222.35</c:v>
                </c:pt>
                <c:pt idx="3">
                  <c:v>207.12</c:v>
                </c:pt>
                <c:pt idx="4">
                  <c:v>174.92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C-4476-A018-6A7A9CCF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38720"/>
        <c:axId val="195439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C-4476-A018-6A7A9CCF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38720"/>
        <c:axId val="195439112"/>
      </c:lineChart>
      <c:dateAx>
        <c:axId val="195438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439112"/>
        <c:crosses val="autoZero"/>
        <c:auto val="1"/>
        <c:lblOffset val="100"/>
        <c:baseTimeUnit val="years"/>
      </c:dateAx>
      <c:valAx>
        <c:axId val="195439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3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679.57</c:v>
                </c:pt>
                <c:pt idx="1">
                  <c:v>638.72</c:v>
                </c:pt>
                <c:pt idx="2">
                  <c:v>617.34</c:v>
                </c:pt>
                <c:pt idx="3">
                  <c:v>576.41</c:v>
                </c:pt>
                <c:pt idx="4">
                  <c:v>527.5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9-488C-BFE0-3FBDCC257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40288"/>
        <c:axId val="195440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D9-488C-BFE0-3FBDCC257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40288"/>
        <c:axId val="195440680"/>
      </c:lineChart>
      <c:dateAx>
        <c:axId val="195440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440680"/>
        <c:crosses val="autoZero"/>
        <c:auto val="1"/>
        <c:lblOffset val="100"/>
        <c:baseTimeUnit val="years"/>
      </c:dateAx>
      <c:valAx>
        <c:axId val="195440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4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88.79</c:v>
                </c:pt>
                <c:pt idx="1">
                  <c:v>87.47</c:v>
                </c:pt>
                <c:pt idx="2">
                  <c:v>93.84</c:v>
                </c:pt>
                <c:pt idx="3">
                  <c:v>98.55</c:v>
                </c:pt>
                <c:pt idx="4">
                  <c:v>94.78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1-45B9-A59B-9D2416DC8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58440"/>
        <c:axId val="19545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1-45B9-A59B-9D2416DC8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58440"/>
        <c:axId val="195458832"/>
      </c:lineChart>
      <c:dateAx>
        <c:axId val="195458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458832"/>
        <c:crosses val="autoZero"/>
        <c:auto val="1"/>
        <c:lblOffset val="100"/>
        <c:baseTimeUnit val="years"/>
      </c:dateAx>
      <c:valAx>
        <c:axId val="19545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458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297.14</c:v>
                </c:pt>
                <c:pt idx="1">
                  <c:v>300.37</c:v>
                </c:pt>
                <c:pt idx="2">
                  <c:v>279.10000000000002</c:v>
                </c:pt>
                <c:pt idx="3">
                  <c:v>266.77999999999997</c:v>
                </c:pt>
                <c:pt idx="4">
                  <c:v>279.25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A-4A43-B6B6-DDE669EA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358376"/>
        <c:axId val="19535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A-4A43-B6B6-DDE669EA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58376"/>
        <c:axId val="195357984"/>
      </c:lineChart>
      <c:dateAx>
        <c:axId val="195358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5357984"/>
        <c:crosses val="autoZero"/>
        <c:auto val="1"/>
        <c:lblOffset val="100"/>
        <c:baseTimeUnit val="years"/>
      </c:dateAx>
      <c:valAx>
        <c:axId val="19535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358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宮城県　川崎町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A8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8430</v>
      </c>
      <c r="AM8" s="66"/>
      <c r="AN8" s="66"/>
      <c r="AO8" s="66"/>
      <c r="AP8" s="66"/>
      <c r="AQ8" s="66"/>
      <c r="AR8" s="66"/>
      <c r="AS8" s="66"/>
      <c r="AT8" s="37">
        <f>データ!$S$6</f>
        <v>270.77</v>
      </c>
      <c r="AU8" s="38"/>
      <c r="AV8" s="38"/>
      <c r="AW8" s="38"/>
      <c r="AX8" s="38"/>
      <c r="AY8" s="38"/>
      <c r="AZ8" s="38"/>
      <c r="BA8" s="38"/>
      <c r="BB8" s="55">
        <f>データ!$T$6</f>
        <v>31.13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61.14</v>
      </c>
      <c r="J10" s="38"/>
      <c r="K10" s="38"/>
      <c r="L10" s="38"/>
      <c r="M10" s="38"/>
      <c r="N10" s="38"/>
      <c r="O10" s="65"/>
      <c r="P10" s="55">
        <f>データ!$P$6</f>
        <v>96.56</v>
      </c>
      <c r="Q10" s="55"/>
      <c r="R10" s="55"/>
      <c r="S10" s="55"/>
      <c r="T10" s="55"/>
      <c r="U10" s="55"/>
      <c r="V10" s="55"/>
      <c r="W10" s="66">
        <f>データ!$Q$6</f>
        <v>4455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8091</v>
      </c>
      <c r="AM10" s="66"/>
      <c r="AN10" s="66"/>
      <c r="AO10" s="66"/>
      <c r="AP10" s="66"/>
      <c r="AQ10" s="66"/>
      <c r="AR10" s="66"/>
      <c r="AS10" s="66"/>
      <c r="AT10" s="37">
        <f>データ!$V$6</f>
        <v>47.31</v>
      </c>
      <c r="AU10" s="38"/>
      <c r="AV10" s="38"/>
      <c r="AW10" s="38"/>
      <c r="AX10" s="38"/>
      <c r="AY10" s="38"/>
      <c r="AZ10" s="38"/>
      <c r="BA10" s="38"/>
      <c r="BB10" s="55">
        <f>データ!$W$6</f>
        <v>171.02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111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gW9ygHvSsZlX/9dwxeiOP2SAgGSpTKFLlDL3VT/VOf1BDjMjD8xYDs3x4Q48fDqWL7FJ33AQWR6LGPos7fWc6Q==" saltValue="LI62OEv0ax2Fh3JUY8V4x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43249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宮城県　川崎町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61.14</v>
      </c>
      <c r="P6" s="21">
        <f t="shared" si="3"/>
        <v>96.56</v>
      </c>
      <c r="Q6" s="21">
        <f t="shared" si="3"/>
        <v>4455</v>
      </c>
      <c r="R6" s="21">
        <f t="shared" si="3"/>
        <v>8430</v>
      </c>
      <c r="S6" s="21">
        <f t="shared" si="3"/>
        <v>270.77</v>
      </c>
      <c r="T6" s="21">
        <f t="shared" si="3"/>
        <v>31.13</v>
      </c>
      <c r="U6" s="21">
        <f t="shared" si="3"/>
        <v>8091</v>
      </c>
      <c r="V6" s="21">
        <f t="shared" si="3"/>
        <v>47.31</v>
      </c>
      <c r="W6" s="21">
        <f t="shared" si="3"/>
        <v>171.02</v>
      </c>
      <c r="X6" s="22">
        <f>IF(X7="",NA(),X7)</f>
        <v>108.37</v>
      </c>
      <c r="Y6" s="22">
        <f t="shared" ref="Y6:AG6" si="4">IF(Y7="",NA(),Y7)</f>
        <v>104.59</v>
      </c>
      <c r="Z6" s="22">
        <f t="shared" si="4"/>
        <v>107.45</v>
      </c>
      <c r="AA6" s="22">
        <f t="shared" si="4"/>
        <v>111.01</v>
      </c>
      <c r="AB6" s="22">
        <f t="shared" si="4"/>
        <v>101.02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266.25</v>
      </c>
      <c r="AU6" s="22">
        <f t="shared" ref="AU6:BC6" si="6">IF(AU7="",NA(),AU7)</f>
        <v>262.89</v>
      </c>
      <c r="AV6" s="22">
        <f t="shared" si="6"/>
        <v>222.35</v>
      </c>
      <c r="AW6" s="22">
        <f t="shared" si="6"/>
        <v>207.12</v>
      </c>
      <c r="AX6" s="22">
        <f t="shared" si="6"/>
        <v>174.92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2">
        <f>IF(BE7="",NA(),BE7)</f>
        <v>679.57</v>
      </c>
      <c r="BF6" s="22">
        <f t="shared" ref="BF6:BN6" si="7">IF(BF7="",NA(),BF7)</f>
        <v>638.72</v>
      </c>
      <c r="BG6" s="22">
        <f t="shared" si="7"/>
        <v>617.34</v>
      </c>
      <c r="BH6" s="22">
        <f t="shared" si="7"/>
        <v>576.41</v>
      </c>
      <c r="BI6" s="22">
        <f t="shared" si="7"/>
        <v>527.5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88.79</v>
      </c>
      <c r="BQ6" s="22">
        <f t="shared" ref="BQ6:BY6" si="8">IF(BQ7="",NA(),BQ7)</f>
        <v>87.47</v>
      </c>
      <c r="BR6" s="22">
        <f t="shared" si="8"/>
        <v>93.84</v>
      </c>
      <c r="BS6" s="22">
        <f t="shared" si="8"/>
        <v>98.55</v>
      </c>
      <c r="BT6" s="22">
        <f t="shared" si="8"/>
        <v>94.78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297.14</v>
      </c>
      <c r="CB6" s="22">
        <f t="shared" ref="CB6:CJ6" si="9">IF(CB7="",NA(),CB7)</f>
        <v>300.37</v>
      </c>
      <c r="CC6" s="22">
        <f t="shared" si="9"/>
        <v>279.10000000000002</v>
      </c>
      <c r="CD6" s="22">
        <f t="shared" si="9"/>
        <v>266.77999999999997</v>
      </c>
      <c r="CE6" s="22">
        <f t="shared" si="9"/>
        <v>279.25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35.64</v>
      </c>
      <c r="CM6" s="22">
        <f t="shared" ref="CM6:CU6" si="10">IF(CM7="",NA(),CM7)</f>
        <v>35.81</v>
      </c>
      <c r="CN6" s="22">
        <f t="shared" si="10"/>
        <v>36.94</v>
      </c>
      <c r="CO6" s="22">
        <f t="shared" si="10"/>
        <v>36.29</v>
      </c>
      <c r="CP6" s="22">
        <f t="shared" si="10"/>
        <v>37.380000000000003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78.84</v>
      </c>
      <c r="CX6" s="22">
        <f t="shared" ref="CX6:DF6" si="11">IF(CX7="",NA(),CX7)</f>
        <v>79.31</v>
      </c>
      <c r="CY6" s="22">
        <f t="shared" si="11"/>
        <v>77.42</v>
      </c>
      <c r="CZ6" s="22">
        <f t="shared" si="11"/>
        <v>78.97</v>
      </c>
      <c r="DA6" s="22">
        <f t="shared" si="11"/>
        <v>75.709999999999994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49.19</v>
      </c>
      <c r="DI6" s="22">
        <f t="shared" ref="DI6:DQ6" si="12">IF(DI7="",NA(),DI7)</f>
        <v>50.37</v>
      </c>
      <c r="DJ6" s="22">
        <f t="shared" si="12"/>
        <v>50.79</v>
      </c>
      <c r="DK6" s="22">
        <f t="shared" si="12"/>
        <v>52.01</v>
      </c>
      <c r="DL6" s="22">
        <f t="shared" si="12"/>
        <v>53.9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2">
        <f>IF(DS7="",NA(),DS7)</f>
        <v>1.32</v>
      </c>
      <c r="DT6" s="22">
        <f t="shared" ref="DT6:EB6" si="13">IF(DT7="",NA(),DT7)</f>
        <v>3.04</v>
      </c>
      <c r="DU6" s="22">
        <f t="shared" si="13"/>
        <v>2.44</v>
      </c>
      <c r="DV6" s="22">
        <f t="shared" si="13"/>
        <v>1.84</v>
      </c>
      <c r="DW6" s="22">
        <f t="shared" si="13"/>
        <v>2.98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2">
        <f>IF(ED7="",NA(),ED7)</f>
        <v>2.3199999999999998</v>
      </c>
      <c r="EE6" s="22">
        <f t="shared" ref="EE6:EM6" si="14">IF(EE7="",NA(),EE7)</f>
        <v>1.42</v>
      </c>
      <c r="EF6" s="22">
        <f t="shared" si="14"/>
        <v>0.88</v>
      </c>
      <c r="EG6" s="22">
        <f t="shared" si="14"/>
        <v>1.48</v>
      </c>
      <c r="EH6" s="22">
        <f t="shared" si="14"/>
        <v>0.17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43249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61.14</v>
      </c>
      <c r="P7" s="25">
        <v>96.56</v>
      </c>
      <c r="Q7" s="25">
        <v>4455</v>
      </c>
      <c r="R7" s="25">
        <v>8430</v>
      </c>
      <c r="S7" s="25">
        <v>270.77</v>
      </c>
      <c r="T7" s="25">
        <v>31.13</v>
      </c>
      <c r="U7" s="25">
        <v>8091</v>
      </c>
      <c r="V7" s="25">
        <v>47.31</v>
      </c>
      <c r="W7" s="25">
        <v>171.02</v>
      </c>
      <c r="X7" s="25">
        <v>108.37</v>
      </c>
      <c r="Y7" s="25">
        <v>104.59</v>
      </c>
      <c r="Z7" s="25">
        <v>107.45</v>
      </c>
      <c r="AA7" s="25">
        <v>111.01</v>
      </c>
      <c r="AB7" s="25">
        <v>101.02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266.25</v>
      </c>
      <c r="AU7" s="25">
        <v>262.89</v>
      </c>
      <c r="AV7" s="25">
        <v>222.35</v>
      </c>
      <c r="AW7" s="25">
        <v>207.12</v>
      </c>
      <c r="AX7" s="25">
        <v>174.92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679.57</v>
      </c>
      <c r="BF7" s="25">
        <v>638.72</v>
      </c>
      <c r="BG7" s="25">
        <v>617.34</v>
      </c>
      <c r="BH7" s="25">
        <v>576.41</v>
      </c>
      <c r="BI7" s="25">
        <v>527.5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88.79</v>
      </c>
      <c r="BQ7" s="25">
        <v>87.47</v>
      </c>
      <c r="BR7" s="25">
        <v>93.84</v>
      </c>
      <c r="BS7" s="25">
        <v>98.55</v>
      </c>
      <c r="BT7" s="25">
        <v>94.78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297.14</v>
      </c>
      <c r="CB7" s="25">
        <v>300.37</v>
      </c>
      <c r="CC7" s="25">
        <v>279.10000000000002</v>
      </c>
      <c r="CD7" s="25">
        <v>266.77999999999997</v>
      </c>
      <c r="CE7" s="25">
        <v>279.25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35.64</v>
      </c>
      <c r="CM7" s="25">
        <v>35.81</v>
      </c>
      <c r="CN7" s="25">
        <v>36.94</v>
      </c>
      <c r="CO7" s="25">
        <v>36.29</v>
      </c>
      <c r="CP7" s="25">
        <v>37.380000000000003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78.84</v>
      </c>
      <c r="CX7" s="25">
        <v>79.31</v>
      </c>
      <c r="CY7" s="25">
        <v>77.42</v>
      </c>
      <c r="CZ7" s="25">
        <v>78.97</v>
      </c>
      <c r="DA7" s="25">
        <v>75.709999999999994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49.19</v>
      </c>
      <c r="DI7" s="25">
        <v>50.37</v>
      </c>
      <c r="DJ7" s="25">
        <v>50.79</v>
      </c>
      <c r="DK7" s="25">
        <v>52.01</v>
      </c>
      <c r="DL7" s="25">
        <v>53.9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1.32</v>
      </c>
      <c r="DT7" s="25">
        <v>3.04</v>
      </c>
      <c r="DU7" s="25">
        <v>2.44</v>
      </c>
      <c r="DV7" s="25">
        <v>1.84</v>
      </c>
      <c r="DW7" s="25">
        <v>2.98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2.3199999999999998</v>
      </c>
      <c r="EE7" s="25">
        <v>1.42</v>
      </c>
      <c r="EF7" s="25">
        <v>0.88</v>
      </c>
      <c r="EG7" s="25">
        <v>1.48</v>
      </c>
      <c r="EH7" s="25">
        <v>0.17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2023-02-02T02:21:32Z</cp:lastPrinted>
  <dcterms:created xsi:type="dcterms:W3CDTF">2022-12-01T00:53:08Z</dcterms:created>
  <dcterms:modified xsi:type="dcterms:W3CDTF">2023-02-02T02:21:39Z</dcterms:modified>
  <cp:category/>
</cp:coreProperties>
</file>