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8.)令和４年度\起債関係\12.公営企業に係る経営比較分析表（令和３年度決算）の分析等について\提出\"/>
    </mc:Choice>
  </mc:AlternateContent>
  <workbookProtection workbookAlgorithmName="SHA-512" workbookHashValue="FeC9kpEVu0lownaBI5l77bKySe31EUNxNjqonaZEp8OZrJuAXKFW2aiJN1ofSuv3UqZw+VXIeRZ3lZ5xq0m1dw==" workbookSaltValue="CixV1roBzzmMhlqZDh4b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<sst xmlns="http://schemas.openxmlformats.org/spreadsheetml/2006/main" count="297" uniqueCount="116">
  <si>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</si>
  <si>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</si>
  <si>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</si>
  <si>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</si>
  <si>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</si>
  <si>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</si>
  <si>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</si>
  <si>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</si>
  <si>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</si>
  <si>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</si>
  <si>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</si>
  <si>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</si>
  <si>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</si>
  <si>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</si>
  <si>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</si>
  <si>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</si>
  <si>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</si>
  <si>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</si>
  <si>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</si>
  <si>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</si>
  <si>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</si>
  <si>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</si>
  <si>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</si>
  <si>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</si>
  <si>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</si>
  <si>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</si>
  <si>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</si>
  <si>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</si>
  <si>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</si>
  <si>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</si>
  <si>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</si>
  <si>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</si>
  <si>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</si>
  <si>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</si>
  <si>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</si>
  <si>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</si>
  <si>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</si>
  <si>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</si>
  <si>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</si>
  <si>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</si>
  <si>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</si>
  <si>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</si>
  <si>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</si>
  <si>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</si>
  <si>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</si>
  <si>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</si>
  <si>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</si>
  <si>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</si>
  <si>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</si>
  <si>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</si>
  <si>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</si>
  <si>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</si>
  <si>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</si>
  <si>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</si>
  <si>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</si>
  <si>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</si>
  <si>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</si>
  <si>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</si>
  <si>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</si>
  <si>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</si>
  <si>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</si>
  <si>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</si>
  <si>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</si>
  <si>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</si>
  <si>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</si>
  <si>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</si>
  <si>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</si>
  <si>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</si>
  <si>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</si>
  <si>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</si>
  <si>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</si>
  <si>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</si>
  <si>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</si>
  <si>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</si>
  <si>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</si>
  <si>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</si>
  <si>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</si>
  <si>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</si>
  <si>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</si>
  <si>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</si>
  <si>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</si>
  <si>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</si>
  <si>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</si>
  <si>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</si>
  <si>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</si>
  <si>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</si>
  <si>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</si>
  <si>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</si>
  <si>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</si>
  <si>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</si>
  <si>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</si>
  <si>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</si>
  <si>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</si>
  <si>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</si>
  <si>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</si>
  <si>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</si>
  <si>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</si>
  <si>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</si>
  <si>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</si>
  <si>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</si>
  <si>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</si>
  <si>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</si>
  <si>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</si>
  <si>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</si>
  <si>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</si>
  <si>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</si>
  <si>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</si>
  <si>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</si>
  <si>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</si>
  <si>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</si>
  <si>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</si>
  <si>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</si>
  <si>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</si>
  <si>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3">
      <t>ゲスイドウ</t>
    </rPh>
    <rPh sb="33" eb="35">
      <t>ジギョウ</t>
    </rPh>
    <rPh sb="35" eb="37">
      <t>カイケイ</t>
    </rPh>
    <phoneticPr fontId="4"/>
  </si>
  <si>
    <t>平成4年度より事業に着手し、平成8年より供用を開始している。
①有形固定資産原価償却費率は類似団体に比べ低い指標となっている。
②管渠老朽化率及び③管渠改善率は0％であり、耐用年数（50年）を超過した管渠は存在しないものの、今後耐用年数を迎える固定資産が多く存在する。今後、更新の時期を迎えるため、機能診断及び最適整備構想により、耐用年数を迎える施設・設備の改築に向けて整備を進める。</t>
    <rPh sb="54" eb="56">
      <t>シヒョウ</t>
    </rPh>
    <rPh sb="170" eb="171">
      <t>ムカ</t>
    </rPh>
    <rPh sb="173" eb="175">
      <t>シセツ</t>
    </rPh>
    <rPh sb="176" eb="178">
      <t>セツビ</t>
    </rPh>
    <phoneticPr fontId="4"/>
  </si>
  <si>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策を講じる必要がある。
②累積欠損金は発生していない。
③流動負債のうち大半が建設改良等に充てた企業債であり、100％未満であっても支払い能力が不足している訳ではない。
④企業債残高対事業規模比率は、企業債の残高を減らし指標は前年度より減少したが、類似団体平均より高くなっているので、料金収入に対して計画的な企業債発行に努める。
⑤経費回収率は、100％を下回っているため、適正な使用料収入の確保や汚水処理費の削減に努める。　　
⑥汚水処理原価は、類似団体の平均を下回っているが、人口減少に伴う有収水量の伸び悩みが懸念されるため、今後も有収水量の増加に努める。
⑦施設利用率は、年々人口減少傾向にあり計画時の人口と開きが出てきているため、施設に余裕がある状態にある。　
⑧水洗化率は、98.65％と類似団体平均を上回っており、今後も引き続き水洗化啓発に取り組んでいく。</t>
    <rPh sb="229" eb="231">
      <t>シヒョウ</t>
    </rPh>
    <rPh sb="327" eb="328">
      <t>ツト</t>
    </rPh>
    <rPh sb="351" eb="352">
      <t>シタ</t>
    </rPh>
    <rPh sb="387" eb="389">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</si>
</sst>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C94-47A7-8C45-84907A97FC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C94-47A7-8C45-84907A97FC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43.96</c:v>
                </c:pt>
                <c:pt idx="4">
                  <c:v>36.81</c:v>
                </c:pt>
              </c:numCache>
            </c:numRef>
          </c:val>
          <c:extLst>
            <c:ext xmlns:c16="http://schemas.microsoft.com/office/drawing/2014/chart" uri="{C3380CC4-5D6E-409C-BE32-E72D297353CC}">
              <c16:uniqueId val="{00000000-799E-462D-8442-2EC644263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799E-462D-8442-2EC644263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98.32</c:v>
                </c:pt>
                <c:pt idx="4">
                  <c:v>98.65</c:v>
                </c:pt>
              </c:numCache>
            </c:numRef>
          </c:val>
          <c:extLst>
            <c:ext xmlns:c16="http://schemas.microsoft.com/office/drawing/2014/chart" uri="{C3380CC4-5D6E-409C-BE32-E72D297353CC}">
              <c16:uniqueId val="{00000000-D28F-400A-A6E9-D6F92F93F8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28F-400A-A6E9-D6F92F93F8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114.01</c:v>
                </c:pt>
                <c:pt idx="4">
                  <c:v>103.44</c:v>
                </c:pt>
              </c:numCache>
            </c:numRef>
          </c:val>
          <c:extLst>
            <c:ext xmlns:c16="http://schemas.microsoft.com/office/drawing/2014/chart" uri="{C3380CC4-5D6E-409C-BE32-E72D297353CC}">
              <c16:uniqueId val="{00000000-170D-4233-A93C-3376FB7CB4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170D-4233-A93C-3376FB7CB4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3.44</c:v>
                </c:pt>
                <c:pt idx="4">
                  <c:v>6.88</c:v>
                </c:pt>
              </c:numCache>
            </c:numRef>
          </c:val>
          <c:extLst>
            <c:ext xmlns:c16="http://schemas.microsoft.com/office/drawing/2014/chart" uri="{C3380CC4-5D6E-409C-BE32-E72D297353CC}">
              <c16:uniqueId val="{00000000-4EF0-4BFC-A498-1480B791A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EF0-4BFC-A498-1480B791A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FF-426E-A4C1-FF964DFE48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9FF-426E-A4C1-FF964DFE48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1A-4784-8F71-FF77139CD2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F1A-4784-8F71-FF77139CD2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21.17</c:v>
                </c:pt>
                <c:pt idx="4">
                  <c:v>86.78</c:v>
                </c:pt>
              </c:numCache>
            </c:numRef>
          </c:val>
          <c:extLst>
            <c:ext xmlns:c16="http://schemas.microsoft.com/office/drawing/2014/chart" uri="{C3380CC4-5D6E-409C-BE32-E72D297353CC}">
              <c16:uniqueId val="{00000000-16AF-47C2-A2A8-042C48C737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6AF-47C2-A2A8-042C48C737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1521.44</c:v>
                </c:pt>
                <c:pt idx="4">
                  <c:v>1269.0999999999999</c:v>
                </c:pt>
              </c:numCache>
            </c:numRef>
          </c:val>
          <c:extLst>
            <c:ext xmlns:c16="http://schemas.microsoft.com/office/drawing/2014/chart" uri="{C3380CC4-5D6E-409C-BE32-E72D297353CC}">
              <c16:uniqueId val="{00000000-C1D8-48CC-9CB8-366342ECD2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C1D8-48CC-9CB8-366342ECD2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80.62</c:v>
                </c:pt>
                <c:pt idx="4">
                  <c:v>91.47</c:v>
                </c:pt>
              </c:numCache>
            </c:numRef>
          </c:val>
          <c:extLst>
            <c:ext xmlns:c16="http://schemas.microsoft.com/office/drawing/2014/chart" uri="{C3380CC4-5D6E-409C-BE32-E72D297353CC}">
              <c16:uniqueId val="{00000000-1A4D-4233-ACB8-4C113F5360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A4D-4233-ACB8-4C113F5360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287.10000000000002</c:v>
                </c:pt>
                <c:pt idx="4">
                  <c:v>256.67</c:v>
                </c:pt>
              </c:numCache>
            </c:numRef>
          </c:val>
          <c:extLst>
            <c:ext xmlns:c16="http://schemas.microsoft.com/office/drawing/2014/chart" uri="{C3380CC4-5D6E-409C-BE32-E72D297353CC}">
              <c16:uniqueId val="{00000000-3B7A-49F7-AABC-142EB12D78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B7A-49F7-AABC-142EB12D78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1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村田町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10404</v>
      </c>
      <c r="AM8" s="45"/>
      <c r="AN8" s="45"/>
      <c r="AO8" s="45"/>
      <c r="AP8" s="45"/>
      <c r="AQ8" s="45"/>
      <c r="AR8" s="45"/>
      <c r="AS8" s="45"/>
      <c r="AT8" s="46">
        <f>データ!T6</f>
        <v>78.38</v>
      </c>
      <c r="AU8" s="46"/>
      <c r="AV8" s="46"/>
      <c r="AW8" s="46"/>
      <c r="AX8" s="46"/>
      <c r="AY8" s="46"/>
      <c r="AZ8" s="46"/>
      <c r="BA8" s="46"/>
      <c r="BB8" s="46">
        <f>データ!U6</f>
        <v>132.74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88</v>
      </c>
      <c r="J10" s="46"/>
      <c r="K10" s="46"/>
      <c r="L10" s="46"/>
      <c r="M10" s="46"/>
      <c r="N10" s="46"/>
      <c r="O10" s="46"/>
      <c r="P10" s="46">
        <f>データ!P6</f>
        <v>2.87</v>
      </c>
      <c r="Q10" s="46"/>
      <c r="R10" s="46"/>
      <c r="S10" s="46"/>
      <c r="T10" s="46"/>
      <c r="U10" s="46"/>
      <c r="V10" s="46"/>
      <c r="W10" s="46">
        <f>データ!Q6</f>
        <v>89.68</v>
      </c>
      <c r="X10" s="46"/>
      <c r="Y10" s="46"/>
      <c r="Z10" s="46"/>
      <c r="AA10" s="46"/>
      <c r="AB10" s="46"/>
      <c r="AC10" s="46"/>
      <c r="AD10" s="45">
        <f>データ!R6</f>
        <v>4614</v>
      </c>
      <c r="AE10" s="45"/>
      <c r="AF10" s="45"/>
      <c r="AG10" s="45"/>
      <c r="AH10" s="45"/>
      <c r="AI10" s="45"/>
      <c r="AJ10" s="45"/>
      <c r="AK10" s="2"/>
      <c r="AL10" s="45">
        <f>データ!V6</f>
        <v>297</v>
      </c>
      <c r="AM10" s="45"/>
      <c r="AN10" s="45"/>
      <c r="AO10" s="45"/>
      <c r="AP10" s="45"/>
      <c r="AQ10" s="45"/>
      <c r="AR10" s="45"/>
      <c r="AS10" s="45"/>
      <c r="AT10" s="46">
        <f>データ!W6</f>
        <v>0.37</v>
      </c>
      <c r="AU10" s="46"/>
      <c r="AV10" s="46"/>
      <c r="AW10" s="46"/>
      <c r="AX10" s="46"/>
      <c r="AY10" s="46"/>
      <c r="AZ10" s="46"/>
      <c r="BA10" s="46"/>
      <c r="BB10" s="46">
        <f>データ!X6</f>
        <v>802.7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sEJVnxj3uZM/8ZNj9z1aJG+Vq+KsSxpoz7N4eg7wl211DAo7Z5ZHla6FfLXQol8alIBteMlKRRnl0qN3r/fag==" saltValue="grfVOqwByozok+E/O7ns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43222</v>
      </c>
      <c r="D6" s="19">
        <f t="shared" si="3"/>
        <v>46</v>
      </c>
      <c r="E6" s="19">
        <f t="shared" si="3"/>
        <v>17</v>
      </c>
      <c r="F6" s="19">
        <f t="shared" si="3"/>
        <v>5</v>
      </c>
      <c r="G6" s="19">
        <f t="shared" si="3"/>
        <v>0</v>
      </c>
      <c r="H6" s="19" t="str">
        <f t="shared" si="3"/>
        <v>宮城県　村田町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v>
      </c>
      <c r="P6" s="20">
        <f t="shared" si="3"/>
        <v>2.87</v>
      </c>
      <c r="Q6" s="20">
        <f t="shared" si="3"/>
        <v>89.68</v>
      </c>
      <c r="R6" s="20">
        <f t="shared" si="3"/>
        <v>4614</v>
      </c>
      <c r="S6" s="20">
        <f t="shared" si="3"/>
        <v>10404</v>
      </c>
      <c r="T6" s="20">
        <f t="shared" si="3"/>
        <v>78.38</v>
      </c>
      <c r="U6" s="20">
        <f t="shared" si="3"/>
        <v>132.74</v>
      </c>
      <c r="V6" s="20">
        <f t="shared" si="3"/>
        <v>297</v>
      </c>
      <c r="W6" s="20">
        <f t="shared" si="3"/>
        <v>0.37</v>
      </c>
      <c r="X6" s="20">
        <f t="shared" si="3"/>
        <v>802.7</v>
      </c>
      <c r="Y6" s="21" t="str">
        <f>IF(Y7="",NA(),Y7)</f>
        <v>-</v>
      </c>
      <c r="Z6" s="21" t="str">
        <f t="shared" ref="Z6:AH6" si="4">IF(Z7="",NA(),Z7)</f>
        <v>-</v>
      </c>
      <c r="AA6" s="21" t="str">
        <f t="shared" si="4"/>
        <v>-</v>
      </c>
      <c r="AB6" s="21">
        <f t="shared" si="4"/>
        <v>114.01</v>
      </c>
      <c r="AC6" s="21">
        <f t="shared" si="4"/>
        <v>103.44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21.17</v>
      </c>
      <c r="AY6" s="21">
        <f t="shared" si="6"/>
        <v>86.78</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1521.44</v>
      </c>
      <c r="BJ6" s="21">
        <f t="shared" si="7"/>
        <v>1269.0999999999999</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80.62</v>
      </c>
      <c r="BU6" s="21">
        <f t="shared" si="8"/>
        <v>91.47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287.10000000000002</v>
      </c>
      <c r="CF6" s="21">
        <f t="shared" si="9"/>
        <v>256.67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43.96</v>
      </c>
      <c r="CQ6" s="21">
        <f t="shared" si="10"/>
        <v>36.81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98.32</v>
      </c>
      <c r="DB6" s="21">
        <f t="shared" si="11"/>
        <v>98.65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3.44</v>
      </c>
      <c r="DM6" s="21">
        <f t="shared" si="12"/>
        <v>6.88</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43222</v>
      </c>
      <c r="D7" s="23">
        <v>46</v>
      </c>
      <c r="E7" s="23">
        <v>17</v>
      </c>
      <c r="F7" s="23">
        <v>5</v>
      </c>
      <c r="G7" s="23">
        <v>0</v>
      </c>
      <c r="H7" s="23" t="s">
        <v>96</v>
      </c>
      <c r="I7" s="23" t="s">
        <v>97</v>
      </c>
      <c r="J7" s="23" t="s">
        <v>98</v>
      </c>
      <c r="K7" s="23" t="s">
        <v>99</v>
      </c>
      <c r="L7" s="23" t="s">
        <v>100</v>
      </c>
      <c r="M7" s="23" t="s">
        <v>101</v>
      </c>
      <c r="N7" s="24" t="s">
        <v>102</v>
      </c>
      <c r="O7" s="24">
        <v>88</v>
      </c>
      <c r="P7" s="24">
        <v>2.87</v>
      </c>
      <c r="Q7" s="24">
        <v>89.68</v>
      </c>
      <c r="R7" s="24">
        <v>4614</v>
      </c>
      <c r="S7" s="24">
        <v>10404</v>
      </c>
      <c r="T7" s="24">
        <v>78.38</v>
      </c>
      <c r="U7" s="24">
        <v>132.74</v>
      </c>
      <c r="V7" s="24">
        <v>297</v>
      </c>
      <c r="W7" s="24">
        <v>0.37</v>
      </c>
      <c r="X7" s="24">
        <v>802.7</v>
      </c>
      <c r="Y7" s="24" t="s">
        <v>102</v>
      </c>
      <c r="Z7" s="24" t="s">
        <v>102</v>
      </c>
      <c r="AA7" s="24" t="s">
        <v>102</v>
      </c>
      <c r="AB7" s="24">
        <v>114.01</v>
      </c>
      <c r="AC7" s="24">
        <v>103.44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21.17</v>
      </c>
      <c r="AY7" s="24">
        <v>86.78</v>
      </c>
      <c r="AZ7" s="24" t="s">
        <v>102</v>
      </c>
      <c r="BA7" s="24" t="s">
        <v>102</v>
      </c>
      <c r="BB7" s="24" t="s">
        <v>102</v>
      </c>
      <c r="BC7" s="24">
        <v>29.13</v>
      </c>
      <c r="BD7" s="24">
        <v>35.69</v>
      </c>
      <c r="BE7" s="24">
        <v>34.770000000000003</v>
      </c>
      <c r="BF7" s="24" t="s">
        <v>102</v>
      </c>
      <c r="BG7" s="24" t="s">
        <v>102</v>
      </c>
      <c r="BH7" s="24" t="s">
        <v>102</v>
      </c>
      <c r="BI7" s="24">
        <v>1521.44</v>
      </c>
      <c r="BJ7" s="24">
        <v>1269.0999999999999</v>
      </c>
      <c r="BK7" s="24" t="s">
        <v>102</v>
      </c>
      <c r="BL7" s="24" t="s">
        <v>102</v>
      </c>
      <c r="BM7" s="24" t="s">
        <v>102</v>
      </c>
      <c r="BN7" s="24">
        <v>867.83</v>
      </c>
      <c r="BO7" s="24">
        <v>791.76</v>
      </c>
      <c r="BP7" s="24">
        <v>786.37</v>
      </c>
      <c r="BQ7" s="24" t="s">
        <v>102</v>
      </c>
      <c r="BR7" s="24" t="s">
        <v>102</v>
      </c>
      <c r="BS7" s="24" t="s">
        <v>102</v>
      </c>
      <c r="BT7" s="24">
        <v>80.62</v>
      </c>
      <c r="BU7" s="24">
        <v>91.47</v>
      </c>
      <c r="BV7" s="24" t="s">
        <v>102</v>
      </c>
      <c r="BW7" s="24" t="s">
        <v>102</v>
      </c>
      <c r="BX7" s="24" t="s">
        <v>102</v>
      </c>
      <c r="BY7" s="24">
        <v>57.08</v>
      </c>
      <c r="BZ7" s="24">
        <v>56.26</v>
      </c>
      <c r="CA7" s="24">
        <v>60.65</v>
      </c>
      <c r="CB7" s="24" t="s">
        <v>102</v>
      </c>
      <c r="CC7" s="24" t="s">
        <v>102</v>
      </c>
      <c r="CD7" s="24" t="s">
        <v>102</v>
      </c>
      <c r="CE7" s="24">
        <v>287.10000000000002</v>
      </c>
      <c r="CF7" s="24">
        <v>256.67</v>
      </c>
      <c r="CG7" s="24" t="s">
        <v>102</v>
      </c>
      <c r="CH7" s="24" t="s">
        <v>102</v>
      </c>
      <c r="CI7" s="24" t="s">
        <v>102</v>
      </c>
      <c r="CJ7" s="24">
        <v>274.99</v>
      </c>
      <c r="CK7" s="24">
        <v>282.08999999999997</v>
      </c>
      <c r="CL7" s="24">
        <v>256.97000000000003</v>
      </c>
      <c r="CM7" s="24" t="s">
        <v>102</v>
      </c>
      <c r="CN7" s="24" t="s">
        <v>102</v>
      </c>
      <c r="CO7" s="24" t="s">
        <v>102</v>
      </c>
      <c r="CP7" s="24">
        <v>43.96</v>
      </c>
      <c r="CQ7" s="24">
        <v>36.81</v>
      </c>
      <c r="CR7" s="24" t="s">
        <v>102</v>
      </c>
      <c r="CS7" s="24" t="s">
        <v>102</v>
      </c>
      <c r="CT7" s="24" t="s">
        <v>102</v>
      </c>
      <c r="CU7" s="24">
        <v>54.83</v>
      </c>
      <c r="CV7" s="24">
        <v>66.53</v>
      </c>
      <c r="CW7" s="24">
        <v>61.14</v>
      </c>
      <c r="CX7" s="24" t="s">
        <v>102</v>
      </c>
      <c r="CY7" s="24" t="s">
        <v>102</v>
      </c>
      <c r="CZ7" s="24" t="s">
        <v>102</v>
      </c>
      <c r="DA7" s="24">
        <v>98.32</v>
      </c>
      <c r="DB7" s="24">
        <v>98.65</v>
      </c>
      <c r="DC7" s="24" t="s">
        <v>102</v>
      </c>
      <c r="DD7" s="24" t="s">
        <v>102</v>
      </c>
      <c r="DE7" s="24" t="s">
        <v>102</v>
      </c>
      <c r="DF7" s="24">
        <v>84.7</v>
      </c>
      <c r="DG7" s="24">
        <v>84.67</v>
      </c>
      <c r="DH7" s="24">
        <v>86.91</v>
      </c>
      <c r="DI7" s="24" t="s">
        <v>102</v>
      </c>
      <c r="DJ7" s="24" t="s">
        <v>102</v>
      </c>
      <c r="DK7" s="24" t="s">
        <v>102</v>
      </c>
      <c r="DL7" s="24">
        <v>3.44</v>
      </c>
      <c r="DM7" s="24">
        <v>6.88</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2023-02-10T07:21:15Z</cp:lastPrinted>
  <dcterms:created xsi:type="dcterms:W3CDTF">2022-12-01T01:32:29Z</dcterms:created>
  <dcterms:modified xsi:type="dcterms:W3CDTF">2023-02-10T07:21:18Z</dcterms:modified>
  <cp:category/>
</cp:coreProperties>
</file>