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v-f001\共有\水道事業所\業務班\21-3.経営比較分析表\令和04年度（R3決算）\02　回答\２回目\"/>
    </mc:Choice>
  </mc:AlternateContent>
  <workbookProtection workbookAlgorithmName="SHA-512" workbookHashValue="4G4UUy+rKxczA8ulvPporUvOAArSpeHkGbdXYhOU/GJCWf/M5H60mPMYBU0YyMToIt/tfzKuyTwYkDx1cb41mw==" workbookSaltValue="vTPJ10kzbKrnmvJHxnOXq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<sst xmlns="http://schemas.openxmlformats.org/spreadsheetml/2006/main" count="299" uniqueCount="116">
  <si>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</si>
  <si>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</si>
  <si>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</si>
  <si>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</si>
  <si>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</si>
  <si>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</si>
  <si>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</si>
  <si>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</si>
  <si>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</si>
  <si>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</si>
  <si>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</si>
  <si>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</si>
  <si>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</si>
  <si>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</si>
  <si>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</si>
  <si>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</si>
  <si>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</si>
  <si>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</si>
  <si>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</si>
  <si>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</si>
  <si>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</si>
  <si>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</si>
  <si>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</si>
  <si>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</si>
  <si>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</si>
  <si>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</si>
  <si>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</si>
  <si>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</si>
  <si>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</si>
  <si>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</si>
  <si>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</si>
  <si>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</si>
  <si>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</si>
  <si>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</si>
  <si>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</si>
  <si>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</si>
  <si>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</si>
  <si>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</si>
  <si>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</si>
  <si>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</si>
  <si>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</si>
  <si>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</si>
  <si>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</si>
  <si>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</si>
  <si>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</si>
  <si>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</si>
  <si>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</si>
  <si>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</si>
  <si>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</si>
  <si>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</si>
  <si>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</si>
  <si>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</si>
  <si>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</si>
  <si>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</si>
  <si>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</si>
  <si>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</si>
  <si>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</si>
  <si>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</si>
  <si>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</si>
  <si>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</si>
  <si>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</si>
  <si>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</si>
  <si>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</si>
  <si>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</si>
  <si>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</si>
  <si>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</si>
  <si>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</si>
  <si>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</si>
  <si>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</si>
  <si>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</si>
  <si>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</si>
  <si>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</si>
  <si>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</si>
  <si>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</si>
  <si>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</si>
  <si>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</si>
  <si>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</si>
  <si>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</si>
  <si>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</si>
  <si>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</si>
  <si>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</si>
  <si>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</si>
  <si>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</si>
  <si>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</si>
  <si>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</si>
  <si>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</si>
  <si>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</si>
  <si>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</si>
  <si>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</si>
  <si>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</si>
  <si>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</si>
  <si>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</si>
  <si>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</si>
  <si>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</si>
  <si>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</si>
  <si>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村田町</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</si>
  <si>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</si>
  <si>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</si>
  <si>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</si>
  <si>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</si>
  <si>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</si>
  <si>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</si>
  <si>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</si>
  <si>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</si>
  <si>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</si>
  <si>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</si>
  <si>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</si>
  <si>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</si>
  <si>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</si>
  <si>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</si>
  <si>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</si>
  <si>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</si>
  <si>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</si>
  <si>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全体として、人口減少による使用料収入及び有収水量の伸び悩みが下水道事業会計に負担となっており、一般会計からの繰入金にも限界があることから、より一層の効率的な事業運営を図り、更には料金改定も視野に入れることになる。　　　　
これらに対応するため、経営戦略に基づいた計画的な施設の更新を進めるとともに、民間活力、広域化及び共同化について引き続き検討しコスト削減に努める。
</t>
    <rPh sb="33" eb="35">
      <t>ジギョウ</t>
    </rPh>
    <phoneticPr fontId="4"/>
  </si>
  <si>
    <t>昭和52年度より事業に着手し、平成元年度より共用を開始している。
①有形固定資産原価償却費率は類似団体に比べ低い指標となっている。
②管渠老朽化率及び③管渠改善率は0％であり、耐用年数（50年）を超過した管渠は存在しないものの、今後耐用年数を迎える固定資産が多く存在する。そのため、ストックマネジメント計画等により、老朽化の状況を把握し、計画的な投資を進めていく必要がある。</t>
    <rPh sb="56" eb="58">
      <t>シヒョウ</t>
    </rPh>
    <rPh sb="67" eb="69">
      <t>カンキョ</t>
    </rPh>
    <rPh sb="69" eb="72">
      <t>ロウキュウカ</t>
    </rPh>
    <rPh sb="72" eb="73">
      <t>リツ</t>
    </rPh>
    <rPh sb="73" eb="74">
      <t>オヨ</t>
    </rPh>
    <rPh sb="78" eb="80">
      <t>カイゼン</t>
    </rPh>
    <rPh sb="151" eb="153">
      <t>ケイカク</t>
    </rPh>
    <rPh sb="153" eb="154">
      <t>トウ</t>
    </rPh>
    <rPh sb="158" eb="161">
      <t>ロウキュウカ</t>
    </rPh>
    <rPh sb="162" eb="164">
      <t>ジョウキョウ</t>
    </rPh>
    <rPh sb="165" eb="167">
      <t>ハアク</t>
    </rPh>
    <rPh sb="169" eb="172">
      <t>ケイカクテキ</t>
    </rPh>
    <rPh sb="173" eb="175">
      <t>トウシ</t>
    </rPh>
    <rPh sb="176" eb="177">
      <t>スス</t>
    </rPh>
    <rPh sb="181" eb="183">
      <t>ヒツヨウ</t>
    </rPh>
    <phoneticPr fontId="4"/>
  </si>
  <si>
    <r>
      <t>令和２年４月１日から地方公営企業法の全部適用となった。
①経常収支比率は、100％を上回っているが、使用料だけでは費用を賄えず、一般会計からの繰入金に頼っている状況となっている。料金体系は平成30年4月に見直しを行ったが、引き続き経費削減に努める。
②累積欠損金は発生していない。
③流動負債のうち大半が建設改良等に充てた企業債であり、100％未満であっても支払い能力が不足している訳ではない。
④企業債残高対事業規模比率は、企業債の残高を減らし指標は前年度より</t>
    </r>
    <r>
      <rPr>
        <sz val="11"/>
        <rFont val="ＭＳ ゴシック"/>
        <family val="3"/>
        <charset val="128"/>
      </rPr>
      <t>減少したが、類似団体平均より高くなっているので、料金収入に対して計画的な企業債発行に努める。</t>
    </r>
    <r>
      <rPr>
        <sz val="11"/>
        <color theme="1"/>
        <rFont val="ＭＳ ゴシック"/>
        <family val="3"/>
        <charset val="128"/>
      </rPr>
      <t xml:space="preserve">
⑤経費回収率は、100％を下回っているため、適正な使用料収入の確保や汚水処理費の削減に努める。
⑥汚水処理原価は、人口減少に伴う有収水量の伸び悩みや地理的要因による汚水処理費がかさむことが起因し、類似団体平均を上回っている。
⑧水洗化率は、86.88％と前年度ほぼ同じ水準となっているが、人口減少及び高齢者世帯で接続に至らない家屋が多いため類似団体平均を下回っている。引き続き水洗化啓発に取り組んでいく。</t>
    </r>
    <rPh sb="0" eb="2">
      <t>レイワ</t>
    </rPh>
    <rPh sb="3" eb="4">
      <t>ネン</t>
    </rPh>
    <rPh sb="5" eb="6">
      <t>ガツ</t>
    </rPh>
    <rPh sb="7" eb="8">
      <t>ニチ</t>
    </rPh>
    <rPh sb="10" eb="12">
      <t>チホウ</t>
    </rPh>
    <rPh sb="12" eb="14">
      <t>コウエイ</t>
    </rPh>
    <rPh sb="14" eb="16">
      <t>キギョウ</t>
    </rPh>
    <rPh sb="16" eb="17">
      <t>ホウ</t>
    </rPh>
    <rPh sb="18" eb="20">
      <t>ゼンブ</t>
    </rPh>
    <rPh sb="20" eb="22">
      <t>テキヨウ</t>
    </rPh>
    <rPh sb="29" eb="31">
      <t>ケイジョウ</t>
    </rPh>
    <rPh sb="31" eb="33">
      <t>シュウシ</t>
    </rPh>
    <rPh sb="33" eb="35">
      <t>ヒリツ</t>
    </rPh>
    <rPh sb="42" eb="44">
      <t>ウワマワ</t>
    </rPh>
    <rPh sb="50" eb="53">
      <t>シヨウリョウ</t>
    </rPh>
    <rPh sb="57" eb="59">
      <t>ヒヨウ</t>
    </rPh>
    <rPh sb="60" eb="61">
      <t>マカナ</t>
    </rPh>
    <rPh sb="64" eb="66">
      <t>イッパン</t>
    </rPh>
    <rPh sb="66" eb="68">
      <t>カイケイ</t>
    </rPh>
    <rPh sb="71" eb="73">
      <t>クリイレ</t>
    </rPh>
    <rPh sb="73" eb="74">
      <t>キン</t>
    </rPh>
    <rPh sb="75" eb="76">
      <t>タヨ</t>
    </rPh>
    <rPh sb="80" eb="82">
      <t>ジョウキョウ</t>
    </rPh>
    <rPh sb="89" eb="91">
      <t>リョウキン</t>
    </rPh>
    <rPh sb="91" eb="93">
      <t>タイケイ</t>
    </rPh>
    <rPh sb="94" eb="96">
      <t>ヘイセイ</t>
    </rPh>
    <rPh sb="98" eb="99">
      <t>ネン</t>
    </rPh>
    <rPh sb="100" eb="101">
      <t>ガツ</t>
    </rPh>
    <rPh sb="102" eb="104">
      <t>ミナオ</t>
    </rPh>
    <rPh sb="106" eb="107">
      <t>オコナ</t>
    </rPh>
    <rPh sb="111" eb="112">
      <t>ヒ</t>
    </rPh>
    <rPh sb="113" eb="114">
      <t>ツヅ</t>
    </rPh>
    <rPh sb="115" eb="117">
      <t>ケイヒ</t>
    </rPh>
    <rPh sb="120" eb="121">
      <t>ツト</t>
    </rPh>
    <rPh sb="126" eb="128">
      <t>ルイセキ</t>
    </rPh>
    <rPh sb="128" eb="130">
      <t>ケッソン</t>
    </rPh>
    <rPh sb="130" eb="131">
      <t>キン</t>
    </rPh>
    <rPh sb="132" eb="134">
      <t>ハッセイ</t>
    </rPh>
    <rPh sb="142" eb="144">
      <t>リュウドウ</t>
    </rPh>
    <rPh sb="144" eb="146">
      <t>フサイ</t>
    </rPh>
    <rPh sb="149" eb="151">
      <t>タイハン</t>
    </rPh>
    <rPh sb="152" eb="154">
      <t>ケンセツ</t>
    </rPh>
    <rPh sb="154" eb="156">
      <t>カイリョウ</t>
    </rPh>
    <rPh sb="156" eb="157">
      <t>トウ</t>
    </rPh>
    <rPh sb="158" eb="159">
      <t>ア</t>
    </rPh>
    <rPh sb="161" eb="163">
      <t>キギョウ</t>
    </rPh>
    <rPh sb="163" eb="164">
      <t>サイ</t>
    </rPh>
    <rPh sb="172" eb="174">
      <t>ミマン</t>
    </rPh>
    <rPh sb="179" eb="181">
      <t>シハラ</t>
    </rPh>
    <rPh sb="182" eb="184">
      <t>ノウリョク</t>
    </rPh>
    <rPh sb="185" eb="187">
      <t>フソク</t>
    </rPh>
    <rPh sb="191" eb="192">
      <t>ワケ</t>
    </rPh>
    <rPh sb="199" eb="201">
      <t>キギョウ</t>
    </rPh>
    <rPh sb="201" eb="202">
      <t>サイ</t>
    </rPh>
    <rPh sb="202" eb="204">
      <t>ザンダカ</t>
    </rPh>
    <rPh sb="204" eb="205">
      <t>タイ</t>
    </rPh>
    <rPh sb="205" eb="207">
      <t>ジギョウ</t>
    </rPh>
    <rPh sb="207" eb="209">
      <t>キボ</t>
    </rPh>
    <rPh sb="209" eb="211">
      <t>ヒリツ</t>
    </rPh>
    <rPh sb="213" eb="215">
      <t>キギョウ</t>
    </rPh>
    <rPh sb="215" eb="216">
      <t>サイ</t>
    </rPh>
    <rPh sb="217" eb="219">
      <t>ザンダカ</t>
    </rPh>
    <rPh sb="220" eb="221">
      <t>ヘ</t>
    </rPh>
    <rPh sb="223" eb="225">
      <t>シヒョウ</t>
    </rPh>
    <rPh sb="226" eb="229">
      <t>ゼンネンド</t>
    </rPh>
    <rPh sb="231" eb="233">
      <t>ゲンショウ</t>
    </rPh>
    <rPh sb="237" eb="239">
      <t>ルイジ</t>
    </rPh>
    <rPh sb="239" eb="241">
      <t>ダンタイ</t>
    </rPh>
    <rPh sb="241" eb="243">
      <t>ヘイキン</t>
    </rPh>
    <rPh sb="245" eb="246">
      <t>タカ</t>
    </rPh>
    <rPh sb="255" eb="257">
      <t>リョウキン</t>
    </rPh>
    <rPh sb="257" eb="259">
      <t>シュウニュウ</t>
    </rPh>
    <rPh sb="260" eb="261">
      <t>タイ</t>
    </rPh>
    <rPh sb="263" eb="266">
      <t>ケイカクテキ</t>
    </rPh>
    <rPh sb="267" eb="269">
      <t>キギョウ</t>
    </rPh>
    <rPh sb="269" eb="270">
      <t>サイ</t>
    </rPh>
    <rPh sb="270" eb="272">
      <t>ハッコウ</t>
    </rPh>
    <rPh sb="273" eb="274">
      <t>ツト</t>
    </rPh>
    <rPh sb="279" eb="281">
      <t>ケイヒ</t>
    </rPh>
    <rPh sb="281" eb="283">
      <t>カイシュウ</t>
    </rPh>
    <rPh sb="283" eb="284">
      <t>リツ</t>
    </rPh>
    <rPh sb="291" eb="293">
      <t>シタマワ</t>
    </rPh>
    <rPh sb="300" eb="302">
      <t>テキセイ</t>
    </rPh>
    <rPh sb="303" eb="306">
      <t>シヨウリョウ</t>
    </rPh>
    <rPh sb="306" eb="308">
      <t>シュウニュウ</t>
    </rPh>
    <rPh sb="309" eb="311">
      <t>カクホ</t>
    </rPh>
    <rPh sb="312" eb="314">
      <t>オスイ</t>
    </rPh>
    <rPh sb="314" eb="316">
      <t>ショリ</t>
    </rPh>
    <rPh sb="316" eb="317">
      <t>ヒ</t>
    </rPh>
    <rPh sb="318" eb="320">
      <t>サクゲン</t>
    </rPh>
    <rPh sb="321" eb="322">
      <t>ツト</t>
    </rPh>
    <rPh sb="327" eb="329">
      <t>オスイ</t>
    </rPh>
    <rPh sb="329" eb="331">
      <t>ショリ</t>
    </rPh>
    <rPh sb="331" eb="333">
      <t>ゲンカ</t>
    </rPh>
    <rPh sb="376" eb="378">
      <t>ルイジ</t>
    </rPh>
    <rPh sb="378" eb="380">
      <t>ダンタイ</t>
    </rPh>
    <rPh sb="380" eb="382">
      <t>ヘイキン</t>
    </rPh>
    <rPh sb="383" eb="385">
      <t>ウワマワ</t>
    </rPh>
    <rPh sb="392" eb="394">
      <t>スイセン</t>
    </rPh>
    <rPh sb="394" eb="395">
      <t>カ</t>
    </rPh>
    <rPh sb="395" eb="396">
      <t>リツ</t>
    </rPh>
    <rPh sb="405" eb="408">
      <t>ゼンネンド</t>
    </rPh>
    <rPh sb="410" eb="411">
      <t>オナ</t>
    </rPh>
    <rPh sb="412" eb="414">
      <t>スイジュン</t>
    </rPh>
    <rPh sb="422" eb="424">
      <t>ジンコウ</t>
    </rPh>
    <rPh sb="424" eb="426">
      <t>ゲンショウ</t>
    </rPh>
    <rPh sb="426" eb="427">
      <t>オヨ</t>
    </rPh>
    <rPh sb="428" eb="431">
      <t>コウレイシャ</t>
    </rPh>
    <rPh sb="431" eb="433">
      <t>セタイ</t>
    </rPh>
    <rPh sb="434" eb="436">
      <t>セツゾク</t>
    </rPh>
    <rPh sb="437" eb="438">
      <t>イタ</t>
    </rPh>
    <rPh sb="441" eb="443">
      <t>カオク</t>
    </rPh>
    <rPh sb="444" eb="445">
      <t>オオ</t>
    </rPh>
    <rPh sb="448" eb="450">
      <t>ルイジ</t>
    </rPh>
    <rPh sb="450" eb="452">
      <t>ダンタイ</t>
    </rPh>
    <rPh sb="452" eb="454">
      <t>ヘイキン</t>
    </rPh>
    <rPh sb="455" eb="457">
      <t>シタマワ</t>
    </rPh>
    <rPh sb="462" eb="463">
      <t>ヒ</t>
    </rPh>
    <rPh sb="464" eb="465">
      <t>ツヅ</t>
    </rPh>
    <rPh sb="466" eb="469">
      <t>スイセンカ</t>
    </rPh>
    <rPh sb="469" eb="471">
      <t>ケイハツ</t>
    </rPh>
    <rPh sb="472" eb="473">
      <t>ト</t>
    </rPh>
    <rPh sb="474" eb="47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</si>
</sst>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CAE-48C9-BCCD-9A68BBC0C5F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c:v>
                </c:pt>
              </c:numCache>
            </c:numRef>
          </c:val>
          <c:smooth val="0"/>
          <c:extLst>
            <c:ext xmlns:c16="http://schemas.microsoft.com/office/drawing/2014/chart" uri="{C3380CC4-5D6E-409C-BE32-E72D297353CC}">
              <c16:uniqueId val="{00000001-4CAE-48C9-BCCD-9A68BBC0C5F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EE-4331-8B64-D5F704BD41A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55.84</c:v>
                </c:pt>
                <c:pt idx="4">
                  <c:v>55.78</c:v>
                </c:pt>
              </c:numCache>
            </c:numRef>
          </c:val>
          <c:smooth val="0"/>
          <c:extLst>
            <c:ext xmlns:c16="http://schemas.microsoft.com/office/drawing/2014/chart" uri="{C3380CC4-5D6E-409C-BE32-E72D297353CC}">
              <c16:uniqueId val="{00000001-FFEE-4331-8B64-D5F704BD41A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86.64</c:v>
                </c:pt>
                <c:pt idx="4">
                  <c:v>86.88</c:v>
                </c:pt>
              </c:numCache>
            </c:numRef>
          </c:val>
          <c:extLst>
            <c:ext xmlns:c16="http://schemas.microsoft.com/office/drawing/2014/chart" uri="{C3380CC4-5D6E-409C-BE32-E72D297353CC}">
              <c16:uniqueId val="{00000000-7975-41E4-84FE-6C436972177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92.34</c:v>
                </c:pt>
                <c:pt idx="4">
                  <c:v>91.78</c:v>
                </c:pt>
              </c:numCache>
            </c:numRef>
          </c:val>
          <c:smooth val="0"/>
          <c:extLst>
            <c:ext xmlns:c16="http://schemas.microsoft.com/office/drawing/2014/chart" uri="{C3380CC4-5D6E-409C-BE32-E72D297353CC}">
              <c16:uniqueId val="{00000001-7975-41E4-84FE-6C436972177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103.68</c:v>
                </c:pt>
                <c:pt idx="4">
                  <c:v>106.42</c:v>
                </c:pt>
              </c:numCache>
            </c:numRef>
          </c:val>
          <c:extLst>
            <c:ext xmlns:c16="http://schemas.microsoft.com/office/drawing/2014/chart" uri="{C3380CC4-5D6E-409C-BE32-E72D297353CC}">
              <c16:uniqueId val="{00000000-B3E8-44CE-BE74-8FBF52B8C84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105.41</c:v>
                </c:pt>
                <c:pt idx="4">
                  <c:v>104.64</c:v>
                </c:pt>
              </c:numCache>
            </c:numRef>
          </c:val>
          <c:smooth val="0"/>
          <c:extLst>
            <c:ext xmlns:c16="http://schemas.microsoft.com/office/drawing/2014/chart" uri="{C3380CC4-5D6E-409C-BE32-E72D297353CC}">
              <c16:uniqueId val="{00000001-B3E8-44CE-BE74-8FBF52B8C84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3.72</c:v>
                </c:pt>
                <c:pt idx="4">
                  <c:v>7.54</c:v>
                </c:pt>
              </c:numCache>
            </c:numRef>
          </c:val>
          <c:extLst>
            <c:ext xmlns:c16="http://schemas.microsoft.com/office/drawing/2014/chart" uri="{C3380CC4-5D6E-409C-BE32-E72D297353CC}">
              <c16:uniqueId val="{00000000-C2C6-46DE-80D8-6516301EB55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25.37</c:v>
                </c:pt>
                <c:pt idx="4">
                  <c:v>26.89</c:v>
                </c:pt>
              </c:numCache>
            </c:numRef>
          </c:val>
          <c:smooth val="0"/>
          <c:extLst>
            <c:ext xmlns:c16="http://schemas.microsoft.com/office/drawing/2014/chart" uri="{C3380CC4-5D6E-409C-BE32-E72D297353CC}">
              <c16:uniqueId val="{00000001-C2C6-46DE-80D8-6516301EB55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BFF-4346-A314-85486E85C43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0.54</c:v>
                </c:pt>
                <c:pt idx="4">
                  <c:v>0.75</c:v>
                </c:pt>
              </c:numCache>
            </c:numRef>
          </c:val>
          <c:smooth val="0"/>
          <c:extLst>
            <c:ext xmlns:c16="http://schemas.microsoft.com/office/drawing/2014/chart" uri="{C3380CC4-5D6E-409C-BE32-E72D297353CC}">
              <c16:uniqueId val="{00000001-CBFF-4346-A314-85486E85C43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440-4574-AF57-A1E362355D0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25.86</c:v>
                </c:pt>
                <c:pt idx="4">
                  <c:v>25.76</c:v>
                </c:pt>
              </c:numCache>
            </c:numRef>
          </c:val>
          <c:smooth val="0"/>
          <c:extLst>
            <c:ext xmlns:c16="http://schemas.microsoft.com/office/drawing/2014/chart" uri="{C3380CC4-5D6E-409C-BE32-E72D297353CC}">
              <c16:uniqueId val="{00000001-F440-4574-AF57-A1E362355D0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28.6</c:v>
                </c:pt>
                <c:pt idx="4">
                  <c:v>39.159999999999997</c:v>
                </c:pt>
              </c:numCache>
            </c:numRef>
          </c:val>
          <c:extLst>
            <c:ext xmlns:c16="http://schemas.microsoft.com/office/drawing/2014/chart" uri="{C3380CC4-5D6E-409C-BE32-E72D297353CC}">
              <c16:uniqueId val="{00000000-24D6-4B9B-9038-4EEFF9AEB5D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58.23</c:v>
                </c:pt>
                <c:pt idx="4">
                  <c:v>65.56</c:v>
                </c:pt>
              </c:numCache>
            </c:numRef>
          </c:val>
          <c:smooth val="0"/>
          <c:extLst>
            <c:ext xmlns:c16="http://schemas.microsoft.com/office/drawing/2014/chart" uri="{C3380CC4-5D6E-409C-BE32-E72D297353CC}">
              <c16:uniqueId val="{00000001-24D6-4B9B-9038-4EEFF9AEB5D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1299.5899999999999</c:v>
                </c:pt>
                <c:pt idx="4">
                  <c:v>1185.6300000000001</c:v>
                </c:pt>
              </c:numCache>
            </c:numRef>
          </c:val>
          <c:extLst>
            <c:ext xmlns:c16="http://schemas.microsoft.com/office/drawing/2014/chart" uri="{C3380CC4-5D6E-409C-BE32-E72D297353CC}">
              <c16:uniqueId val="{00000000-BD5C-485B-9600-CC4E729D68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812.92</c:v>
                </c:pt>
                <c:pt idx="4">
                  <c:v>765.48</c:v>
                </c:pt>
              </c:numCache>
            </c:numRef>
          </c:val>
          <c:smooth val="0"/>
          <c:extLst>
            <c:ext xmlns:c16="http://schemas.microsoft.com/office/drawing/2014/chart" uri="{C3380CC4-5D6E-409C-BE32-E72D297353CC}">
              <c16:uniqueId val="{00000001-BD5C-485B-9600-CC4E729D68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98.12</c:v>
                </c:pt>
                <c:pt idx="4">
                  <c:v>97.71</c:v>
                </c:pt>
              </c:numCache>
            </c:numRef>
          </c:val>
          <c:extLst>
            <c:ext xmlns:c16="http://schemas.microsoft.com/office/drawing/2014/chart" uri="{C3380CC4-5D6E-409C-BE32-E72D297353CC}">
              <c16:uniqueId val="{00000000-5E77-4788-89C9-9AB4DB35EAF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85.4</c:v>
                </c:pt>
                <c:pt idx="4">
                  <c:v>87.8</c:v>
                </c:pt>
              </c:numCache>
            </c:numRef>
          </c:val>
          <c:smooth val="0"/>
          <c:extLst>
            <c:ext xmlns:c16="http://schemas.microsoft.com/office/drawing/2014/chart" uri="{C3380CC4-5D6E-409C-BE32-E72D297353CC}">
              <c16:uniqueId val="{00000001-5E77-4788-89C9-9AB4DB35EAF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237.22</c:v>
                </c:pt>
                <c:pt idx="4">
                  <c:v>239.61</c:v>
                </c:pt>
              </c:numCache>
            </c:numRef>
          </c:val>
          <c:extLst>
            <c:ext xmlns:c16="http://schemas.microsoft.com/office/drawing/2014/chart" uri="{C3380CC4-5D6E-409C-BE32-E72D297353CC}">
              <c16:uniqueId val="{00000000-DBF8-4B7D-BF31-F18F40661DA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188.57</c:v>
                </c:pt>
                <c:pt idx="4">
                  <c:v>187.69</c:v>
                </c:pt>
              </c:numCache>
            </c:numRef>
          </c:val>
          <c:smooth val="0"/>
          <c:extLst>
            <c:ext xmlns:c16="http://schemas.microsoft.com/office/drawing/2014/chart" uri="{C3380CC4-5D6E-409C-BE32-E72D297353CC}">
              <c16:uniqueId val="{00000001-DBF8-4B7D-BF31-F18F40661DA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Z26"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村田町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45">
        <f>データ!S6</f>
        <v>10404</v>
      </c>
      <c r="AM8" s="45"/>
      <c r="AN8" s="45"/>
      <c r="AO8" s="45"/>
      <c r="AP8" s="45"/>
      <c r="AQ8" s="45"/>
      <c r="AR8" s="45"/>
      <c r="AS8" s="45"/>
      <c r="AT8" s="46">
        <f>データ!T6</f>
        <v>78.38</v>
      </c>
      <c r="AU8" s="46"/>
      <c r="AV8" s="46"/>
      <c r="AW8" s="46"/>
      <c r="AX8" s="46"/>
      <c r="AY8" s="46"/>
      <c r="AZ8" s="46"/>
      <c r="BA8" s="46"/>
      <c r="BB8" s="46">
        <f>データ!U6</f>
        <v>132.74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59.27</v>
      </c>
      <c r="J10" s="46"/>
      <c r="K10" s="46"/>
      <c r="L10" s="46"/>
      <c r="M10" s="46"/>
      <c r="N10" s="46"/>
      <c r="O10" s="46"/>
      <c r="P10" s="46">
        <f>データ!P6</f>
        <v>63.62</v>
      </c>
      <c r="Q10" s="46"/>
      <c r="R10" s="46"/>
      <c r="S10" s="46"/>
      <c r="T10" s="46"/>
      <c r="U10" s="46"/>
      <c r="V10" s="46"/>
      <c r="W10" s="46">
        <f>データ!Q6</f>
        <v>101.47</v>
      </c>
      <c r="X10" s="46"/>
      <c r="Y10" s="46"/>
      <c r="Z10" s="46"/>
      <c r="AA10" s="46"/>
      <c r="AB10" s="46"/>
      <c r="AC10" s="46"/>
      <c r="AD10" s="45">
        <f>データ!R6</f>
        <v>4614</v>
      </c>
      <c r="AE10" s="45"/>
      <c r="AF10" s="45"/>
      <c r="AG10" s="45"/>
      <c r="AH10" s="45"/>
      <c r="AI10" s="45"/>
      <c r="AJ10" s="45"/>
      <c r="AK10" s="2"/>
      <c r="AL10" s="45">
        <f>データ!V6</f>
        <v>6585</v>
      </c>
      <c r="AM10" s="45"/>
      <c r="AN10" s="45"/>
      <c r="AO10" s="45"/>
      <c r="AP10" s="45"/>
      <c r="AQ10" s="45"/>
      <c r="AR10" s="45"/>
      <c r="AS10" s="45"/>
      <c r="AT10" s="46">
        <f>データ!W6</f>
        <v>3.83</v>
      </c>
      <c r="AU10" s="46"/>
      <c r="AV10" s="46"/>
      <c r="AW10" s="46"/>
      <c r="AX10" s="46"/>
      <c r="AY10" s="46"/>
      <c r="AZ10" s="46"/>
      <c r="BA10" s="46"/>
      <c r="BB10" s="46">
        <f>データ!X6</f>
        <v>1719.32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yGa/D4U46jXhoiwJjHCs18uChJD3HHZQzgIRXw38dwjXlLEYuBqgo68iS6gC3zz+UYPz1sTUEWXqQXpLKdiGHQ==" saltValue="a2IPWO5mBrNhfk5t2umZP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43222</v>
      </c>
      <c r="D6" s="19">
        <f t="shared" si="3"/>
        <v>46</v>
      </c>
      <c r="E6" s="19">
        <f t="shared" si="3"/>
        <v>17</v>
      </c>
      <c r="F6" s="19">
        <f t="shared" si="3"/>
        <v>1</v>
      </c>
      <c r="G6" s="19">
        <f t="shared" si="3"/>
        <v>0</v>
      </c>
      <c r="H6" s="19" t="str">
        <f t="shared" si="3"/>
        <v>宮城県　村田町</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59.27</v>
      </c>
      <c r="P6" s="20">
        <f t="shared" si="3"/>
        <v>63.62</v>
      </c>
      <c r="Q6" s="20">
        <f t="shared" si="3"/>
        <v>101.47</v>
      </c>
      <c r="R6" s="20">
        <f t="shared" si="3"/>
        <v>4614</v>
      </c>
      <c r="S6" s="20">
        <f t="shared" si="3"/>
        <v>10404</v>
      </c>
      <c r="T6" s="20">
        <f t="shared" si="3"/>
        <v>78.38</v>
      </c>
      <c r="U6" s="20">
        <f t="shared" si="3"/>
        <v>132.74</v>
      </c>
      <c r="V6" s="20">
        <f t="shared" si="3"/>
        <v>6585</v>
      </c>
      <c r="W6" s="20">
        <f t="shared" si="3"/>
        <v>3.83</v>
      </c>
      <c r="X6" s="20">
        <f t="shared" si="3"/>
        <v>1719.32</v>
      </c>
      <c r="Y6" s="21" t="str">
        <f>IF(Y7="",NA(),Y7)</f>
        <v>-</v>
      </c>
      <c r="Z6" s="21" t="str">
        <f t="shared" ref="Z6:AH6" si="4">IF(Z7="",NA(),Z7)</f>
        <v>-</v>
      </c>
      <c r="AA6" s="21" t="str">
        <f t="shared" si="4"/>
        <v>-</v>
      </c>
      <c r="AB6" s="21">
        <f t="shared" si="4"/>
        <v>103.68</v>
      </c>
      <c r="AC6" s="21">
        <f t="shared" si="4"/>
        <v>106.42</v>
      </c>
      <c r="AD6" s="21" t="str">
        <f t="shared" si="4"/>
        <v>-</v>
      </c>
      <c r="AE6" s="21" t="str">
        <f t="shared" si="4"/>
        <v>-</v>
      </c>
      <c r="AF6" s="21" t="str">
        <f t="shared" si="4"/>
        <v>-</v>
      </c>
      <c r="AG6" s="21">
        <f t="shared" si="4"/>
        <v>105.41</v>
      </c>
      <c r="AH6" s="21">
        <f t="shared" si="4"/>
        <v>104.64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25.86</v>
      </c>
      <c r="AS6" s="21">
        <f t="shared" si="5"/>
        <v>25.76</v>
      </c>
      <c r="AT6" s="20" t="str">
        <f>IF(AT7="","",IF(AT7="-","【-】","【"&amp;SUBSTITUTE(TEXT(AT7,"#,##0.00"),"-","△")&amp;"】"))</f>
        <v>【3.09】</v>
      </c>
      <c r="AU6" s="21" t="str">
        <f>IF(AU7="",NA(),AU7)</f>
        <v>-</v>
      </c>
      <c r="AV6" s="21" t="str">
        <f t="shared" ref="AV6:BD6" si="6">IF(AV7="",NA(),AV7)</f>
        <v>-</v>
      </c>
      <c r="AW6" s="21" t="str">
        <f t="shared" si="6"/>
        <v>-</v>
      </c>
      <c r="AX6" s="21">
        <f t="shared" si="6"/>
        <v>28.6</v>
      </c>
      <c r="AY6" s="21">
        <f t="shared" si="6"/>
        <v>39.159999999999997</v>
      </c>
      <c r="AZ6" s="21" t="str">
        <f t="shared" si="6"/>
        <v>-</v>
      </c>
      <c r="BA6" s="21" t="str">
        <f t="shared" si="6"/>
        <v>-</v>
      </c>
      <c r="BB6" s="21" t="str">
        <f t="shared" si="6"/>
        <v>-</v>
      </c>
      <c r="BC6" s="21">
        <f t="shared" si="6"/>
        <v>58.23</v>
      </c>
      <c r="BD6" s="21">
        <f t="shared" si="6"/>
        <v>65.56</v>
      </c>
      <c r="BE6" s="20" t="str">
        <f>IF(BE7="","",IF(BE7="-","【-】","【"&amp;SUBSTITUTE(TEXT(BE7,"#,##0.00"),"-","△")&amp;"】"))</f>
        <v>【71.39】</v>
      </c>
      <c r="BF6" s="21" t="str">
        <f>IF(BF7="",NA(),BF7)</f>
        <v>-</v>
      </c>
      <c r="BG6" s="21" t="str">
        <f t="shared" ref="BG6:BO6" si="7">IF(BG7="",NA(),BG7)</f>
        <v>-</v>
      </c>
      <c r="BH6" s="21" t="str">
        <f t="shared" si="7"/>
        <v>-</v>
      </c>
      <c r="BI6" s="21">
        <f t="shared" si="7"/>
        <v>1299.5899999999999</v>
      </c>
      <c r="BJ6" s="21">
        <f t="shared" si="7"/>
        <v>1185.6300000000001</v>
      </c>
      <c r="BK6" s="21" t="str">
        <f t="shared" si="7"/>
        <v>-</v>
      </c>
      <c r="BL6" s="21" t="str">
        <f t="shared" si="7"/>
        <v>-</v>
      </c>
      <c r="BM6" s="21" t="str">
        <f t="shared" si="7"/>
        <v>-</v>
      </c>
      <c r="BN6" s="21">
        <f t="shared" si="7"/>
        <v>812.92</v>
      </c>
      <c r="BO6" s="21">
        <f t="shared" si="7"/>
        <v>765.48</v>
      </c>
      <c r="BP6" s="20" t="str">
        <f>IF(BP7="","",IF(BP7="-","【-】","【"&amp;SUBSTITUTE(TEXT(BP7,"#,##0.00"),"-","△")&amp;"】"))</f>
        <v>【669.11】</v>
      </c>
      <c r="BQ6" s="21" t="str">
        <f>IF(BQ7="",NA(),BQ7)</f>
        <v>-</v>
      </c>
      <c r="BR6" s="21" t="str">
        <f t="shared" ref="BR6:BZ6" si="8">IF(BR7="",NA(),BR7)</f>
        <v>-</v>
      </c>
      <c r="BS6" s="21" t="str">
        <f t="shared" si="8"/>
        <v>-</v>
      </c>
      <c r="BT6" s="21">
        <f t="shared" si="8"/>
        <v>98.12</v>
      </c>
      <c r="BU6" s="21">
        <f t="shared" si="8"/>
        <v>97.71</v>
      </c>
      <c r="BV6" s="21" t="str">
        <f t="shared" si="8"/>
        <v>-</v>
      </c>
      <c r="BW6" s="21" t="str">
        <f t="shared" si="8"/>
        <v>-</v>
      </c>
      <c r="BX6" s="21" t="str">
        <f t="shared" si="8"/>
        <v>-</v>
      </c>
      <c r="BY6" s="21">
        <f t="shared" si="8"/>
        <v>85.4</v>
      </c>
      <c r="BZ6" s="21">
        <f t="shared" si="8"/>
        <v>87.8</v>
      </c>
      <c r="CA6" s="20" t="str">
        <f>IF(CA7="","",IF(CA7="-","【-】","【"&amp;SUBSTITUTE(TEXT(CA7,"#,##0.00"),"-","△")&amp;"】"))</f>
        <v>【99.73】</v>
      </c>
      <c r="CB6" s="21" t="str">
        <f>IF(CB7="",NA(),CB7)</f>
        <v>-</v>
      </c>
      <c r="CC6" s="21" t="str">
        <f t="shared" ref="CC6:CK6" si="9">IF(CC7="",NA(),CC7)</f>
        <v>-</v>
      </c>
      <c r="CD6" s="21" t="str">
        <f t="shared" si="9"/>
        <v>-</v>
      </c>
      <c r="CE6" s="21">
        <f t="shared" si="9"/>
        <v>237.22</v>
      </c>
      <c r="CF6" s="21">
        <f t="shared" si="9"/>
        <v>239.61</v>
      </c>
      <c r="CG6" s="21" t="str">
        <f t="shared" si="9"/>
        <v>-</v>
      </c>
      <c r="CH6" s="21" t="str">
        <f t="shared" si="9"/>
        <v>-</v>
      </c>
      <c r="CI6" s="21" t="str">
        <f t="shared" si="9"/>
        <v>-</v>
      </c>
      <c r="CJ6" s="21">
        <f t="shared" si="9"/>
        <v>188.57</v>
      </c>
      <c r="CK6" s="21">
        <f t="shared" si="9"/>
        <v>187.69</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55.84</v>
      </c>
      <c r="CV6" s="21">
        <f t="shared" si="10"/>
        <v>55.78</v>
      </c>
      <c r="CW6" s="20" t="str">
        <f>IF(CW7="","",IF(CW7="-","【-】","【"&amp;SUBSTITUTE(TEXT(CW7,"#,##0.00"),"-","△")&amp;"】"))</f>
        <v>【59.99】</v>
      </c>
      <c r="CX6" s="21" t="str">
        <f>IF(CX7="",NA(),CX7)</f>
        <v>-</v>
      </c>
      <c r="CY6" s="21" t="str">
        <f t="shared" ref="CY6:DG6" si="11">IF(CY7="",NA(),CY7)</f>
        <v>-</v>
      </c>
      <c r="CZ6" s="21" t="str">
        <f t="shared" si="11"/>
        <v>-</v>
      </c>
      <c r="DA6" s="21">
        <f t="shared" si="11"/>
        <v>86.64</v>
      </c>
      <c r="DB6" s="21">
        <f t="shared" si="11"/>
        <v>86.88</v>
      </c>
      <c r="DC6" s="21" t="str">
        <f t="shared" si="11"/>
        <v>-</v>
      </c>
      <c r="DD6" s="21" t="str">
        <f t="shared" si="11"/>
        <v>-</v>
      </c>
      <c r="DE6" s="21" t="str">
        <f t="shared" si="11"/>
        <v>-</v>
      </c>
      <c r="DF6" s="21">
        <f t="shared" si="11"/>
        <v>92.34</v>
      </c>
      <c r="DG6" s="21">
        <f t="shared" si="11"/>
        <v>91.78</v>
      </c>
      <c r="DH6" s="20" t="str">
        <f>IF(DH7="","",IF(DH7="-","【-】","【"&amp;SUBSTITUTE(TEXT(DH7,"#,##0.00"),"-","△")&amp;"】"))</f>
        <v>【95.72】</v>
      </c>
      <c r="DI6" s="21" t="str">
        <f>IF(DI7="",NA(),DI7)</f>
        <v>-</v>
      </c>
      <c r="DJ6" s="21" t="str">
        <f t="shared" ref="DJ6:DR6" si="12">IF(DJ7="",NA(),DJ7)</f>
        <v>-</v>
      </c>
      <c r="DK6" s="21" t="str">
        <f t="shared" si="12"/>
        <v>-</v>
      </c>
      <c r="DL6" s="21">
        <f t="shared" si="12"/>
        <v>3.72</v>
      </c>
      <c r="DM6" s="21">
        <f t="shared" si="12"/>
        <v>7.54</v>
      </c>
      <c r="DN6" s="21" t="str">
        <f t="shared" si="12"/>
        <v>-</v>
      </c>
      <c r="DO6" s="21" t="str">
        <f t="shared" si="12"/>
        <v>-</v>
      </c>
      <c r="DP6" s="21" t="str">
        <f t="shared" si="12"/>
        <v>-</v>
      </c>
      <c r="DQ6" s="21">
        <f t="shared" si="12"/>
        <v>25.37</v>
      </c>
      <c r="DR6" s="21">
        <f t="shared" si="12"/>
        <v>26.89</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0.54</v>
      </c>
      <c r="EC6" s="21">
        <f t="shared" si="13"/>
        <v>0.75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0.09</v>
      </c>
      <c r="EN6" s="21">
        <f t="shared" si="14"/>
        <v>0.1</v>
      </c>
      <c r="EO6" s="20" t="str">
        <f>IF(EO7="","",IF(EO7="-","【-】","【"&amp;SUBSTITUTE(TEXT(EO7,"#,##0.00"),"-","△")&amp;"】"))</f>
        <v>【0.24】</v>
      </c>
    </row>
    <row r="7" spans="1:148" s="22" customFormat="1" x14ac:dyDescent="0.15">
      <c r="A7" s="14"/>
      <c r="B7" s="23">
        <v>2021</v>
      </c>
      <c r="C7" s="23">
        <v>43222</v>
      </c>
      <c r="D7" s="23">
        <v>46</v>
      </c>
      <c r="E7" s="23">
        <v>17</v>
      </c>
      <c r="F7" s="23">
        <v>1</v>
      </c>
      <c r="G7" s="23">
        <v>0</v>
      </c>
      <c r="H7" s="23" t="s">
        <v>95</v>
      </c>
      <c r="I7" s="23" t="s">
        <v>96</v>
      </c>
      <c r="J7" s="23" t="s">
        <v>97</v>
      </c>
      <c r="K7" s="23" t="s">
        <v>98</v>
      </c>
      <c r="L7" s="23" t="s">
        <v>99</v>
      </c>
      <c r="M7" s="23" t="s">
        <v>100</v>
      </c>
      <c r="N7" s="24" t="s">
        <v>101</v>
      </c>
      <c r="O7" s="24">
        <v>59.27</v>
      </c>
      <c r="P7" s="24">
        <v>63.62</v>
      </c>
      <c r="Q7" s="24">
        <v>101.47</v>
      </c>
      <c r="R7" s="24">
        <v>4614</v>
      </c>
      <c r="S7" s="24">
        <v>10404</v>
      </c>
      <c r="T7" s="24">
        <v>78.38</v>
      </c>
      <c r="U7" s="24">
        <v>132.74</v>
      </c>
      <c r="V7" s="24">
        <v>6585</v>
      </c>
      <c r="W7" s="24">
        <v>3.83</v>
      </c>
      <c r="X7" s="24">
        <v>1719.32</v>
      </c>
      <c r="Y7" s="24" t="s">
        <v>101</v>
      </c>
      <c r="Z7" s="24" t="s">
        <v>101</v>
      </c>
      <c r="AA7" s="24" t="s">
        <v>101</v>
      </c>
      <c r="AB7" s="24">
        <v>103.68</v>
      </c>
      <c r="AC7" s="24">
        <v>106.42</v>
      </c>
      <c r="AD7" s="24" t="s">
        <v>101</v>
      </c>
      <c r="AE7" s="24" t="s">
        <v>101</v>
      </c>
      <c r="AF7" s="24" t="s">
        <v>101</v>
      </c>
      <c r="AG7" s="24">
        <v>105.41</v>
      </c>
      <c r="AH7" s="24">
        <v>104.64</v>
      </c>
      <c r="AI7" s="24">
        <v>107.02</v>
      </c>
      <c r="AJ7" s="24" t="s">
        <v>101</v>
      </c>
      <c r="AK7" s="24" t="s">
        <v>101</v>
      </c>
      <c r="AL7" s="24" t="s">
        <v>101</v>
      </c>
      <c r="AM7" s="24">
        <v>0</v>
      </c>
      <c r="AN7" s="24">
        <v>0</v>
      </c>
      <c r="AO7" s="24" t="s">
        <v>101</v>
      </c>
      <c r="AP7" s="24" t="s">
        <v>101</v>
      </c>
      <c r="AQ7" s="24" t="s">
        <v>101</v>
      </c>
      <c r="AR7" s="24">
        <v>25.86</v>
      </c>
      <c r="AS7" s="24">
        <v>25.76</v>
      </c>
      <c r="AT7" s="24">
        <v>3.09</v>
      </c>
      <c r="AU7" s="24" t="s">
        <v>101</v>
      </c>
      <c r="AV7" s="24" t="s">
        <v>101</v>
      </c>
      <c r="AW7" s="24" t="s">
        <v>101</v>
      </c>
      <c r="AX7" s="24">
        <v>28.6</v>
      </c>
      <c r="AY7" s="24">
        <v>39.159999999999997</v>
      </c>
      <c r="AZ7" s="24" t="s">
        <v>101</v>
      </c>
      <c r="BA7" s="24" t="s">
        <v>101</v>
      </c>
      <c r="BB7" s="24" t="s">
        <v>101</v>
      </c>
      <c r="BC7" s="24">
        <v>58.23</v>
      </c>
      <c r="BD7" s="24">
        <v>65.56</v>
      </c>
      <c r="BE7" s="24">
        <v>71.39</v>
      </c>
      <c r="BF7" s="24" t="s">
        <v>101</v>
      </c>
      <c r="BG7" s="24" t="s">
        <v>101</v>
      </c>
      <c r="BH7" s="24" t="s">
        <v>101</v>
      </c>
      <c r="BI7" s="24">
        <v>1299.5899999999999</v>
      </c>
      <c r="BJ7" s="24">
        <v>1185.6300000000001</v>
      </c>
      <c r="BK7" s="24" t="s">
        <v>101</v>
      </c>
      <c r="BL7" s="24" t="s">
        <v>101</v>
      </c>
      <c r="BM7" s="24" t="s">
        <v>101</v>
      </c>
      <c r="BN7" s="24">
        <v>812.92</v>
      </c>
      <c r="BO7" s="24">
        <v>765.48</v>
      </c>
      <c r="BP7" s="24">
        <v>669.11</v>
      </c>
      <c r="BQ7" s="24" t="s">
        <v>101</v>
      </c>
      <c r="BR7" s="24" t="s">
        <v>101</v>
      </c>
      <c r="BS7" s="24" t="s">
        <v>101</v>
      </c>
      <c r="BT7" s="24">
        <v>98.12</v>
      </c>
      <c r="BU7" s="24">
        <v>97.71</v>
      </c>
      <c r="BV7" s="24" t="s">
        <v>101</v>
      </c>
      <c r="BW7" s="24" t="s">
        <v>101</v>
      </c>
      <c r="BX7" s="24" t="s">
        <v>101</v>
      </c>
      <c r="BY7" s="24">
        <v>85.4</v>
      </c>
      <c r="BZ7" s="24">
        <v>87.8</v>
      </c>
      <c r="CA7" s="24">
        <v>99.73</v>
      </c>
      <c r="CB7" s="24" t="s">
        <v>101</v>
      </c>
      <c r="CC7" s="24" t="s">
        <v>101</v>
      </c>
      <c r="CD7" s="24" t="s">
        <v>101</v>
      </c>
      <c r="CE7" s="24">
        <v>237.22</v>
      </c>
      <c r="CF7" s="24">
        <v>239.61</v>
      </c>
      <c r="CG7" s="24" t="s">
        <v>101</v>
      </c>
      <c r="CH7" s="24" t="s">
        <v>101</v>
      </c>
      <c r="CI7" s="24" t="s">
        <v>101</v>
      </c>
      <c r="CJ7" s="24">
        <v>188.57</v>
      </c>
      <c r="CK7" s="24">
        <v>187.69</v>
      </c>
      <c r="CL7" s="24">
        <v>134.97999999999999</v>
      </c>
      <c r="CM7" s="24" t="s">
        <v>101</v>
      </c>
      <c r="CN7" s="24" t="s">
        <v>101</v>
      </c>
      <c r="CO7" s="24" t="s">
        <v>101</v>
      </c>
      <c r="CP7" s="24" t="s">
        <v>101</v>
      </c>
      <c r="CQ7" s="24" t="s">
        <v>101</v>
      </c>
      <c r="CR7" s="24" t="s">
        <v>101</v>
      </c>
      <c r="CS7" s="24" t="s">
        <v>101</v>
      </c>
      <c r="CT7" s="24" t="s">
        <v>101</v>
      </c>
      <c r="CU7" s="24">
        <v>55.84</v>
      </c>
      <c r="CV7" s="24">
        <v>55.78</v>
      </c>
      <c r="CW7" s="24">
        <v>59.99</v>
      </c>
      <c r="CX7" s="24" t="s">
        <v>101</v>
      </c>
      <c r="CY7" s="24" t="s">
        <v>101</v>
      </c>
      <c r="CZ7" s="24" t="s">
        <v>101</v>
      </c>
      <c r="DA7" s="24">
        <v>86.64</v>
      </c>
      <c r="DB7" s="24">
        <v>86.88</v>
      </c>
      <c r="DC7" s="24" t="s">
        <v>101</v>
      </c>
      <c r="DD7" s="24" t="s">
        <v>101</v>
      </c>
      <c r="DE7" s="24" t="s">
        <v>101</v>
      </c>
      <c r="DF7" s="24">
        <v>92.34</v>
      </c>
      <c r="DG7" s="24">
        <v>91.78</v>
      </c>
      <c r="DH7" s="24">
        <v>95.72</v>
      </c>
      <c r="DI7" s="24" t="s">
        <v>101</v>
      </c>
      <c r="DJ7" s="24" t="s">
        <v>101</v>
      </c>
      <c r="DK7" s="24" t="s">
        <v>101</v>
      </c>
      <c r="DL7" s="24">
        <v>3.72</v>
      </c>
      <c r="DM7" s="24">
        <v>7.54</v>
      </c>
      <c r="DN7" s="24" t="s">
        <v>101</v>
      </c>
      <c r="DO7" s="24" t="s">
        <v>101</v>
      </c>
      <c r="DP7" s="24" t="s">
        <v>101</v>
      </c>
      <c r="DQ7" s="24">
        <v>25.37</v>
      </c>
      <c r="DR7" s="24">
        <v>26.89</v>
      </c>
      <c r="DS7" s="24">
        <v>38.17</v>
      </c>
      <c r="DT7" s="24" t="s">
        <v>101</v>
      </c>
      <c r="DU7" s="24" t="s">
        <v>101</v>
      </c>
      <c r="DV7" s="24" t="s">
        <v>101</v>
      </c>
      <c r="DW7" s="24">
        <v>0</v>
      </c>
      <c r="DX7" s="24">
        <v>0</v>
      </c>
      <c r="DY7" s="24" t="s">
        <v>101</v>
      </c>
      <c r="DZ7" s="24" t="s">
        <v>101</v>
      </c>
      <c r="EA7" s="24" t="s">
        <v>101</v>
      </c>
      <c r="EB7" s="24">
        <v>0.54</v>
      </c>
      <c r="EC7" s="24">
        <v>0.75</v>
      </c>
      <c r="ED7" s="24">
        <v>6.54</v>
      </c>
      <c r="EE7" s="24" t="s">
        <v>101</v>
      </c>
      <c r="EF7" s="24" t="s">
        <v>101</v>
      </c>
      <c r="EG7" s="24" t="s">
        <v>101</v>
      </c>
      <c r="EH7" s="24">
        <v>0</v>
      </c>
      <c r="EI7" s="24">
        <v>0</v>
      </c>
      <c r="EJ7" s="24" t="s">
        <v>101</v>
      </c>
      <c r="EK7" s="24" t="s">
        <v>101</v>
      </c>
      <c r="EL7" s="24" t="s">
        <v>101</v>
      </c>
      <c r="EM7" s="24">
        <v>0.09</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2023-02-08T01:06:36Z</cp:lastPrinted>
  <dcterms:created xsi:type="dcterms:W3CDTF">2023-01-12T23:26:43Z</dcterms:created>
  <dcterms:modified xsi:type="dcterms:W3CDTF">2023-02-13T04:10:53Z</dcterms:modified>
  <cp:category/>
</cp:coreProperties>
</file>