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6 七ヶ宿町★☆\"/>
    </mc:Choice>
  </mc:AlternateContent>
  <workbookProtection workbookAlgorithmName="SHA-512" workbookHashValue="yFPFAJLNXzxVFeDh8H41rwj2dIoBM++Yf8WtMP1MlNFypGGJ3gE64ixpnr+M67pOOzel3c760rbOZFc2GqlzbA==" workbookSaltValue="GpsCikRenJwQj5xZE2bGKQ=="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<sst xmlns="http://schemas.openxmlformats.org/spreadsheetml/2006/main" count="236" uniqueCount="119">
  <si>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</si>
  <si>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</si>
  <si>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</si>
  <si>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</si>
  <si>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</si>
  <si>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</si>
  <si>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</si>
  <si>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</si>
  <si>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</si>
  <si>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</si>
  <si>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</si>
  <si>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</si>
  <si>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</si>
  <si>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</si>
  <si>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</si>
  <si>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</si>
  <si>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</si>
  <si>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</si>
  <si>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</si>
  <si>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</si>
  <si>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</si>
  <si>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</si>
  <si>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</si>
  <si>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</si>
  <si>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</si>
  <si>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</si>
  <si>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</si>
  <si>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</si>
  <si>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</si>
  <si>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</si>
  <si>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</si>
  <si>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</si>
  <si>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</si>
  <si>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</si>
  <si>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</si>
  <si>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</si>
  <si>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</si>
  <si>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</si>
  <si>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</si>
  <si>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</si>
  <si>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</si>
  <si>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</si>
  <si>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</si>
  <si>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</si>
  <si>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</si>
  <si>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</si>
  <si>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</si>
  <si>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</si>
  <si>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</si>
  <si>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</si>
  <si>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</si>
  <si>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</si>
  <si>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</si>
  <si>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</si>
  <si>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</si>
  <si>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</si>
  <si>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</si>
  <si>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</si>
  <si>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</si>
  <si>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</si>
  <si>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</si>
  <si>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</si>
  <si>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</si>
  <si>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</si>
  <si>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</si>
  <si>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</si>
  <si>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</si>
  <si>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</si>
  <si>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</si>
  <si>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</si>
  <si>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</si>
  <si>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</si>
  <si>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</si>
  <si>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</si>
  <si>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</si>
  <si>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</si>
  <si>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</si>
  <si>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</si>
  <si>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</si>
  <si>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</si>
  <si>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</si>
  <si>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</si>
  <si>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</si>
  <si>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</si>
  <si>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</si>
  <si>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</si>
  <si>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</si>
  <si>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</si>
  <si>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</si>
  <si>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</si>
  <si>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</si>
  <si>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</si>
  <si>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</si>
  <si>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</si>
  <si>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</si>
  <si>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</si>
  <si>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</si>
  <si>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</si>
  <si>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</si>
  <si>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</si>
  <si>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</si>
  <si>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</si>
  <si>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</si>
  <si>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</si>
  <si>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</si>
  <si>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</si>
  <si>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</si>
  <si>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</si>
  <si>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</si>
  <si>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</si>
  <si>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</si>
  <si>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</si>
  <si>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</si>
  <si>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</si>
  <si>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</si>
  <si>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</si>
  <si>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phoneticPr fontId="4"/>
  </si>
  <si>
    <t>供用開始から30年以上経過しており、機器の故障による水処理への影響が懸念されるため、平成29年度にストックマネジメント計画を策定し計画的な修繕を進めている。
　令和5年度に本計画の改定を行い管路施設に加え関浄化センターの機械・電気設備の修繕及び更新も今後行っていく。
　マンホールについても点検を行っており、マンホール蓋のがたつきや老朽化が進んでいる箇所の修繕等を行っている。
　</t>
    <rPh sb="65" eb="68">
      <t>ケイカクテキ</t>
    </rPh>
    <rPh sb="69" eb="71">
      <t>シュウゼン</t>
    </rPh>
    <rPh sb="72" eb="73">
      <t>スス</t>
    </rPh>
    <rPh sb="80" eb="82">
      <t>レイワ</t>
    </rPh>
    <rPh sb="83" eb="85">
      <t>ネンド</t>
    </rPh>
    <rPh sb="86" eb="87">
      <t>ホン</t>
    </rPh>
    <rPh sb="87" eb="89">
      <t>ケイカク</t>
    </rPh>
    <rPh sb="90" eb="92">
      <t>カイテイ</t>
    </rPh>
    <rPh sb="93" eb="94">
      <t>オコナ</t>
    </rPh>
    <rPh sb="95" eb="97">
      <t>カンロ</t>
    </rPh>
    <rPh sb="97" eb="99">
      <t>シセツ</t>
    </rPh>
    <rPh sb="100" eb="101">
      <t>クワ</t>
    </rPh>
    <rPh sb="102" eb="105">
      <t>セキジョウカ</t>
    </rPh>
    <rPh sb="110" eb="112">
      <t>キカイ</t>
    </rPh>
    <rPh sb="113" eb="115">
      <t>デンキ</t>
    </rPh>
    <rPh sb="115" eb="117">
      <t>セツビ</t>
    </rPh>
    <rPh sb="118" eb="120">
      <t>シュウゼン</t>
    </rPh>
    <rPh sb="120" eb="121">
      <t>オヨ</t>
    </rPh>
    <rPh sb="122" eb="124">
      <t>コウシン</t>
    </rPh>
    <rPh sb="125" eb="127">
      <t>コンゴ</t>
    </rPh>
    <rPh sb="127" eb="128">
      <t>オコナ</t>
    </rPh>
    <rPh sb="145" eb="147">
      <t>テンケン</t>
    </rPh>
    <rPh sb="148" eb="149">
      <t>オコナ</t>
    </rPh>
    <rPh sb="159" eb="160">
      <t>フタ</t>
    </rPh>
    <rPh sb="166" eb="169">
      <t>ロウキュウカ</t>
    </rPh>
    <rPh sb="170" eb="171">
      <t>スス</t>
    </rPh>
    <rPh sb="175" eb="177">
      <t>カショ</t>
    </rPh>
    <rPh sb="178" eb="180">
      <t>シュウゼン</t>
    </rPh>
    <rPh sb="180" eb="181">
      <t>トウ</t>
    </rPh>
    <rPh sb="182" eb="183">
      <t>オコナ</t>
    </rPh>
    <phoneticPr fontId="4"/>
  </si>
  <si>
    <t>①　収益的収支比率は、地方債償還金や修繕料等の費用が増加したことにより例年に比べ低い値となっている。一般会計からの繰入に頼っている状況である。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なお、類似団体平均値よりも高いため、包括委託の検討、施設の適正規模の検討も含めた効率的な運転や計画的な更新を行うことで、一般会計からの繰入に頼らない、より健全な経営が可能となると考える。
⑦　施設利用率は、類似団体平均値を上回っている。大雨等で流入水量が一時的に処理能力を超えることがあるため、処理能力の縮小に踏み切れない状況である。また、年間流入水量の約２割が不明水であり、施設管理の大きな障害となっているため、漏水調査の実施等、早急な対策が必要である。
⑧　水洗化率は類似団体平均値より高い推移を示している一方、未水洗化世帯の約６割が高齢者のみ世帯であるため、経済的・将来的な理由から、さらなる水洗化は進まない状況である。個別訪問の実施や住宅改修補助金等の活用により水洗化への理解と経済的な負担軽減を図り、水洗化率向上に努めるとともに、適正な料金設定を行い住民の理解を得る必要がある。</t>
    <rPh sb="11" eb="17">
      <t>チホウサイショウカンキン</t>
    </rPh>
    <rPh sb="18" eb="22">
      <t>シュウゼンリョウトウ</t>
    </rPh>
    <rPh sb="23" eb="25">
      <t>ヒヨウ</t>
    </rPh>
    <rPh sb="26" eb="28">
      <t>ゾウカ</t>
    </rPh>
    <rPh sb="35" eb="37">
      <t>レイネン</t>
    </rPh>
    <rPh sb="38" eb="39">
      <t>クラ</t>
    </rPh>
    <rPh sb="40" eb="41">
      <t>ヒク</t>
    </rPh>
    <rPh sb="42" eb="4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</si>
</sst>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CB-4FD7-8511-1A080025EE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CECB-4FD7-8511-1A080025EE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51.39</c:v>
                </c:pt>
                <c:pt idx="1">
                  <c:v>43.37</c:v>
                </c:pt>
                <c:pt idx="2">
                  <c:v>49.9</c:v>
                </c:pt>
                <c:pt idx="3">
                  <c:v>49.11</c:v>
                </c:pt>
                <c:pt idx="4">
                  <c:v>50.69</c:v>
                </c:pt>
              </c:numCache>
            </c:numRef>
          </c:val>
          <c:extLst>
            <c:ext xmlns:c16="http://schemas.microsoft.com/office/drawing/2014/chart" uri="{C3380CC4-5D6E-409C-BE32-E72D297353CC}">
              <c16:uniqueId val="{00000000-4782-41E7-B25F-41A186896E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4782-41E7-B25F-41A186896E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91.5</c:v>
                </c:pt>
                <c:pt idx="1">
                  <c:v>92.39</c:v>
                </c:pt>
                <c:pt idx="2">
                  <c:v>92.27</c:v>
                </c:pt>
                <c:pt idx="3">
                  <c:v>92.98</c:v>
                </c:pt>
                <c:pt idx="4">
                  <c:v>92.37</c:v>
                </c:pt>
              </c:numCache>
            </c:numRef>
          </c:val>
          <c:extLst>
            <c:ext xmlns:c16="http://schemas.microsoft.com/office/drawing/2014/chart" uri="{C3380CC4-5D6E-409C-BE32-E72D297353CC}">
              <c16:uniqueId val="{00000000-11F2-4F23-8B1F-5D9970CB31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11F2-4F23-8B1F-5D9970CB31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99.91</c:v>
                </c:pt>
                <c:pt idx="1">
                  <c:v>99.88</c:v>
                </c:pt>
                <c:pt idx="2">
                  <c:v>100.08</c:v>
                </c:pt>
                <c:pt idx="3">
                  <c:v>100.07</c:v>
                </c:pt>
                <c:pt idx="4">
                  <c:v>92.32</c:v>
                </c:pt>
              </c:numCache>
            </c:numRef>
          </c:val>
          <c:extLst>
            <c:ext xmlns:c16="http://schemas.microsoft.com/office/drawing/2014/chart" uri="{C3380CC4-5D6E-409C-BE32-E72D297353CC}">
              <c16:uniqueId val="{00000000-082A-4178-839F-BE2EE46D65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A-4178-839F-BE2EE46D65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5E-4729-8D42-411E015685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5E-4729-8D42-411E015685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E-46AE-9D82-890A3F5A56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E-46AE-9D82-890A3F5A56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8E-4280-8822-01F28D005A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8E-4280-8822-01F28D005A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F2-4EC6-95E5-3276B1C300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F2-4EC6-95E5-3276B1C300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CD-4710-BDA7-40F1B2EE39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E2CD-4710-BDA7-40F1B2EE39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50.49</c:v>
                </c:pt>
                <c:pt idx="1">
                  <c:v>64.42</c:v>
                </c:pt>
                <c:pt idx="2">
                  <c:v>58.55</c:v>
                </c:pt>
                <c:pt idx="3">
                  <c:v>63.06</c:v>
                </c:pt>
                <c:pt idx="4">
                  <c:v>62.89</c:v>
                </c:pt>
              </c:numCache>
            </c:numRef>
          </c:val>
          <c:extLst>
            <c:ext xmlns:c16="http://schemas.microsoft.com/office/drawing/2014/chart" uri="{C3380CC4-5D6E-409C-BE32-E72D297353CC}">
              <c16:uniqueId val="{00000000-08E1-4F42-9440-117803193E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08E1-4F42-9440-117803193E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289.39</c:v>
                </c:pt>
                <c:pt idx="1">
                  <c:v>222.62</c:v>
                </c:pt>
                <c:pt idx="2">
                  <c:v>247.31</c:v>
                </c:pt>
                <c:pt idx="3">
                  <c:v>243.62</c:v>
                </c:pt>
                <c:pt idx="4">
                  <c:v>243.39</c:v>
                </c:pt>
              </c:numCache>
            </c:numRef>
          </c:val>
          <c:extLst>
            <c:ext xmlns:c16="http://schemas.microsoft.com/office/drawing/2014/chart" uri="{C3380CC4-5D6E-409C-BE32-E72D297353CC}">
              <c16:uniqueId val="{00000000-9CB0-43AD-9BEC-D3548C3FDD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9CB0-43AD-9BEC-D3548C3FDD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CA18" sqref="CA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七ケ宿町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1285</v>
      </c>
      <c r="AM8" s="42"/>
      <c r="AN8" s="42"/>
      <c r="AO8" s="42"/>
      <c r="AP8" s="42"/>
      <c r="AQ8" s="42"/>
      <c r="AR8" s="42"/>
      <c r="AS8" s="42"/>
      <c r="AT8" s="35">
        <f>データ!T6</f>
        <v>263.08999999999997</v>
      </c>
      <c r="AU8" s="35"/>
      <c r="AV8" s="35"/>
      <c r="AW8" s="35"/>
      <c r="AX8" s="35"/>
      <c r="AY8" s="35"/>
      <c r="AZ8" s="35"/>
      <c r="BA8" s="35"/>
      <c r="BB8" s="35">
        <f>データ!U6</f>
        <v>4.88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91.37</v>
      </c>
      <c r="Q10" s="35"/>
      <c r="R10" s="35"/>
      <c r="S10" s="35"/>
      <c r="T10" s="35"/>
      <c r="U10" s="35"/>
      <c r="V10" s="35"/>
      <c r="W10" s="35">
        <f>データ!Q6</f>
        <v>67.11</v>
      </c>
      <c r="X10" s="35"/>
      <c r="Y10" s="35"/>
      <c r="Z10" s="35"/>
      <c r="AA10" s="35"/>
      <c r="AB10" s="35"/>
      <c r="AC10" s="35"/>
      <c r="AD10" s="42">
        <f>データ!R6</f>
        <v>2690</v>
      </c>
      <c r="AE10" s="42"/>
      <c r="AF10" s="42"/>
      <c r="AG10" s="42"/>
      <c r="AH10" s="42"/>
      <c r="AI10" s="42"/>
      <c r="AJ10" s="42"/>
      <c r="AK10" s="2"/>
      <c r="AL10" s="42">
        <f>データ!V6</f>
        <v>1154</v>
      </c>
      <c r="AM10" s="42"/>
      <c r="AN10" s="42"/>
      <c r="AO10" s="42"/>
      <c r="AP10" s="42"/>
      <c r="AQ10" s="42"/>
      <c r="AR10" s="42"/>
      <c r="AS10" s="42"/>
      <c r="AT10" s="35">
        <f>データ!W6</f>
        <v>0.82</v>
      </c>
      <c r="AU10" s="35"/>
      <c r="AV10" s="35"/>
      <c r="AW10" s="35"/>
      <c r="AX10" s="35"/>
      <c r="AY10" s="35"/>
      <c r="AZ10" s="35"/>
      <c r="BA10" s="35"/>
      <c r="BB10" s="35">
        <f>データ!X6</f>
        <v>1407.32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JXmFuVUwLgw2WdLsW4vd9wTL8qTLOYtWBBHkAPcjEHYexbOezNhDYAA3D0Qny4WDj3ltLI9sGEhsKiXXucJ5tA==" saltValue="8rgsLw/2qAYnekvC3a+2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43028</v>
      </c>
      <c r="D6" s="19">
        <f t="shared" si="3"/>
        <v>47</v>
      </c>
      <c r="E6" s="19">
        <f t="shared" si="3"/>
        <v>17</v>
      </c>
      <c r="F6" s="19">
        <f t="shared" si="3"/>
        <v>4</v>
      </c>
      <c r="G6" s="19">
        <f t="shared" si="3"/>
        <v>0</v>
      </c>
      <c r="H6" s="19" t="str">
        <f t="shared" si="3"/>
        <v>宮城県　七ケ宿町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91.37</v>
      </c>
      <c r="Q6" s="20">
        <f t="shared" si="3"/>
        <v>67.11</v>
      </c>
      <c r="R6" s="20">
        <f t="shared" si="3"/>
        <v>2690</v>
      </c>
      <c r="S6" s="20">
        <f t="shared" si="3"/>
        <v>1285</v>
      </c>
      <c r="T6" s="20">
        <f t="shared" si="3"/>
        <v>263.08999999999997</v>
      </c>
      <c r="U6" s="20">
        <f t="shared" si="3"/>
        <v>4.88</v>
      </c>
      <c r="V6" s="20">
        <f t="shared" si="3"/>
        <v>1154</v>
      </c>
      <c r="W6" s="20">
        <f t="shared" si="3"/>
        <v>0.82</v>
      </c>
      <c r="X6" s="20">
        <f t="shared" si="3"/>
        <v>1407.32</v>
      </c>
      <c r="Y6" s="21">
        <f>IF(Y7="",NA(),Y7)</f>
        <v>99.91</v>
      </c>
      <c r="Z6" s="21">
        <f t="shared" ref="Z6:AH6" si="4">IF(Z7="",NA(),Z7)</f>
        <v>99.88</v>
      </c>
      <c r="AA6" s="21">
        <f t="shared" si="4"/>
        <v>100.08</v>
      </c>
      <c r="AB6" s="21">
        <f t="shared" si="4"/>
        <v>100.07</v>
      </c>
      <c r="AC6" s="21">
        <f t="shared" si="4"/>
        <v>92.32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50.49</v>
      </c>
      <c r="BR6" s="21">
        <f t="shared" ref="BR6:BZ6" si="8">IF(BR7="",NA(),BR7)</f>
        <v>64.42</v>
      </c>
      <c r="BS6" s="21">
        <f t="shared" si="8"/>
        <v>58.55</v>
      </c>
      <c r="BT6" s="21">
        <f t="shared" si="8"/>
        <v>63.06</v>
      </c>
      <c r="BU6" s="21">
        <f t="shared" si="8"/>
        <v>62.89</v>
      </c>
      <c r="BV6" s="21">
        <f t="shared" si="8"/>
        <v>74.3</v>
      </c>
      <c r="BW6" s="21">
        <f t="shared" si="8"/>
        <v>72.260000000000005</v>
      </c>
      <c r="BX6" s="21">
        <f t="shared" si="8"/>
        <v>71.84</v>
      </c>
      <c r="BY6" s="21">
        <f t="shared" si="8"/>
        <v>82.88</v>
      </c>
      <c r="BZ6" s="21">
        <f t="shared" si="8"/>
        <v>82.53</v>
      </c>
      <c r="CA6" s="20" t="str">
        <f>IF(CA7="","",IF(CA7="-","【-】","【"&amp;SUBSTITUTE(TEXT(CA7,"#,##0.00"),"-","△")&amp;"】"))</f>
        <v>【75.31】</v>
      </c>
      <c r="CB6" s="21">
        <f>IF(CB7="",NA(),CB7)</f>
        <v>289.39</v>
      </c>
      <c r="CC6" s="21">
        <f t="shared" ref="CC6:CK6" si="9">IF(CC7="",NA(),CC7)</f>
        <v>222.62</v>
      </c>
      <c r="CD6" s="21">
        <f t="shared" si="9"/>
        <v>247.31</v>
      </c>
      <c r="CE6" s="21">
        <f t="shared" si="9"/>
        <v>243.62</v>
      </c>
      <c r="CF6" s="21">
        <f t="shared" si="9"/>
        <v>243.39</v>
      </c>
      <c r="CG6" s="21">
        <f t="shared" si="9"/>
        <v>221.81</v>
      </c>
      <c r="CH6" s="21">
        <f t="shared" si="9"/>
        <v>230.02</v>
      </c>
      <c r="CI6" s="21">
        <f t="shared" si="9"/>
        <v>228.47</v>
      </c>
      <c r="CJ6" s="21">
        <f t="shared" si="9"/>
        <v>187.76</v>
      </c>
      <c r="CK6" s="21">
        <f t="shared" si="9"/>
        <v>190.48</v>
      </c>
      <c r="CL6" s="20" t="str">
        <f>IF(CL7="","",IF(CL7="-","【-】","【"&amp;SUBSTITUTE(TEXT(CL7,"#,##0.00"),"-","△")&amp;"】"))</f>
        <v>【216.39】</v>
      </c>
      <c r="CM6" s="21">
        <f>IF(CM7="",NA(),CM7)</f>
        <v>51.39</v>
      </c>
      <c r="CN6" s="21">
        <f t="shared" ref="CN6:CV6" si="10">IF(CN7="",NA(),CN7)</f>
        <v>43.37</v>
      </c>
      <c r="CO6" s="21">
        <f t="shared" si="10"/>
        <v>49.9</v>
      </c>
      <c r="CP6" s="21">
        <f t="shared" si="10"/>
        <v>49.11</v>
      </c>
      <c r="CQ6" s="21">
        <f t="shared" si="10"/>
        <v>50.69</v>
      </c>
      <c r="CR6" s="21">
        <f t="shared" si="10"/>
        <v>43.36</v>
      </c>
      <c r="CS6" s="21">
        <f t="shared" si="10"/>
        <v>42.56</v>
      </c>
      <c r="CT6" s="21">
        <f t="shared" si="10"/>
        <v>42.47</v>
      </c>
      <c r="CU6" s="21">
        <f t="shared" si="10"/>
        <v>45.87</v>
      </c>
      <c r="CV6" s="21">
        <f t="shared" si="10"/>
        <v>44.24</v>
      </c>
      <c r="CW6" s="20" t="str">
        <f>IF(CW7="","",IF(CW7="-","【-】","【"&amp;SUBSTITUTE(TEXT(CW7,"#,##0.00"),"-","△")&amp;"】"))</f>
        <v>【42.57】</v>
      </c>
      <c r="CX6" s="21">
        <f>IF(CX7="",NA(),CX7)</f>
        <v>91.5</v>
      </c>
      <c r="CY6" s="21">
        <f t="shared" ref="CY6:DG6" si="11">IF(CY7="",NA(),CY7)</f>
        <v>92.39</v>
      </c>
      <c r="CZ6" s="21">
        <f t="shared" si="11"/>
        <v>92.27</v>
      </c>
      <c r="DA6" s="21">
        <f t="shared" si="11"/>
        <v>92.98</v>
      </c>
      <c r="DB6" s="21">
        <f t="shared" si="11"/>
        <v>92.37</v>
      </c>
      <c r="DC6" s="21">
        <f t="shared" si="11"/>
        <v>83.06</v>
      </c>
      <c r="DD6" s="21">
        <f t="shared" si="11"/>
        <v>83.32</v>
      </c>
      <c r="DE6" s="21">
        <f t="shared" si="11"/>
        <v>83.75</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5" s="22" customFormat="1" x14ac:dyDescent="0.15">
      <c r="A7" s="14"/>
      <c r="B7" s="23">
        <v>2021</v>
      </c>
      <c r="C7" s="23">
        <v>43028</v>
      </c>
      <c r="D7" s="23">
        <v>47</v>
      </c>
      <c r="E7" s="23">
        <v>17</v>
      </c>
      <c r="F7" s="23">
        <v>4</v>
      </c>
      <c r="G7" s="23">
        <v>0</v>
      </c>
      <c r="H7" s="23" t="s">
        <v>97</v>
      </c>
      <c r="I7" s="23" t="s">
        <v>98</v>
      </c>
      <c r="J7" s="23" t="s">
        <v>99</v>
      </c>
      <c r="K7" s="23" t="s">
        <v>100</v>
      </c>
      <c r="L7" s="23" t="s">
        <v>101</v>
      </c>
      <c r="M7" s="23" t="s">
        <v>102</v>
      </c>
      <c r="N7" s="24" t="s">
        <v>103</v>
      </c>
      <c r="O7" s="24" t="s">
        <v>104</v>
      </c>
      <c r="P7" s="24">
        <v>91.37</v>
      </c>
      <c r="Q7" s="24">
        <v>67.11</v>
      </c>
      <c r="R7" s="24">
        <v>2690</v>
      </c>
      <c r="S7" s="24">
        <v>1285</v>
      </c>
      <c r="T7" s="24">
        <v>263.08999999999997</v>
      </c>
      <c r="U7" s="24">
        <v>4.88</v>
      </c>
      <c r="V7" s="24">
        <v>1154</v>
      </c>
      <c r="W7" s="24">
        <v>0.82</v>
      </c>
      <c r="X7" s="24">
        <v>1407.32</v>
      </c>
      <c r="Y7" s="24">
        <v>99.91</v>
      </c>
      <c r="Z7" s="24">
        <v>99.88</v>
      </c>
      <c r="AA7" s="24">
        <v>100.08</v>
      </c>
      <c r="AB7" s="24">
        <v>100.07</v>
      </c>
      <c r="AC7" s="24">
        <v>92.32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1268.6300000000001</v>
      </c>
      <c r="BO7" s="24">
        <v>1283.69</v>
      </c>
      <c r="BP7" s="24">
        <v>1201.79</v>
      </c>
      <c r="BQ7" s="24">
        <v>50.49</v>
      </c>
      <c r="BR7" s="24">
        <v>64.42</v>
      </c>
      <c r="BS7" s="24">
        <v>58.55</v>
      </c>
      <c r="BT7" s="24">
        <v>63.06</v>
      </c>
      <c r="BU7" s="24">
        <v>62.89</v>
      </c>
      <c r="BV7" s="24">
        <v>74.3</v>
      </c>
      <c r="BW7" s="24">
        <v>72.260000000000005</v>
      </c>
      <c r="BX7" s="24">
        <v>71.84</v>
      </c>
      <c r="BY7" s="24">
        <v>82.88</v>
      </c>
      <c r="BZ7" s="24">
        <v>82.53</v>
      </c>
      <c r="CA7" s="24">
        <v>75.31</v>
      </c>
      <c r="CB7" s="24">
        <v>289.39</v>
      </c>
      <c r="CC7" s="24">
        <v>222.62</v>
      </c>
      <c r="CD7" s="24">
        <v>247.31</v>
      </c>
      <c r="CE7" s="24">
        <v>243.62</v>
      </c>
      <c r="CF7" s="24">
        <v>243.39</v>
      </c>
      <c r="CG7" s="24">
        <v>221.81</v>
      </c>
      <c r="CH7" s="24">
        <v>230.02</v>
      </c>
      <c r="CI7" s="24">
        <v>228.47</v>
      </c>
      <c r="CJ7" s="24">
        <v>187.76</v>
      </c>
      <c r="CK7" s="24">
        <v>190.48</v>
      </c>
      <c r="CL7" s="24">
        <v>216.39</v>
      </c>
      <c r="CM7" s="24">
        <v>51.39</v>
      </c>
      <c r="CN7" s="24">
        <v>43.37</v>
      </c>
      <c r="CO7" s="24">
        <v>49.9</v>
      </c>
      <c r="CP7" s="24">
        <v>49.11</v>
      </c>
      <c r="CQ7" s="24">
        <v>50.69</v>
      </c>
      <c r="CR7" s="24">
        <v>43.36</v>
      </c>
      <c r="CS7" s="24">
        <v>42.56</v>
      </c>
      <c r="CT7" s="24">
        <v>42.47</v>
      </c>
      <c r="CU7" s="24">
        <v>45.87</v>
      </c>
      <c r="CV7" s="24">
        <v>44.24</v>
      </c>
      <c r="CW7" s="24">
        <v>42.57</v>
      </c>
      <c r="CX7" s="24">
        <v>91.5</v>
      </c>
      <c r="CY7" s="24">
        <v>92.39</v>
      </c>
      <c r="CZ7" s="24">
        <v>92.27</v>
      </c>
      <c r="DA7" s="24">
        <v>92.98</v>
      </c>
      <c r="DB7" s="24">
        <v>92.37</v>
      </c>
      <c r="DC7" s="24">
        <v>83.06</v>
      </c>
      <c r="DD7" s="24">
        <v>83.32</v>
      </c>
      <c r="DE7" s="24">
        <v>83.75</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2022-12-01T01:49:57Z</dcterms:created>
  <dcterms:modified xsi:type="dcterms:W3CDTF">2023-02-03T00:46:46Z</dcterms:modified>
  <cp:category/>
</cp:coreProperties>
</file>