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2 東松島市★★\"/>
    </mc:Choice>
  </mc:AlternateContent>
  <workbookProtection workbookAlgorithmName="SHA-512" workbookHashValue="tJ19+ISDNugh5CU4I0eOyPuh3nSuEzHipd//UfggSAoHdoXe9dFXdoozq9vKCsTZGUCirY3uG0wJDYXMFQ6lvA==" workbookSaltValue="Qp52KtLLiKHQfg/tpuwxS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<sst xmlns="http://schemas.openxmlformats.org/spreadsheetml/2006/main" count="299" uniqueCount="116">
  <si>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</si>
  <si>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</si>
  <si>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</si>
  <si>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</si>
  <si>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</si>
  <si>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</si>
  <si>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</si>
  <si>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</si>
  <si>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</si>
  <si>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</si>
  <si>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</si>
  <si>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</si>
  <si>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</si>
  <si>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</si>
  <si>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</si>
  <si>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</si>
  <si>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</si>
  <si>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</si>
  <si>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</si>
  <si>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</si>
  <si>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</si>
  <si>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</si>
  <si>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</si>
  <si>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</si>
  <si>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</si>
  <si>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</si>
  <si>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</si>
  <si>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</si>
  <si>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</si>
  <si>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</si>
  <si>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</si>
  <si>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</si>
  <si>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</si>
  <si>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</si>
  <si>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</si>
  <si>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</si>
  <si>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</si>
  <si>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</si>
  <si>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</si>
  <si>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</si>
  <si>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</si>
  <si>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</si>
  <si>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</si>
  <si>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</si>
  <si>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</si>
  <si>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</si>
  <si>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</si>
  <si>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</si>
  <si>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</si>
  <si>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</si>
  <si>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</si>
  <si>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</si>
  <si>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</si>
  <si>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</si>
  <si>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</si>
  <si>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</si>
  <si>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</si>
  <si>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</si>
  <si>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</si>
  <si>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</si>
  <si>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</si>
  <si>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</si>
  <si>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</si>
  <si>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</si>
  <si>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</si>
  <si>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</si>
  <si>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</si>
  <si>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</si>
  <si>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</si>
  <si>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</si>
  <si>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</si>
  <si>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</si>
  <si>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</si>
  <si>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</si>
  <si>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</si>
  <si>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</si>
  <si>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</si>
  <si>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</si>
  <si>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</si>
  <si>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</si>
  <si>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</si>
  <si>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</si>
  <si>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</si>
  <si>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</si>
  <si>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</si>
  <si>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</si>
  <si>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</si>
  <si>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</si>
  <si>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</si>
  <si>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</si>
  <si>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</si>
  <si>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</si>
  <si>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</si>
  <si>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</si>
  <si>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</si>
  <si>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</si>
  <si>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</si>
  <si>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</si>
  <si>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</si>
  <si>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</si>
  <si>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</si>
  <si>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</si>
  <si>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</si>
  <si>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</si>
  <si>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</si>
  <si>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</si>
  <si>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</si>
  <si>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</si>
  <si>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</si>
  <si>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</si>
  <si>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</si>
  <si>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</si>
  <si>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</si>
  <si>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令和2年度から法適用しているため、類似団体等と単純比較することはできない。
　汚水に係る事業は平成5年から実施しており、管渠については、対応年数の半分程度が経過した状況にあることから、中継ポンプを中心に改築更新等、老朽化対策を進めている。
　今後も適正管理を実施の上、計画的な更新を行うよう努める。</t>
    <rPh sb="1" eb="3">
      <t>レイワ</t>
    </rPh>
    <rPh sb="4" eb="6">
      <t>ネンド</t>
    </rPh>
    <rPh sb="8" eb="11">
      <t>ホウテキヨウ</t>
    </rPh>
    <rPh sb="18" eb="22">
      <t>ルイジダンタイ</t>
    </rPh>
    <rPh sb="22" eb="23">
      <t>トウ</t>
    </rPh>
    <rPh sb="24" eb="28">
      <t>タンジュンヒカク</t>
    </rPh>
    <rPh sb="40" eb="42">
      <t>オスイ</t>
    </rPh>
    <rPh sb="43" eb="44">
      <t>カカ</t>
    </rPh>
    <rPh sb="45" eb="47">
      <t>ジギョウ</t>
    </rPh>
    <rPh sb="48" eb="50">
      <t>ヘイセイ</t>
    </rPh>
    <rPh sb="51" eb="52">
      <t>ネン</t>
    </rPh>
    <rPh sb="54" eb="56">
      <t>ジッシ</t>
    </rPh>
    <rPh sb="61" eb="63">
      <t>カンキョ</t>
    </rPh>
    <rPh sb="69" eb="73">
      <t>タイオウネンスウ</t>
    </rPh>
    <rPh sb="79" eb="81">
      <t>ケイカ</t>
    </rPh>
    <rPh sb="83" eb="85">
      <t>ジョウキョウ</t>
    </rPh>
    <rPh sb="93" eb="95">
      <t>チュウケイ</t>
    </rPh>
    <rPh sb="99" eb="101">
      <t>チュウシン</t>
    </rPh>
    <rPh sb="102" eb="106">
      <t>カイチクコウシン</t>
    </rPh>
    <rPh sb="106" eb="107">
      <t>トウ</t>
    </rPh>
    <rPh sb="108" eb="111">
      <t>ロウキュウカ</t>
    </rPh>
    <rPh sb="111" eb="113">
      <t>タイサク</t>
    </rPh>
    <rPh sb="114" eb="115">
      <t>スス</t>
    </rPh>
    <rPh sb="122" eb="124">
      <t>コンゴ</t>
    </rPh>
    <rPh sb="130" eb="132">
      <t>ジッシ</t>
    </rPh>
    <rPh sb="133" eb="134">
      <t>ウエ</t>
    </rPh>
    <rPh sb="135" eb="138">
      <t>ケイカクテキ</t>
    </rPh>
    <rPh sb="139" eb="141">
      <t>コウシン</t>
    </rPh>
    <rPh sb="142" eb="143">
      <t>オコナ</t>
    </rPh>
    <rPh sb="146" eb="147">
      <t>ツト</t>
    </rPh>
    <phoneticPr fontId="4"/>
  </si>
  <si>
    <t>　経常収支比率と経費回収率は、前年度比で減少しているが、依然平均値を上回っている。前年度比の減少は、電気料等の物価水準の上昇のほか、独立採算の推進のため、一般会計からの繰出し割合を削減したことが影響している。
　流動比率については、法適用から２年目で、内部留保の積み上げが始まったばかりであることから、50%程度となっているが、流動負債の元金償還金については、交付税算定範囲内の一般会計補助金を見込めるため、キャッシュフローには影響を与えない。また今後も利益の一部は建設改良積立が行える見込みであるため、経営効率化と合せ、徐々に増加してくこととなる。
　汚水処理原価は、前年より大きく上昇し、平均値を上回ったが、これは前述の物価水準の上昇と合わせ、資産取得に伴う減価償却費の増加が要因となっており、結果として経費回収率の減少を伴った。
　なお、今後、大規模な資産取得を見込んでおらず、経常収支比率と経費回収率は、現状の水準を確保できる見込みであるが、汚水処理原価の削減は事業そのものの効率化が必要な状況となっている。
　このことから、使用料収入の改定検討及び経費削減による維持管理費の抑制について、引き続き改善に向けて検討を進めていく。
　水洗化率について、前年度は若干平均値を下回る数値となっていたが、今年度においては前年比10%以上増加したことにより、平均値を上回っている。引き続き普及啓発事業を進め、さらなる水洗化率向上に務めていく。</t>
    <rPh sb="1" eb="7">
      <t>ケイジョウシュウシヒリツ</t>
    </rPh>
    <rPh sb="8" eb="13">
      <t>ケイヒカイシュウリツ</t>
    </rPh>
    <rPh sb="15" eb="19">
      <t>ゼンネンドヒ</t>
    </rPh>
    <rPh sb="20" eb="22">
      <t>ゲンショウ</t>
    </rPh>
    <rPh sb="28" eb="30">
      <t>イゼン</t>
    </rPh>
    <rPh sb="30" eb="33">
      <t>ヘイキンチ</t>
    </rPh>
    <rPh sb="34" eb="36">
      <t>ウワマワ</t>
    </rPh>
    <rPh sb="41" eb="45">
      <t>ゼンネンドヒ</t>
    </rPh>
    <rPh sb="46" eb="48">
      <t>ゲンショウ</t>
    </rPh>
    <rPh sb="50" eb="54">
      <t>デンキリョウトウ</t>
    </rPh>
    <rPh sb="55" eb="59">
      <t>ブッカスイジュン</t>
    </rPh>
    <rPh sb="60" eb="62">
      <t>ジョウショウ</t>
    </rPh>
    <rPh sb="66" eb="70">
      <t>ドクリツサイサン</t>
    </rPh>
    <rPh sb="71" eb="73">
      <t>スイシン</t>
    </rPh>
    <rPh sb="77" eb="81">
      <t>イッパンカイケイ</t>
    </rPh>
    <rPh sb="84" eb="86">
      <t>クリダ</t>
    </rPh>
    <rPh sb="87" eb="89">
      <t>ワリアイ</t>
    </rPh>
    <rPh sb="90" eb="92">
      <t>サクゲン</t>
    </rPh>
    <rPh sb="97" eb="99">
      <t>エイキョウ</t>
    </rPh>
    <rPh sb="106" eb="110">
      <t>リュウドウヒリツ</t>
    </rPh>
    <rPh sb="116" eb="119">
      <t>ホウテキヨウ</t>
    </rPh>
    <rPh sb="122" eb="124">
      <t>ネンメ</t>
    </rPh>
    <rPh sb="126" eb="130">
      <t>ナイブリュウホ</t>
    </rPh>
    <rPh sb="131" eb="132">
      <t>ツ</t>
    </rPh>
    <rPh sb="133" eb="134">
      <t>ア</t>
    </rPh>
    <rPh sb="136" eb="137">
      <t>ハジ</t>
    </rPh>
    <rPh sb="154" eb="156">
      <t>テイド</t>
    </rPh>
    <rPh sb="164" eb="168">
      <t>リュウドウフサイ</t>
    </rPh>
    <rPh sb="169" eb="174">
      <t>ガンキンショウカンキン</t>
    </rPh>
    <rPh sb="180" eb="188">
      <t>コウフゼイサンテイハンイナイ</t>
    </rPh>
    <rPh sb="189" eb="193">
      <t>イッパンカイケイ</t>
    </rPh>
    <rPh sb="193" eb="196">
      <t>ホジョキン</t>
    </rPh>
    <rPh sb="197" eb="199">
      <t>ミコ</t>
    </rPh>
    <rPh sb="214" eb="216">
      <t>エイキョウ</t>
    </rPh>
    <rPh sb="217" eb="218">
      <t>アタ</t>
    </rPh>
    <rPh sb="224" eb="226">
      <t>コンゴ</t>
    </rPh>
    <rPh sb="227" eb="229">
      <t>リエキ</t>
    </rPh>
    <rPh sb="230" eb="232">
      <t>イチブ</t>
    </rPh>
    <rPh sb="233" eb="239">
      <t>ケンセツカイリョウツミタテ</t>
    </rPh>
    <rPh sb="240" eb="241">
      <t>オコナ</t>
    </rPh>
    <rPh sb="243" eb="245">
      <t>ミコ</t>
    </rPh>
    <rPh sb="252" eb="257">
      <t>ケイエイコウリツカ</t>
    </rPh>
    <rPh sb="258" eb="259">
      <t>アワ</t>
    </rPh>
    <rPh sb="261" eb="263">
      <t>ジョジョ</t>
    </rPh>
    <rPh sb="264" eb="266">
      <t>ゾウカ</t>
    </rPh>
    <rPh sb="277" eb="283">
      <t>オスイショリゲンカ</t>
    </rPh>
    <rPh sb="285" eb="287">
      <t>ゼンネン</t>
    </rPh>
    <rPh sb="289" eb="290">
      <t>オオ</t>
    </rPh>
    <rPh sb="292" eb="294">
      <t>ジョウショウ</t>
    </rPh>
    <rPh sb="296" eb="299">
      <t>ヘイキンチ</t>
    </rPh>
    <rPh sb="300" eb="302">
      <t>ウワマワ</t>
    </rPh>
    <rPh sb="309" eb="311">
      <t>ゼンジュツ</t>
    </rPh>
    <rPh sb="312" eb="316">
      <t>ブッカスイジュン</t>
    </rPh>
    <rPh sb="317" eb="319">
      <t>ジョウショウ</t>
    </rPh>
    <rPh sb="320" eb="321">
      <t>ア</t>
    </rPh>
    <rPh sb="324" eb="328">
      <t>シサンシュトク</t>
    </rPh>
    <rPh sb="329" eb="330">
      <t>トモナ</t>
    </rPh>
    <rPh sb="331" eb="336">
      <t>ゲンカショウキャクヒ</t>
    </rPh>
    <rPh sb="337" eb="339">
      <t>ゾウカ</t>
    </rPh>
    <rPh sb="340" eb="342">
      <t>ヨウイン</t>
    </rPh>
    <rPh sb="349" eb="351">
      <t>ケッカ</t>
    </rPh>
    <rPh sb="354" eb="359">
      <t>ケイヒカイシュウリツ</t>
    </rPh>
    <rPh sb="360" eb="362">
      <t>ゲンショウ</t>
    </rPh>
    <rPh sb="363" eb="364">
      <t>トモナ</t>
    </rPh>
    <rPh sb="372" eb="374">
      <t>コンゴ</t>
    </rPh>
    <rPh sb="375" eb="378">
      <t>ダイキボ</t>
    </rPh>
    <rPh sb="379" eb="383">
      <t>シサンシュトク</t>
    </rPh>
    <rPh sb="384" eb="386">
      <t>ミコ</t>
    </rPh>
    <rPh sb="392" eb="398">
      <t>ケイジョウシュウシヒリツ</t>
    </rPh>
    <rPh sb="399" eb="404">
      <t>ケイヒカイシュウリツ</t>
    </rPh>
    <rPh sb="406" eb="408">
      <t>ゲンジョウ</t>
    </rPh>
    <rPh sb="409" eb="411">
      <t>スイジュン</t>
    </rPh>
    <rPh sb="412" eb="414">
      <t>カクホ</t>
    </rPh>
    <rPh sb="417" eb="419">
      <t>ミコ</t>
    </rPh>
    <rPh sb="425" eb="431">
      <t>オスイショリゲンカ</t>
    </rPh>
    <rPh sb="432" eb="434">
      <t>サクゲン</t>
    </rPh>
    <rPh sb="435" eb="437">
      <t>ジギョウ</t>
    </rPh>
    <rPh sb="442" eb="445">
      <t>コウリツカ</t>
    </rPh>
    <rPh sb="446" eb="448">
      <t>ヒツヨウ</t>
    </rPh>
    <rPh sb="449" eb="451">
      <t>ジョウキョウ</t>
    </rPh>
    <rPh sb="467" eb="470">
      <t>シヨウリョウ</t>
    </rPh>
    <rPh sb="470" eb="472">
      <t>シュウニュウ</t>
    </rPh>
    <rPh sb="473" eb="475">
      <t>カイテイ</t>
    </rPh>
    <rPh sb="475" eb="478">
      <t>ケントウオヨ</t>
    </rPh>
    <rPh sb="479" eb="483">
      <t>ケイヒサクゲン</t>
    </rPh>
    <rPh sb="486" eb="490">
      <t>イジカンリ</t>
    </rPh>
    <rPh sb="490" eb="491">
      <t>ヒ</t>
    </rPh>
    <rPh sb="492" eb="494">
      <t>ヨクセイ</t>
    </rPh>
    <rPh sb="499" eb="500">
      <t>ヒ</t>
    </rPh>
    <rPh sb="501" eb="502">
      <t>ツヅ</t>
    </rPh>
    <rPh sb="503" eb="505">
      <t>カイゼン</t>
    </rPh>
    <rPh sb="506" eb="507">
      <t>ム</t>
    </rPh>
    <rPh sb="509" eb="511">
      <t>ケントウ</t>
    </rPh>
    <rPh sb="512" eb="513">
      <t>スス</t>
    </rPh>
    <rPh sb="520" eb="524">
      <t>スイセンカリツ</t>
    </rPh>
    <rPh sb="533" eb="535">
      <t>ジャッカン</t>
    </rPh>
    <rPh sb="560" eb="563">
      <t>ゼンネンヒ</t>
    </rPh>
    <phoneticPr fontId="4"/>
  </si>
  <si>
    <t>　安定した経営が行われているが、一般会計からの補助金が多額であることから、経営改善を継続していく状況にある。その上では、水洗化率が前年度から10%増加したことは経営改善の一助を担っている。
　一方、昨今の物価水準等の増加が経営に直接影響を与えていることが読み取れる。昨今の電力会社等における料金の値上げや物価高騰といった社会情勢も考慮しつつ、下水道事業全体が安定した経営を行えるよう経費削減や水洗化率向上に向け、検討を進める。
　また、雨水施設については、平成25年から整備を進めた新施設であり、当面改修等は必要ないが、施設自体が多額であるため、ストックマネジメントを徹底し、係る費用の最小化に努めていく。</t>
    <rPh sb="1" eb="3">
      <t>アンテイ</t>
    </rPh>
    <rPh sb="5" eb="7">
      <t>ケイエイ</t>
    </rPh>
    <rPh sb="8" eb="9">
      <t>オコナ</t>
    </rPh>
    <rPh sb="16" eb="20">
      <t>イッパンカイケイ</t>
    </rPh>
    <rPh sb="23" eb="26">
      <t>ホジョキン</t>
    </rPh>
    <rPh sb="27" eb="29">
      <t>タガク</t>
    </rPh>
    <rPh sb="37" eb="41">
      <t>ケイエイカイゼン</t>
    </rPh>
    <rPh sb="42" eb="44">
      <t>ケイゾク</t>
    </rPh>
    <rPh sb="48" eb="50">
      <t>ジョウキョウ</t>
    </rPh>
    <rPh sb="56" eb="57">
      <t>ウエ</t>
    </rPh>
    <rPh sb="60" eb="64">
      <t>スイセンカリツ</t>
    </rPh>
    <rPh sb="73" eb="75">
      <t>ゾウカ</t>
    </rPh>
    <rPh sb="80" eb="84">
      <t>ケイエイカイゼン</t>
    </rPh>
    <rPh sb="85" eb="87">
      <t>イチジョ</t>
    </rPh>
    <rPh sb="88" eb="89">
      <t>ニナ</t>
    </rPh>
    <rPh sb="96" eb="98">
      <t>イッポウ</t>
    </rPh>
    <rPh sb="99" eb="101">
      <t>サッコン</t>
    </rPh>
    <rPh sb="106" eb="107">
      <t>ナド</t>
    </rPh>
    <rPh sb="108" eb="110">
      <t>ゾウカ</t>
    </rPh>
    <rPh sb="111" eb="113">
      <t>ケイエイ</t>
    </rPh>
    <rPh sb="114" eb="116">
      <t>チョクセツ</t>
    </rPh>
    <rPh sb="116" eb="118">
      <t>エイキョウ</t>
    </rPh>
    <rPh sb="119" eb="120">
      <t>アタ</t>
    </rPh>
    <rPh sb="127" eb="128">
      <t>ヨ</t>
    </rPh>
    <rPh sb="129" eb="130">
      <t>ト</t>
    </rPh>
    <rPh sb="133" eb="135">
      <t>サッコン</t>
    </rPh>
    <rPh sb="136" eb="141">
      <t>デンリョクガイシャトウ</t>
    </rPh>
    <rPh sb="145" eb="147">
      <t>リョウキン</t>
    </rPh>
    <rPh sb="148" eb="150">
      <t>ネア</t>
    </rPh>
    <rPh sb="152" eb="156">
      <t>ブッカコウトウ</t>
    </rPh>
    <rPh sb="160" eb="164">
      <t>シャカイジョウセイ</t>
    </rPh>
    <rPh sb="165" eb="167">
      <t>コウリョ</t>
    </rPh>
    <rPh sb="174" eb="176">
      <t>ジギョウ</t>
    </rPh>
    <rPh sb="191" eb="195">
      <t>ケイヒサクゲン</t>
    </rPh>
    <rPh sb="196" eb="202">
      <t>スイセンカリツコウジョウ</t>
    </rPh>
    <rPh sb="203" eb="204">
      <t>ム</t>
    </rPh>
    <rPh sb="206" eb="208">
      <t>ケントウ</t>
    </rPh>
    <rPh sb="209" eb="210">
      <t>スス</t>
    </rPh>
    <rPh sb="218" eb="222">
      <t>ウスイシセツ</t>
    </rPh>
    <rPh sb="228" eb="230">
      <t>ヘイセイ</t>
    </rPh>
    <rPh sb="232" eb="233">
      <t>ネン</t>
    </rPh>
    <rPh sb="235" eb="237">
      <t>セイビ</t>
    </rPh>
    <rPh sb="238" eb="239">
      <t>スス</t>
    </rPh>
    <rPh sb="241" eb="244">
      <t>シンシセツ</t>
    </rPh>
    <rPh sb="248" eb="250">
      <t>トウメン</t>
    </rPh>
    <rPh sb="250" eb="252">
      <t>カイシュウ</t>
    </rPh>
    <rPh sb="252" eb="25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</si>
</sst>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9E-4E3E-8F24-F1E4325588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0.06</c:v>
                </c:pt>
              </c:numCache>
            </c:numRef>
          </c:val>
          <c:smooth val="0"/>
          <c:extLst>
            <c:ext xmlns:c16="http://schemas.microsoft.com/office/drawing/2014/chart" uri="{C3380CC4-5D6E-409C-BE32-E72D297353CC}">
              <c16:uniqueId val="{00000001-7D9E-4E3E-8F24-F1E4325588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ED-4294-A059-B5D51DD6BF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61.51</c:v>
                </c:pt>
                <c:pt idx="4">
                  <c:v>51.2</c:v>
                </c:pt>
              </c:numCache>
            </c:numRef>
          </c:val>
          <c:smooth val="0"/>
          <c:extLst>
            <c:ext xmlns:c16="http://schemas.microsoft.com/office/drawing/2014/chart" uri="{C3380CC4-5D6E-409C-BE32-E72D297353CC}">
              <c16:uniqueId val="{00000001-CAED-4294-A059-B5D51DD6BF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80.2</c:v>
                </c:pt>
                <c:pt idx="4">
                  <c:v>90.4</c:v>
                </c:pt>
              </c:numCache>
            </c:numRef>
          </c:val>
          <c:extLst>
            <c:ext xmlns:c16="http://schemas.microsoft.com/office/drawing/2014/chart" uri="{C3380CC4-5D6E-409C-BE32-E72D297353CC}">
              <c16:uniqueId val="{00000000-C6DE-4FAB-8CBC-CD53ACCC72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85.03</c:v>
                </c:pt>
              </c:numCache>
            </c:numRef>
          </c:val>
          <c:smooth val="0"/>
          <c:extLst>
            <c:ext xmlns:c16="http://schemas.microsoft.com/office/drawing/2014/chart" uri="{C3380CC4-5D6E-409C-BE32-E72D297353CC}">
              <c16:uniqueId val="{00000001-C6DE-4FAB-8CBC-CD53ACCC72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141.25</c:v>
                </c:pt>
                <c:pt idx="4">
                  <c:v>126.67</c:v>
                </c:pt>
              </c:numCache>
            </c:numRef>
          </c:val>
          <c:extLst>
            <c:ext xmlns:c16="http://schemas.microsoft.com/office/drawing/2014/chart" uri="{C3380CC4-5D6E-409C-BE32-E72D297353CC}">
              <c16:uniqueId val="{00000000-1F0E-422B-AE15-BCCFBD4AA5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109.91</c:v>
                </c:pt>
                <c:pt idx="4">
                  <c:v>108.61</c:v>
                </c:pt>
              </c:numCache>
            </c:numRef>
          </c:val>
          <c:smooth val="0"/>
          <c:extLst>
            <c:ext xmlns:c16="http://schemas.microsoft.com/office/drawing/2014/chart" uri="{C3380CC4-5D6E-409C-BE32-E72D297353CC}">
              <c16:uniqueId val="{00000001-1F0E-422B-AE15-BCCFBD4AA5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2.41</c:v>
                </c:pt>
                <c:pt idx="4">
                  <c:v>5.09</c:v>
                </c:pt>
              </c:numCache>
            </c:numRef>
          </c:val>
          <c:extLst>
            <c:ext xmlns:c16="http://schemas.microsoft.com/office/drawing/2014/chart" uri="{C3380CC4-5D6E-409C-BE32-E72D297353CC}">
              <c16:uniqueId val="{00000000-834E-46C7-9DA3-FFF627B832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15.29</c:v>
                </c:pt>
                <c:pt idx="4">
                  <c:v>17.809999999999999</c:v>
                </c:pt>
              </c:numCache>
            </c:numRef>
          </c:val>
          <c:smooth val="0"/>
          <c:extLst>
            <c:ext xmlns:c16="http://schemas.microsoft.com/office/drawing/2014/chart" uri="{C3380CC4-5D6E-409C-BE32-E72D297353CC}">
              <c16:uniqueId val="{00000001-834E-46C7-9DA3-FFF627B832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D4D-4872-9C9B-CFFD63310A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0.64</c:v>
                </c:pt>
              </c:numCache>
            </c:numRef>
          </c:val>
          <c:smooth val="0"/>
          <c:extLst>
            <c:ext xmlns:c16="http://schemas.microsoft.com/office/drawing/2014/chart" uri="{C3380CC4-5D6E-409C-BE32-E72D297353CC}">
              <c16:uniqueId val="{00000001-BD4D-4872-9C9B-CFFD63310A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608-4C29-AD3B-8474FF18F8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9.42</c:v>
                </c:pt>
                <c:pt idx="4">
                  <c:v>11.49</c:v>
                </c:pt>
              </c:numCache>
            </c:numRef>
          </c:val>
          <c:smooth val="0"/>
          <c:extLst>
            <c:ext xmlns:c16="http://schemas.microsoft.com/office/drawing/2014/chart" uri="{C3380CC4-5D6E-409C-BE32-E72D297353CC}">
              <c16:uniqueId val="{00000001-0608-4C29-AD3B-8474FF18F8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54.25</c:v>
                </c:pt>
                <c:pt idx="4">
                  <c:v>49.97</c:v>
                </c:pt>
              </c:numCache>
            </c:numRef>
          </c:val>
          <c:extLst>
            <c:ext xmlns:c16="http://schemas.microsoft.com/office/drawing/2014/chart" uri="{C3380CC4-5D6E-409C-BE32-E72D297353CC}">
              <c16:uniqueId val="{00000000-EB99-4859-816F-D7E5EC2B57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47.61</c:v>
                </c:pt>
                <c:pt idx="4">
                  <c:v>52.69</c:v>
                </c:pt>
              </c:numCache>
            </c:numRef>
          </c:val>
          <c:smooth val="0"/>
          <c:extLst>
            <c:ext xmlns:c16="http://schemas.microsoft.com/office/drawing/2014/chart" uri="{C3380CC4-5D6E-409C-BE32-E72D297353CC}">
              <c16:uniqueId val="{00000001-EB99-4859-816F-D7E5EC2B57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895.21</c:v>
                </c:pt>
                <c:pt idx="4">
                  <c:v>954.01</c:v>
                </c:pt>
              </c:numCache>
            </c:numRef>
          </c:val>
          <c:extLst>
            <c:ext xmlns:c16="http://schemas.microsoft.com/office/drawing/2014/chart" uri="{C3380CC4-5D6E-409C-BE32-E72D297353CC}">
              <c16:uniqueId val="{00000000-9C65-41DF-8AC8-B3E1A5443D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1092.22</c:v>
                </c:pt>
                <c:pt idx="4">
                  <c:v>998.38</c:v>
                </c:pt>
              </c:numCache>
            </c:numRef>
          </c:val>
          <c:smooth val="0"/>
          <c:extLst>
            <c:ext xmlns:c16="http://schemas.microsoft.com/office/drawing/2014/chart" uri="{C3380CC4-5D6E-409C-BE32-E72D297353CC}">
              <c16:uniqueId val="{00000001-9C65-41DF-8AC8-B3E1A5443D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133.57</c:v>
                </c:pt>
                <c:pt idx="4">
                  <c:v>107.28</c:v>
                </c:pt>
              </c:numCache>
            </c:numRef>
          </c:val>
          <c:extLst>
            <c:ext xmlns:c16="http://schemas.microsoft.com/office/drawing/2014/chart" uri="{C3380CC4-5D6E-409C-BE32-E72D297353CC}">
              <c16:uniqueId val="{00000000-24C7-48AB-A410-152B62C8CB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97.53</c:v>
                </c:pt>
                <c:pt idx="4">
                  <c:v>95.92</c:v>
                </c:pt>
              </c:numCache>
            </c:numRef>
          </c:val>
          <c:smooth val="0"/>
          <c:extLst>
            <c:ext xmlns:c16="http://schemas.microsoft.com/office/drawing/2014/chart" uri="{C3380CC4-5D6E-409C-BE32-E72D297353CC}">
              <c16:uniqueId val="{00000001-24C7-48AB-A410-152B62C8CB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136.52000000000001</c:v>
                </c:pt>
                <c:pt idx="4">
                  <c:v>170.58</c:v>
                </c:pt>
              </c:numCache>
            </c:numRef>
          </c:val>
          <c:extLst>
            <c:ext xmlns:c16="http://schemas.microsoft.com/office/drawing/2014/chart" uri="{C3380CC4-5D6E-409C-BE32-E72D297353CC}">
              <c16:uniqueId val="{00000000-521B-43EE-ACBA-F54EAD9D10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155.83000000000001</c:v>
                </c:pt>
                <c:pt idx="4">
                  <c:v>156.75</c:v>
                </c:pt>
              </c:numCache>
            </c:numRef>
          </c:val>
          <c:smooth val="0"/>
          <c:extLst>
            <c:ext xmlns:c16="http://schemas.microsoft.com/office/drawing/2014/chart" uri="{C3380CC4-5D6E-409C-BE32-E72D297353CC}">
              <c16:uniqueId val="{00000001-521B-43EE-ACBA-F54EAD9D10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東松島市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45">
        <f>データ!S6</f>
        <v>39304</v>
      </c>
      <c r="AM8" s="45"/>
      <c r="AN8" s="45"/>
      <c r="AO8" s="45"/>
      <c r="AP8" s="45"/>
      <c r="AQ8" s="45"/>
      <c r="AR8" s="45"/>
      <c r="AS8" s="45"/>
      <c r="AT8" s="46">
        <f>データ!T6</f>
        <v>101.3</v>
      </c>
      <c r="AU8" s="46"/>
      <c r="AV8" s="46"/>
      <c r="AW8" s="46"/>
      <c r="AX8" s="46"/>
      <c r="AY8" s="46"/>
      <c r="AZ8" s="46"/>
      <c r="BA8" s="46"/>
      <c r="BB8" s="46">
        <f>データ!U6</f>
        <v>388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82.37</v>
      </c>
      <c r="J10" s="46"/>
      <c r="K10" s="46"/>
      <c r="L10" s="46"/>
      <c r="M10" s="46"/>
      <c r="N10" s="46"/>
      <c r="O10" s="46"/>
      <c r="P10" s="46">
        <f>データ!P6</f>
        <v>82.49</v>
      </c>
      <c r="Q10" s="46"/>
      <c r="R10" s="46"/>
      <c r="S10" s="46"/>
      <c r="T10" s="46"/>
      <c r="U10" s="46"/>
      <c r="V10" s="46"/>
      <c r="W10" s="46">
        <f>データ!Q6</f>
        <v>97.24</v>
      </c>
      <c r="X10" s="46"/>
      <c r="Y10" s="46"/>
      <c r="Z10" s="46"/>
      <c r="AA10" s="46"/>
      <c r="AB10" s="46"/>
      <c r="AC10" s="46"/>
      <c r="AD10" s="45">
        <f>データ!R6</f>
        <v>3575</v>
      </c>
      <c r="AE10" s="45"/>
      <c r="AF10" s="45"/>
      <c r="AG10" s="45"/>
      <c r="AH10" s="45"/>
      <c r="AI10" s="45"/>
      <c r="AJ10" s="45"/>
      <c r="AK10" s="2"/>
      <c r="AL10" s="45">
        <f>データ!V6</f>
        <v>32253</v>
      </c>
      <c r="AM10" s="45"/>
      <c r="AN10" s="45"/>
      <c r="AO10" s="45"/>
      <c r="AP10" s="45"/>
      <c r="AQ10" s="45"/>
      <c r="AR10" s="45"/>
      <c r="AS10" s="45"/>
      <c r="AT10" s="46">
        <f>データ!W6</f>
        <v>8.77</v>
      </c>
      <c r="AU10" s="46"/>
      <c r="AV10" s="46"/>
      <c r="AW10" s="46"/>
      <c r="AX10" s="46"/>
      <c r="AY10" s="46"/>
      <c r="AZ10" s="46"/>
      <c r="BA10" s="46"/>
      <c r="BB10" s="46">
        <f>データ!X6</f>
        <v>3677.65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1P6eDyTQyjBINJaeQOWWcxfgbv0yr0+k1AdxUb4w2D22HvHN/GrmUgYF8BVwNCF+a+lyV8gEjZDX/k3rpiT9Q==" saltValue="3k4nzy+AytKIqfUdoS0Z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42145</v>
      </c>
      <c r="D6" s="19">
        <f t="shared" si="3"/>
        <v>46</v>
      </c>
      <c r="E6" s="19">
        <f t="shared" si="3"/>
        <v>17</v>
      </c>
      <c r="F6" s="19">
        <f t="shared" si="3"/>
        <v>1</v>
      </c>
      <c r="G6" s="19">
        <f t="shared" si="3"/>
        <v>0</v>
      </c>
      <c r="H6" s="19" t="str">
        <f t="shared" si="3"/>
        <v>宮城県　東松島市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82.37</v>
      </c>
      <c r="P6" s="20">
        <f t="shared" si="3"/>
        <v>82.49</v>
      </c>
      <c r="Q6" s="20">
        <f t="shared" si="3"/>
        <v>97.24</v>
      </c>
      <c r="R6" s="20">
        <f t="shared" si="3"/>
        <v>3575</v>
      </c>
      <c r="S6" s="20">
        <f t="shared" si="3"/>
        <v>39304</v>
      </c>
      <c r="T6" s="20">
        <f t="shared" si="3"/>
        <v>101.3</v>
      </c>
      <c r="U6" s="20">
        <f t="shared" si="3"/>
        <v>388</v>
      </c>
      <c r="V6" s="20">
        <f t="shared" si="3"/>
        <v>32253</v>
      </c>
      <c r="W6" s="20">
        <f t="shared" si="3"/>
        <v>8.77</v>
      </c>
      <c r="X6" s="20">
        <f t="shared" si="3"/>
        <v>3677.65</v>
      </c>
      <c r="Y6" s="21" t="str">
        <f>IF(Y7="",NA(),Y7)</f>
        <v>-</v>
      </c>
      <c r="Z6" s="21" t="str">
        <f t="shared" ref="Z6:AH6" si="4">IF(Z7="",NA(),Z7)</f>
        <v>-</v>
      </c>
      <c r="AA6" s="21" t="str">
        <f t="shared" si="4"/>
        <v>-</v>
      </c>
      <c r="AB6" s="21">
        <f t="shared" si="4"/>
        <v>141.25</v>
      </c>
      <c r="AC6" s="21">
        <f t="shared" si="4"/>
        <v>126.67</v>
      </c>
      <c r="AD6" s="21" t="str">
        <f t="shared" si="4"/>
        <v>-</v>
      </c>
      <c r="AE6" s="21" t="str">
        <f t="shared" si="4"/>
        <v>-</v>
      </c>
      <c r="AF6" s="21" t="str">
        <f t="shared" si="4"/>
        <v>-</v>
      </c>
      <c r="AG6" s="21">
        <f t="shared" si="4"/>
        <v>109.91</v>
      </c>
      <c r="AH6" s="21">
        <f t="shared" si="4"/>
        <v>108.61</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9.42</v>
      </c>
      <c r="AS6" s="21">
        <f t="shared" si="5"/>
        <v>11.49</v>
      </c>
      <c r="AT6" s="20" t="str">
        <f>IF(AT7="","",IF(AT7="-","【-】","【"&amp;SUBSTITUTE(TEXT(AT7,"#,##0.00"),"-","△")&amp;"】"))</f>
        <v>【3.09】</v>
      </c>
      <c r="AU6" s="21" t="str">
        <f>IF(AU7="",NA(),AU7)</f>
        <v>-</v>
      </c>
      <c r="AV6" s="21" t="str">
        <f t="shared" ref="AV6:BD6" si="6">IF(AV7="",NA(),AV7)</f>
        <v>-</v>
      </c>
      <c r="AW6" s="21" t="str">
        <f t="shared" si="6"/>
        <v>-</v>
      </c>
      <c r="AX6" s="21">
        <f t="shared" si="6"/>
        <v>54.25</v>
      </c>
      <c r="AY6" s="21">
        <f t="shared" si="6"/>
        <v>49.97</v>
      </c>
      <c r="AZ6" s="21" t="str">
        <f t="shared" si="6"/>
        <v>-</v>
      </c>
      <c r="BA6" s="21" t="str">
        <f t="shared" si="6"/>
        <v>-</v>
      </c>
      <c r="BB6" s="21" t="str">
        <f t="shared" si="6"/>
        <v>-</v>
      </c>
      <c r="BC6" s="21">
        <f t="shared" si="6"/>
        <v>47.61</v>
      </c>
      <c r="BD6" s="21">
        <f t="shared" si="6"/>
        <v>52.69</v>
      </c>
      <c r="BE6" s="20" t="str">
        <f>IF(BE7="","",IF(BE7="-","【-】","【"&amp;SUBSTITUTE(TEXT(BE7,"#,##0.00"),"-","△")&amp;"】"))</f>
        <v>【71.39】</v>
      </c>
      <c r="BF6" s="21" t="str">
        <f>IF(BF7="",NA(),BF7)</f>
        <v>-</v>
      </c>
      <c r="BG6" s="21" t="str">
        <f t="shared" ref="BG6:BO6" si="7">IF(BG7="",NA(),BG7)</f>
        <v>-</v>
      </c>
      <c r="BH6" s="21" t="str">
        <f t="shared" si="7"/>
        <v>-</v>
      </c>
      <c r="BI6" s="21">
        <f t="shared" si="7"/>
        <v>895.21</v>
      </c>
      <c r="BJ6" s="21">
        <f t="shared" si="7"/>
        <v>954.01</v>
      </c>
      <c r="BK6" s="21" t="str">
        <f t="shared" si="7"/>
        <v>-</v>
      </c>
      <c r="BL6" s="21" t="str">
        <f t="shared" si="7"/>
        <v>-</v>
      </c>
      <c r="BM6" s="21" t="str">
        <f t="shared" si="7"/>
        <v>-</v>
      </c>
      <c r="BN6" s="21">
        <f t="shared" si="7"/>
        <v>1092.22</v>
      </c>
      <c r="BO6" s="21">
        <f t="shared" si="7"/>
        <v>998.38</v>
      </c>
      <c r="BP6" s="20" t="str">
        <f>IF(BP7="","",IF(BP7="-","【-】","【"&amp;SUBSTITUTE(TEXT(BP7,"#,##0.00"),"-","△")&amp;"】"))</f>
        <v>【669.12】</v>
      </c>
      <c r="BQ6" s="21" t="str">
        <f>IF(BQ7="",NA(),BQ7)</f>
        <v>-</v>
      </c>
      <c r="BR6" s="21" t="str">
        <f t="shared" ref="BR6:BZ6" si="8">IF(BR7="",NA(),BR7)</f>
        <v>-</v>
      </c>
      <c r="BS6" s="21" t="str">
        <f t="shared" si="8"/>
        <v>-</v>
      </c>
      <c r="BT6" s="21">
        <f t="shared" si="8"/>
        <v>133.57</v>
      </c>
      <c r="BU6" s="21">
        <f t="shared" si="8"/>
        <v>107.28</v>
      </c>
      <c r="BV6" s="21" t="str">
        <f t="shared" si="8"/>
        <v>-</v>
      </c>
      <c r="BW6" s="21" t="str">
        <f t="shared" si="8"/>
        <v>-</v>
      </c>
      <c r="BX6" s="21" t="str">
        <f t="shared" si="8"/>
        <v>-</v>
      </c>
      <c r="BY6" s="21">
        <f t="shared" si="8"/>
        <v>97.53</v>
      </c>
      <c r="BZ6" s="21">
        <f t="shared" si="8"/>
        <v>95.92</v>
      </c>
      <c r="CA6" s="20" t="str">
        <f>IF(CA7="","",IF(CA7="-","【-】","【"&amp;SUBSTITUTE(TEXT(CA7,"#,##0.00"),"-","△")&amp;"】"))</f>
        <v>【99.73】</v>
      </c>
      <c r="CB6" s="21" t="str">
        <f>IF(CB7="",NA(),CB7)</f>
        <v>-</v>
      </c>
      <c r="CC6" s="21" t="str">
        <f t="shared" ref="CC6:CK6" si="9">IF(CC7="",NA(),CC7)</f>
        <v>-</v>
      </c>
      <c r="CD6" s="21" t="str">
        <f t="shared" si="9"/>
        <v>-</v>
      </c>
      <c r="CE6" s="21">
        <f t="shared" si="9"/>
        <v>136.52000000000001</v>
      </c>
      <c r="CF6" s="21">
        <f t="shared" si="9"/>
        <v>170.58</v>
      </c>
      <c r="CG6" s="21" t="str">
        <f t="shared" si="9"/>
        <v>-</v>
      </c>
      <c r="CH6" s="21" t="str">
        <f t="shared" si="9"/>
        <v>-</v>
      </c>
      <c r="CI6" s="21" t="str">
        <f t="shared" si="9"/>
        <v>-</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61.51</v>
      </c>
      <c r="CV6" s="21">
        <f t="shared" si="10"/>
        <v>51.2</v>
      </c>
      <c r="CW6" s="20" t="str">
        <f>IF(CW7="","",IF(CW7="-","【-】","【"&amp;SUBSTITUTE(TEXT(CW7,"#,##0.00"),"-","△")&amp;"】"))</f>
        <v>【59.99】</v>
      </c>
      <c r="CX6" s="21" t="str">
        <f>IF(CX7="",NA(),CX7)</f>
        <v>-</v>
      </c>
      <c r="CY6" s="21" t="str">
        <f t="shared" ref="CY6:DG6" si="11">IF(CY7="",NA(),CY7)</f>
        <v>-</v>
      </c>
      <c r="CZ6" s="21" t="str">
        <f t="shared" si="11"/>
        <v>-</v>
      </c>
      <c r="DA6" s="21">
        <f t="shared" si="11"/>
        <v>80.2</v>
      </c>
      <c r="DB6" s="21">
        <f t="shared" si="11"/>
        <v>90.4</v>
      </c>
      <c r="DC6" s="21" t="str">
        <f t="shared" si="11"/>
        <v>-</v>
      </c>
      <c r="DD6" s="21" t="str">
        <f t="shared" si="11"/>
        <v>-</v>
      </c>
      <c r="DE6" s="21" t="str">
        <f t="shared" si="11"/>
        <v>-</v>
      </c>
      <c r="DF6" s="21">
        <f t="shared" si="11"/>
        <v>85.82</v>
      </c>
      <c r="DG6" s="21">
        <f t="shared" si="11"/>
        <v>85.03</v>
      </c>
      <c r="DH6" s="20" t="str">
        <f>IF(DH7="","",IF(DH7="-","【-】","【"&amp;SUBSTITUTE(TEXT(DH7,"#,##0.00"),"-","△")&amp;"】"))</f>
        <v>【95.72】</v>
      </c>
      <c r="DI6" s="21" t="str">
        <f>IF(DI7="",NA(),DI7)</f>
        <v>-</v>
      </c>
      <c r="DJ6" s="21" t="str">
        <f t="shared" ref="DJ6:DR6" si="12">IF(DJ7="",NA(),DJ7)</f>
        <v>-</v>
      </c>
      <c r="DK6" s="21" t="str">
        <f t="shared" si="12"/>
        <v>-</v>
      </c>
      <c r="DL6" s="21">
        <f t="shared" si="12"/>
        <v>2.41</v>
      </c>
      <c r="DM6" s="21">
        <f t="shared" si="12"/>
        <v>5.09</v>
      </c>
      <c r="DN6" s="21" t="str">
        <f t="shared" si="12"/>
        <v>-</v>
      </c>
      <c r="DO6" s="21" t="str">
        <f t="shared" si="12"/>
        <v>-</v>
      </c>
      <c r="DP6" s="21" t="str">
        <f t="shared" si="12"/>
        <v>-</v>
      </c>
      <c r="DQ6" s="21">
        <f t="shared" si="12"/>
        <v>15.29</v>
      </c>
      <c r="DR6" s="21">
        <f t="shared" si="12"/>
        <v>17.809999999999999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0.11</v>
      </c>
      <c r="EC6" s="21">
        <f t="shared" si="13"/>
        <v>0.64</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0.06</v>
      </c>
      <c r="EO6" s="20" t="str">
        <f>IF(EO7="","",IF(EO7="-","【-】","【"&amp;SUBSTITUTE(TEXT(EO7,"#,##0.00"),"-","△")&amp;"】"))</f>
        <v>【0.24】</v>
      </c>
    </row>
    <row r="7" spans="1:148" s="22" customFormat="1" x14ac:dyDescent="0.15">
      <c r="A7" s="14"/>
      <c r="B7" s="23">
        <v>2021</v>
      </c>
      <c r="C7" s="23">
        <v>42145</v>
      </c>
      <c r="D7" s="23">
        <v>46</v>
      </c>
      <c r="E7" s="23">
        <v>17</v>
      </c>
      <c r="F7" s="23">
        <v>1</v>
      </c>
      <c r="G7" s="23">
        <v>0</v>
      </c>
      <c r="H7" s="23" t="s">
        <v>96</v>
      </c>
      <c r="I7" s="23" t="s">
        <v>97</v>
      </c>
      <c r="J7" s="23" t="s">
        <v>98</v>
      </c>
      <c r="K7" s="23" t="s">
        <v>99</v>
      </c>
      <c r="L7" s="23" t="s">
        <v>100</v>
      </c>
      <c r="M7" s="23" t="s">
        <v>101</v>
      </c>
      <c r="N7" s="24" t="s">
        <v>102</v>
      </c>
      <c r="O7" s="24">
        <v>82.37</v>
      </c>
      <c r="P7" s="24">
        <v>82.49</v>
      </c>
      <c r="Q7" s="24">
        <v>97.24</v>
      </c>
      <c r="R7" s="24">
        <v>3575</v>
      </c>
      <c r="S7" s="24">
        <v>39304</v>
      </c>
      <c r="T7" s="24">
        <v>101.3</v>
      </c>
      <c r="U7" s="24">
        <v>388</v>
      </c>
      <c r="V7" s="24">
        <v>32253</v>
      </c>
      <c r="W7" s="24">
        <v>8.77</v>
      </c>
      <c r="X7" s="24">
        <v>3677.65</v>
      </c>
      <c r="Y7" s="24" t="s">
        <v>102</v>
      </c>
      <c r="Z7" s="24" t="s">
        <v>102</v>
      </c>
      <c r="AA7" s="24" t="s">
        <v>102</v>
      </c>
      <c r="AB7" s="24">
        <v>141.25</v>
      </c>
      <c r="AC7" s="24">
        <v>126.67</v>
      </c>
      <c r="AD7" s="24" t="s">
        <v>102</v>
      </c>
      <c r="AE7" s="24" t="s">
        <v>102</v>
      </c>
      <c r="AF7" s="24" t="s">
        <v>102</v>
      </c>
      <c r="AG7" s="24">
        <v>109.91</v>
      </c>
      <c r="AH7" s="24">
        <v>108.61</v>
      </c>
      <c r="AI7" s="24">
        <v>107.02</v>
      </c>
      <c r="AJ7" s="24" t="s">
        <v>102</v>
      </c>
      <c r="AK7" s="24" t="s">
        <v>102</v>
      </c>
      <c r="AL7" s="24" t="s">
        <v>102</v>
      </c>
      <c r="AM7" s="24">
        <v>0</v>
      </c>
      <c r="AN7" s="24">
        <v>0</v>
      </c>
      <c r="AO7" s="24" t="s">
        <v>102</v>
      </c>
      <c r="AP7" s="24" t="s">
        <v>102</v>
      </c>
      <c r="AQ7" s="24" t="s">
        <v>102</v>
      </c>
      <c r="AR7" s="24">
        <v>9.42</v>
      </c>
      <c r="AS7" s="24">
        <v>11.49</v>
      </c>
      <c r="AT7" s="24">
        <v>3.09</v>
      </c>
      <c r="AU7" s="24" t="s">
        <v>102</v>
      </c>
      <c r="AV7" s="24" t="s">
        <v>102</v>
      </c>
      <c r="AW7" s="24" t="s">
        <v>102</v>
      </c>
      <c r="AX7" s="24">
        <v>54.25</v>
      </c>
      <c r="AY7" s="24">
        <v>49.97</v>
      </c>
      <c r="AZ7" s="24" t="s">
        <v>102</v>
      </c>
      <c r="BA7" s="24" t="s">
        <v>102</v>
      </c>
      <c r="BB7" s="24" t="s">
        <v>102</v>
      </c>
      <c r="BC7" s="24">
        <v>47.61</v>
      </c>
      <c r="BD7" s="24">
        <v>52.69</v>
      </c>
      <c r="BE7" s="24">
        <v>71.39</v>
      </c>
      <c r="BF7" s="24" t="s">
        <v>102</v>
      </c>
      <c r="BG7" s="24" t="s">
        <v>102</v>
      </c>
      <c r="BH7" s="24" t="s">
        <v>102</v>
      </c>
      <c r="BI7" s="24">
        <v>895.21</v>
      </c>
      <c r="BJ7" s="24">
        <v>954.01</v>
      </c>
      <c r="BK7" s="24" t="s">
        <v>102</v>
      </c>
      <c r="BL7" s="24" t="s">
        <v>102</v>
      </c>
      <c r="BM7" s="24" t="s">
        <v>102</v>
      </c>
      <c r="BN7" s="24">
        <v>1092.22</v>
      </c>
      <c r="BO7" s="24">
        <v>998.38</v>
      </c>
      <c r="BP7" s="24">
        <v>669.12</v>
      </c>
      <c r="BQ7" s="24" t="s">
        <v>102</v>
      </c>
      <c r="BR7" s="24" t="s">
        <v>102</v>
      </c>
      <c r="BS7" s="24" t="s">
        <v>102</v>
      </c>
      <c r="BT7" s="24">
        <v>133.57</v>
      </c>
      <c r="BU7" s="24">
        <v>107.28</v>
      </c>
      <c r="BV7" s="24" t="s">
        <v>102</v>
      </c>
      <c r="BW7" s="24" t="s">
        <v>102</v>
      </c>
      <c r="BX7" s="24" t="s">
        <v>102</v>
      </c>
      <c r="BY7" s="24">
        <v>97.53</v>
      </c>
      <c r="BZ7" s="24">
        <v>95.92</v>
      </c>
      <c r="CA7" s="24">
        <v>99.73</v>
      </c>
      <c r="CB7" s="24" t="s">
        <v>102</v>
      </c>
      <c r="CC7" s="24" t="s">
        <v>102</v>
      </c>
      <c r="CD7" s="24" t="s">
        <v>102</v>
      </c>
      <c r="CE7" s="24">
        <v>136.52000000000001</v>
      </c>
      <c r="CF7" s="24">
        <v>170.58</v>
      </c>
      <c r="CG7" s="24" t="s">
        <v>102</v>
      </c>
      <c r="CH7" s="24" t="s">
        <v>102</v>
      </c>
      <c r="CI7" s="24" t="s">
        <v>102</v>
      </c>
      <c r="CJ7" s="24">
        <v>155.83000000000001</v>
      </c>
      <c r="CK7" s="24">
        <v>156.75</v>
      </c>
      <c r="CL7" s="24">
        <v>134.97999999999999</v>
      </c>
      <c r="CM7" s="24" t="s">
        <v>102</v>
      </c>
      <c r="CN7" s="24" t="s">
        <v>102</v>
      </c>
      <c r="CO7" s="24" t="s">
        <v>102</v>
      </c>
      <c r="CP7" s="24" t="s">
        <v>102</v>
      </c>
      <c r="CQ7" s="24" t="s">
        <v>102</v>
      </c>
      <c r="CR7" s="24" t="s">
        <v>102</v>
      </c>
      <c r="CS7" s="24" t="s">
        <v>102</v>
      </c>
      <c r="CT7" s="24" t="s">
        <v>102</v>
      </c>
      <c r="CU7" s="24">
        <v>61.51</v>
      </c>
      <c r="CV7" s="24">
        <v>51.2</v>
      </c>
      <c r="CW7" s="24">
        <v>59.99</v>
      </c>
      <c r="CX7" s="24" t="s">
        <v>102</v>
      </c>
      <c r="CY7" s="24" t="s">
        <v>102</v>
      </c>
      <c r="CZ7" s="24" t="s">
        <v>102</v>
      </c>
      <c r="DA7" s="24">
        <v>80.2</v>
      </c>
      <c r="DB7" s="24">
        <v>90.4</v>
      </c>
      <c r="DC7" s="24" t="s">
        <v>102</v>
      </c>
      <c r="DD7" s="24" t="s">
        <v>102</v>
      </c>
      <c r="DE7" s="24" t="s">
        <v>102</v>
      </c>
      <c r="DF7" s="24">
        <v>85.82</v>
      </c>
      <c r="DG7" s="24">
        <v>85.03</v>
      </c>
      <c r="DH7" s="24">
        <v>95.72</v>
      </c>
      <c r="DI7" s="24" t="s">
        <v>102</v>
      </c>
      <c r="DJ7" s="24" t="s">
        <v>102</v>
      </c>
      <c r="DK7" s="24" t="s">
        <v>102</v>
      </c>
      <c r="DL7" s="24">
        <v>2.41</v>
      </c>
      <c r="DM7" s="24">
        <v>5.09</v>
      </c>
      <c r="DN7" s="24" t="s">
        <v>102</v>
      </c>
      <c r="DO7" s="24" t="s">
        <v>102</v>
      </c>
      <c r="DP7" s="24" t="s">
        <v>102</v>
      </c>
      <c r="DQ7" s="24">
        <v>15.29</v>
      </c>
      <c r="DR7" s="24">
        <v>17.809999999999999</v>
      </c>
      <c r="DS7" s="24">
        <v>38.17</v>
      </c>
      <c r="DT7" s="24" t="s">
        <v>102</v>
      </c>
      <c r="DU7" s="24" t="s">
        <v>102</v>
      </c>
      <c r="DV7" s="24" t="s">
        <v>102</v>
      </c>
      <c r="DW7" s="24">
        <v>0</v>
      </c>
      <c r="DX7" s="24">
        <v>0</v>
      </c>
      <c r="DY7" s="24" t="s">
        <v>102</v>
      </c>
      <c r="DZ7" s="24" t="s">
        <v>102</v>
      </c>
      <c r="EA7" s="24" t="s">
        <v>102</v>
      </c>
      <c r="EB7" s="24">
        <v>0.11</v>
      </c>
      <c r="EC7" s="24">
        <v>0.64</v>
      </c>
      <c r="ED7" s="24">
        <v>6.54</v>
      </c>
      <c r="EE7" s="24" t="s">
        <v>102</v>
      </c>
      <c r="EF7" s="24" t="s">
        <v>102</v>
      </c>
      <c r="EG7" s="24" t="s">
        <v>102</v>
      </c>
      <c r="EH7" s="24">
        <v>0</v>
      </c>
      <c r="EI7" s="24">
        <v>0</v>
      </c>
      <c r="EJ7" s="24" t="s">
        <v>102</v>
      </c>
      <c r="EK7" s="24" t="s">
        <v>102</v>
      </c>
      <c r="EL7" s="24" t="s">
        <v>102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2023-02-09T00:48:41Z</cp:lastPrinted>
  <dcterms:created xsi:type="dcterms:W3CDTF">2022-12-01T01:13:32Z</dcterms:created>
  <dcterms:modified xsi:type="dcterms:W3CDTF">2023-02-09T00:48:41Z</dcterms:modified>
  <cp:category/>
</cp:coreProperties>
</file>