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1 栗原市★☆\"/>
    </mc:Choice>
  </mc:AlternateContent>
  <workbookProtection workbookAlgorithmName="SHA-512" workbookHashValue="Tc44l/eSk8qLEktnlq/WMLKi+Csk4AIBEsiPUXZMgRy/WoudpY0cYkJm4DEm7gKGbMZHfcB8LbiKLKX5lcMbiw==" workbookSaltValue="uQgjxUzz2kubZX2hYfLahg==" workbookSpinCount="100000" lockStructure="1"/>
  <bookViews>
    <workbookView xWindow="0" yWindow="0" windowWidth="28800" windowHeight="1221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I8" i="4"/>
  <c r="B8" i="4"/>
</calcChain>
</file>

<file path=xl/sharedStrings.xml><?xml version="1.0" encoding="utf-8"?>
<sst xmlns="http://schemas.openxmlformats.org/spreadsheetml/2006/main" count="307" uniqueCount="117">
  <si>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</si>
  <si>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</si>
  <si>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</si>
  <si>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</si>
  <si>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</si>
  <si>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</si>
  <si>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</si>
  <si>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</si>
  <si>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</si>
  <si>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</si>
  <si>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</si>
  <si>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</si>
  <si>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</si>
  <si>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</si>
  <si>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</si>
  <si>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</si>
  <si>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</si>
  <si>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</si>
  <si>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</si>
  <si>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</si>
  <si>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</si>
  <si>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</si>
  <si>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</si>
  <si>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</si>
  <si>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</si>
  <si>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</si>
  <si>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</si>
  <si>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</si>
  <si>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</si>
  <si>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</si>
  <si>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</si>
  <si>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</si>
  <si>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</si>
  <si>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</si>
  <si>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</si>
  <si>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</si>
  <si>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</si>
  <si>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</si>
  <si>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</si>
  <si>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</si>
  <si>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</si>
  <si>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</si>
  <si>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</si>
  <si>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</si>
  <si>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</si>
  <si>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</si>
  <si>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</si>
  <si>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</si>
  <si>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</si>
  <si>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</si>
  <si>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</si>
  <si>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</si>
  <si>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</si>
  <si>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</si>
  <si>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</si>
  <si>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</si>
  <si>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</si>
  <si>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</si>
  <si>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</si>
  <si>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</si>
  <si>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</si>
  <si>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</si>
  <si>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</si>
  <si>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</si>
  <si>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</si>
  <si>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</si>
  <si>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</si>
  <si>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</si>
  <si>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</si>
  <si>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</si>
  <si>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</si>
  <si>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</si>
  <si>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</si>
  <si>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</si>
  <si>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</si>
  <si>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</si>
  <si>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</si>
  <si>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</si>
  <si>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</si>
  <si>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</si>
  <si>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</si>
  <si>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</si>
  <si>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</si>
  <si>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</si>
  <si>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</si>
  <si>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</si>
  <si>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</si>
  <si>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</si>
  <si>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</si>
  <si>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</si>
  <si>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</si>
  <si>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</si>
  <si>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</si>
  <si>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</si>
  <si>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</si>
  <si>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</si>
  <si>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</si>
  <si>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</si>
  <si>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</si>
  <si>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</si>
  <si>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</si>
  <si>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</si>
  <si>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</si>
  <si>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</si>
  <si>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</si>
  <si>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</si>
  <si>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</si>
  <si>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</si>
  <si>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</si>
  <si>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</si>
  <si>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</si>
  <si>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</si>
  <si>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</si>
  <si>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</si>
  <si>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個別排水処理事業の持続可能な健全経営の確保のためには、浄化槽の維持管理経費を使用料収入で賄うことが望ましい。
  しかしながら、人口減少等による使用料収入の減少や修繕費用の増加など、経営環境は厳しさを増していくことから、将来にわたって安定的な事業をしていくためには、自らの経営について的確な現状把握を行うことが必要不可欠である。
　今後、健全かつ持続可能な個別排水処理事業を進めるため、令和4年度に改定予定の「経営戦略」に基づき、効率的かつ適切な維持管理を行い、経営の健全化に努めていく必要がある。
</t>
    <phoneticPr fontId="4"/>
  </si>
  <si>
    <t>①有形固定資産減価償却率20.33％
　償却対象資産の減価償却の指標であり、老朽化の程度は類似団体平均を下回っている。
　個別排水処理事業は、公共下水道区域又は農業集落排水処理区域以外の区域を対象にしている事業で、平成11年3月から供用開始し、最も古い市設置型浄化槽は22年が経過している。</t>
    <rPh sb="20" eb="22">
      <t>ショウキャク</t>
    </rPh>
    <rPh sb="22" eb="26">
      <t>タイショウシサン</t>
    </rPh>
    <rPh sb="27" eb="31">
      <t>ゲンカショウキャク</t>
    </rPh>
    <rPh sb="32" eb="34">
      <t>シヒョウ</t>
    </rPh>
    <phoneticPr fontId="4"/>
  </si>
  <si>
    <t>①経常収支比率108.15％
　経常的収支比率は100%以上となっており、単年度収支では黒字である。しかし、今後、維持管理経費は増加傾向にあることから、使用料収入のみでは経費を回収できない状況が見込まれる。
②累積欠損比率98.25％
　平均値より低いものの欠損金が発生している状況である。経費の削減を行い改善を図っていく必要がある。
③流動比率192.48％
　短期的な支払能力を示す値であり、類似団体の平均値を上回っている状況である。
④企業債残高対事業規模比率200.88％
　類似団体平均を下回っており，順次企業債の償還が進んでいることから今後も改善していく見込みとしている。
⑤経費回収率69.40％
　回収すべき汚水処理費を使用料で賄えておらず、より一層の収入確保及び建設、維持管理に係る費用の節減に努めることが必要である。
⑥汚水処理原価299.43円
　汚水処理に要した1㎥あたり費用は、類似団体と比較し低く、より効率的な方策が必要である。
⑦施設利用率47.54％
　類似団体と比較し平均値を下回っている。
⑧水洗化率100％
　類似団体と比較し平均値を上回っている。</t>
    <rPh sb="129" eb="131">
      <t>ケッソン</t>
    </rPh>
    <rPh sb="131" eb="132">
      <t>キン</t>
    </rPh>
    <rPh sb="161" eb="163">
      <t>ヒツヨウ</t>
    </rPh>
    <rPh sb="207" eb="209">
      <t>ウワマワ</t>
    </rPh>
    <rPh sb="213" eb="215">
      <t>ジョウキョウ</t>
    </rPh>
    <rPh sb="307" eb="309">
      <t>カイシュウ</t>
    </rPh>
    <rPh sb="318" eb="321">
      <t>シヨウリョウ</t>
    </rPh>
    <rPh sb="322" eb="323">
      <t>マカナ</t>
    </rPh>
    <rPh sb="331" eb="333">
      <t>イッソウ</t>
    </rPh>
    <rPh sb="334" eb="336">
      <t>シュウニュウ</t>
    </rPh>
    <rPh sb="336" eb="338">
      <t>カクホ</t>
    </rPh>
    <rPh sb="338" eb="339">
      <t>オヨ</t>
    </rPh>
    <rPh sb="340" eb="342">
      <t>ケンセツ</t>
    </rPh>
    <rPh sb="343" eb="347">
      <t>イジカンリ</t>
    </rPh>
    <rPh sb="356" eb="357">
      <t>ツト</t>
    </rPh>
    <rPh sb="362" eb="364">
      <t>ヒツヨウ</t>
    </rPh>
    <rPh sb="382" eb="383">
      <t>エン</t>
    </rPh>
    <rPh sb="410" eb="411">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</si>
</sst>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0" xfId="0" applyFont="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4" fillId="0" borderId="6" xfId="0" applyFont="1" applyFill="1" applyBorder="1" applyAlignment="1" applyProtection="1">
      <alignment horizontal="left" vertical="top" wrapText="1"/>
      <protection locked="0"/>
    </xf>
    <xf numFmtId="0" fontId="14" fillId="0" borderId="0" xfId="0" applyFont="1" applyFill="1" applyAlignment="1" applyProtection="1">
      <alignment horizontal="left" vertical="top" wrapText="1"/>
      <protection locked="0"/>
    </xf>
    <xf numFmtId="0" fontId="14" fillId="0" borderId="7" xfId="0" applyFont="1" applyFill="1" applyBorder="1" applyAlignment="1" applyProtection="1">
      <alignment horizontal="left" vertical="top" wrapText="1"/>
      <protection locked="0"/>
    </xf>
    <xf numFmtId="0" fontId="14" fillId="0" borderId="8"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4" fillId="0" borderId="0"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BB-4B1D-8BFC-5ED71DCA4B0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9BB-4B1D-8BFC-5ED71DCA4B0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49.15</c:v>
                </c:pt>
                <c:pt idx="4">
                  <c:v>47.54</c:v>
                </c:pt>
              </c:numCache>
            </c:numRef>
          </c:val>
          <c:extLst>
            <c:ext xmlns:c16="http://schemas.microsoft.com/office/drawing/2014/chart" uri="{C3380CC4-5D6E-409C-BE32-E72D297353CC}">
              <c16:uniqueId val="{00000000-B039-4262-BCF5-324D026C45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46.36</c:v>
                </c:pt>
                <c:pt idx="4">
                  <c:v>228.91</c:v>
                </c:pt>
              </c:numCache>
            </c:numRef>
          </c:val>
          <c:smooth val="0"/>
          <c:extLst>
            <c:ext xmlns:c16="http://schemas.microsoft.com/office/drawing/2014/chart" uri="{C3380CC4-5D6E-409C-BE32-E72D297353CC}">
              <c16:uniqueId val="{00000001-B039-4262-BCF5-324D026C45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0070-4111-A152-BC2965518A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83.08</c:v>
                </c:pt>
                <c:pt idx="4">
                  <c:v>82.61</c:v>
                </c:pt>
              </c:numCache>
            </c:numRef>
          </c:val>
          <c:smooth val="0"/>
          <c:extLst>
            <c:ext xmlns:c16="http://schemas.microsoft.com/office/drawing/2014/chart" uri="{C3380CC4-5D6E-409C-BE32-E72D297353CC}">
              <c16:uniqueId val="{00000001-0070-4111-A152-BC2965518A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105.48</c:v>
                </c:pt>
                <c:pt idx="4">
                  <c:v>108.15</c:v>
                </c:pt>
              </c:numCache>
            </c:numRef>
          </c:val>
          <c:extLst>
            <c:ext xmlns:c16="http://schemas.microsoft.com/office/drawing/2014/chart" uri="{C3380CC4-5D6E-409C-BE32-E72D297353CC}">
              <c16:uniqueId val="{00000000-A793-4199-B8D1-FE761E69BCE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96.14</c:v>
                </c:pt>
                <c:pt idx="4">
                  <c:v>95.6</c:v>
                </c:pt>
              </c:numCache>
            </c:numRef>
          </c:val>
          <c:smooth val="0"/>
          <c:extLst>
            <c:ext xmlns:c16="http://schemas.microsoft.com/office/drawing/2014/chart" uri="{C3380CC4-5D6E-409C-BE32-E72D297353CC}">
              <c16:uniqueId val="{00000001-A793-4199-B8D1-FE761E69BCE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10.17</c:v>
                </c:pt>
                <c:pt idx="4">
                  <c:v>20.329999999999998</c:v>
                </c:pt>
              </c:numCache>
            </c:numRef>
          </c:val>
          <c:extLst>
            <c:ext xmlns:c16="http://schemas.microsoft.com/office/drawing/2014/chart" uri="{C3380CC4-5D6E-409C-BE32-E72D297353CC}">
              <c16:uniqueId val="{00000000-D51B-4D24-A088-7D83B49200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33.75</c:v>
                </c:pt>
                <c:pt idx="4">
                  <c:v>36.21</c:v>
                </c:pt>
              </c:numCache>
            </c:numRef>
          </c:val>
          <c:smooth val="0"/>
          <c:extLst>
            <c:ext xmlns:c16="http://schemas.microsoft.com/office/drawing/2014/chart" uri="{C3380CC4-5D6E-409C-BE32-E72D297353CC}">
              <c16:uniqueId val="{00000001-D51B-4D24-A088-7D83B49200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CA-4EE7-B7F1-565DBAF8F6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5CA-4EE7-B7F1-565DBAF8F6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c:v>98.25</c:v>
                </c:pt>
              </c:numCache>
            </c:numRef>
          </c:val>
          <c:extLst>
            <c:ext xmlns:c16="http://schemas.microsoft.com/office/drawing/2014/chart" uri="{C3380CC4-5D6E-409C-BE32-E72D297353CC}">
              <c16:uniqueId val="{00000000-7F99-408E-A1B9-1B2CC4B374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237</c:v>
                </c:pt>
                <c:pt idx="4">
                  <c:v>257.23</c:v>
                </c:pt>
              </c:numCache>
            </c:numRef>
          </c:val>
          <c:smooth val="0"/>
          <c:extLst>
            <c:ext xmlns:c16="http://schemas.microsoft.com/office/drawing/2014/chart" uri="{C3380CC4-5D6E-409C-BE32-E72D297353CC}">
              <c16:uniqueId val="{00000001-7F99-408E-A1B9-1B2CC4B374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299.91000000000003</c:v>
                </c:pt>
                <c:pt idx="4">
                  <c:v>192.48</c:v>
                </c:pt>
              </c:numCache>
            </c:numRef>
          </c:val>
          <c:extLst>
            <c:ext xmlns:c16="http://schemas.microsoft.com/office/drawing/2014/chart" uri="{C3380CC4-5D6E-409C-BE32-E72D297353CC}">
              <c16:uniqueId val="{00000000-6083-47A5-97B9-4B7AC9FC8C2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135.35</c:v>
                </c:pt>
                <c:pt idx="4">
                  <c:v>150.91999999999999</c:v>
                </c:pt>
              </c:numCache>
            </c:numRef>
          </c:val>
          <c:smooth val="0"/>
          <c:extLst>
            <c:ext xmlns:c16="http://schemas.microsoft.com/office/drawing/2014/chart" uri="{C3380CC4-5D6E-409C-BE32-E72D297353CC}">
              <c16:uniqueId val="{00000001-6083-47A5-97B9-4B7AC9FC8C2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258.69</c:v>
                </c:pt>
                <c:pt idx="4">
                  <c:v>200.88</c:v>
                </c:pt>
              </c:numCache>
            </c:numRef>
          </c:val>
          <c:extLst>
            <c:ext xmlns:c16="http://schemas.microsoft.com/office/drawing/2014/chart" uri="{C3380CC4-5D6E-409C-BE32-E72D297353CC}">
              <c16:uniqueId val="{00000000-12F9-4CAC-A2B5-6F38E9DCFE1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782.91</c:v>
                </c:pt>
                <c:pt idx="4">
                  <c:v>783.21</c:v>
                </c:pt>
              </c:numCache>
            </c:numRef>
          </c:val>
          <c:smooth val="0"/>
          <c:extLst>
            <c:ext xmlns:c16="http://schemas.microsoft.com/office/drawing/2014/chart" uri="{C3380CC4-5D6E-409C-BE32-E72D297353CC}">
              <c16:uniqueId val="{00000001-12F9-4CAC-A2B5-6F38E9DCFE1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50.71</c:v>
                </c:pt>
                <c:pt idx="4">
                  <c:v>69.400000000000006</c:v>
                </c:pt>
              </c:numCache>
            </c:numRef>
          </c:val>
          <c:extLst>
            <c:ext xmlns:c16="http://schemas.microsoft.com/office/drawing/2014/chart" uri="{C3380CC4-5D6E-409C-BE32-E72D297353CC}">
              <c16:uniqueId val="{00000000-BC04-4BDF-8073-1695836FE3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49.38</c:v>
                </c:pt>
                <c:pt idx="4">
                  <c:v>48.53</c:v>
                </c:pt>
              </c:numCache>
            </c:numRef>
          </c:val>
          <c:smooth val="0"/>
          <c:extLst>
            <c:ext xmlns:c16="http://schemas.microsoft.com/office/drawing/2014/chart" uri="{C3380CC4-5D6E-409C-BE32-E72D297353CC}">
              <c16:uniqueId val="{00000001-BC04-4BDF-8073-1695836FE3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407.02</c:v>
                </c:pt>
                <c:pt idx="4">
                  <c:v>299.43</c:v>
                </c:pt>
              </c:numCache>
            </c:numRef>
          </c:val>
          <c:extLst>
            <c:ext xmlns:c16="http://schemas.microsoft.com/office/drawing/2014/chart" uri="{C3380CC4-5D6E-409C-BE32-E72D297353CC}">
              <c16:uniqueId val="{00000000-6C79-4937-9874-63D9130107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316.97000000000003</c:v>
                </c:pt>
                <c:pt idx="4">
                  <c:v>326.17</c:v>
                </c:pt>
              </c:numCache>
            </c:numRef>
          </c:val>
          <c:smooth val="0"/>
          <c:extLst>
            <c:ext xmlns:c16="http://schemas.microsoft.com/office/drawing/2014/chart" uri="{C3380CC4-5D6E-409C-BE32-E72D297353CC}">
              <c16:uniqueId val="{00000001-6C79-4937-9874-63D9130107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7"/>
  <sheetViews>
    <sheetView showGridLines="0" tabSelected="1" zoomScale="115" zoomScaleNormal="11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宮城県　栗原市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3"/>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41" t="str">
        <f>データ!I6</f>
        <v>法適用</v>
      </c>
      <c r="C8" s="41"/>
      <c r="D8" s="41"/>
      <c r="E8" s="41"/>
      <c r="F8" s="41"/>
      <c r="G8" s="41"/>
      <c r="H8" s="41"/>
      <c r="I8" s="41" t="str">
        <f>データ!J6</f>
        <v>下水道事業</v>
      </c>
      <c r="J8" s="41"/>
      <c r="K8" s="41"/>
      <c r="L8" s="41"/>
      <c r="M8" s="41"/>
      <c r="N8" s="41"/>
      <c r="O8" s="41"/>
      <c r="P8" s="41" t="str">
        <f>データ!K6</f>
        <v>個別排水処理</v>
      </c>
      <c r="Q8" s="41"/>
      <c r="R8" s="41"/>
      <c r="S8" s="41"/>
      <c r="T8" s="41"/>
      <c r="U8" s="41"/>
      <c r="V8" s="41"/>
      <c r="W8" s="41" t="str">
        <f>データ!L6</f>
        <v>L2</v>
      </c>
      <c r="X8" s="41"/>
      <c r="Y8" s="41"/>
      <c r="Z8" s="41"/>
      <c r="AA8" s="41"/>
      <c r="AB8" s="41"/>
      <c r="AC8" s="41"/>
      <c r="AD8" s="42" t="str">
        <f>データ!$M$6</f>
        <v>非設置</v>
      </c>
      <c r="AE8" s="42"/>
      <c r="AF8" s="42"/>
      <c r="AG8" s="42"/>
      <c r="AH8" s="42"/>
      <c r="AI8" s="42"/>
      <c r="AJ8" s="42"/>
      <c r="AK8" s="3"/>
      <c r="AL8" s="43">
        <f>データ!S6</f>
        <v>64621</v>
      </c>
      <c r="AM8" s="43"/>
      <c r="AN8" s="43"/>
      <c r="AO8" s="43"/>
      <c r="AP8" s="43"/>
      <c r="AQ8" s="43"/>
      <c r="AR8" s="43"/>
      <c r="AS8" s="43"/>
      <c r="AT8" s="36">
        <f>データ!T6</f>
        <v>804.97</v>
      </c>
      <c r="AU8" s="36"/>
      <c r="AV8" s="36"/>
      <c r="AW8" s="36"/>
      <c r="AX8" s="36"/>
      <c r="AY8" s="36"/>
      <c r="AZ8" s="36"/>
      <c r="BA8" s="36"/>
      <c r="BB8" s="36">
        <f>データ!U6</f>
        <v>80.28</v>
      </c>
      <c r="BC8" s="36"/>
      <c r="BD8" s="36"/>
      <c r="BE8" s="36"/>
      <c r="BF8" s="36"/>
      <c r="BG8" s="36"/>
      <c r="BH8" s="36"/>
      <c r="BI8" s="36"/>
      <c r="BJ8" s="3"/>
      <c r="BK8" s="3"/>
      <c r="BL8" s="37" t="s">
        <v>10</v>
      </c>
      <c r="BM8" s="38"/>
      <c r="BN8" s="39" t="s">
        <v>11</v>
      </c>
      <c r="BO8" s="39"/>
      <c r="BP8" s="39"/>
      <c r="BQ8" s="39"/>
      <c r="BR8" s="39"/>
      <c r="BS8" s="39"/>
      <c r="BT8" s="39"/>
      <c r="BU8" s="39"/>
      <c r="BV8" s="39"/>
      <c r="BW8" s="39"/>
      <c r="BX8" s="39"/>
      <c r="BY8" s="40"/>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32" t="s">
        <v>16</v>
      </c>
      <c r="AE9" s="32"/>
      <c r="AF9" s="32"/>
      <c r="AG9" s="32"/>
      <c r="AH9" s="32"/>
      <c r="AI9" s="32"/>
      <c r="AJ9" s="32"/>
      <c r="AK9" s="3"/>
      <c r="AL9" s="32" t="s">
        <v>17</v>
      </c>
      <c r="AM9" s="32"/>
      <c r="AN9" s="32"/>
      <c r="AO9" s="32"/>
      <c r="AP9" s="32"/>
      <c r="AQ9" s="32"/>
      <c r="AR9" s="32"/>
      <c r="AS9" s="32"/>
      <c r="AT9" s="32" t="s">
        <v>18</v>
      </c>
      <c r="AU9" s="32"/>
      <c r="AV9" s="32"/>
      <c r="AW9" s="32"/>
      <c r="AX9" s="32"/>
      <c r="AY9" s="32"/>
      <c r="AZ9" s="32"/>
      <c r="BA9" s="32"/>
      <c r="BB9" s="32" t="s">
        <v>19</v>
      </c>
      <c r="BC9" s="32"/>
      <c r="BD9" s="32"/>
      <c r="BE9" s="32"/>
      <c r="BF9" s="32"/>
      <c r="BG9" s="32"/>
      <c r="BH9" s="32"/>
      <c r="BI9" s="32"/>
      <c r="BJ9" s="3"/>
      <c r="BK9" s="3"/>
      <c r="BL9" s="44" t="s">
        <v>20</v>
      </c>
      <c r="BM9" s="45"/>
      <c r="BN9" s="52" t="s">
        <v>21</v>
      </c>
      <c r="BO9" s="52"/>
      <c r="BP9" s="52"/>
      <c r="BQ9" s="52"/>
      <c r="BR9" s="52"/>
      <c r="BS9" s="52"/>
      <c r="BT9" s="52"/>
      <c r="BU9" s="52"/>
      <c r="BV9" s="52"/>
      <c r="BW9" s="52"/>
      <c r="BX9" s="52"/>
      <c r="BY9" s="53"/>
    </row>
    <row r="10" spans="1:78" ht="18.75" customHeight="1" x14ac:dyDescent="0.15">
      <c r="A10" s="2"/>
      <c r="B10" s="36" t="str">
        <f>データ!N6</f>
        <v>-</v>
      </c>
      <c r="C10" s="36"/>
      <c r="D10" s="36"/>
      <c r="E10" s="36"/>
      <c r="F10" s="36"/>
      <c r="G10" s="36"/>
      <c r="H10" s="36"/>
      <c r="I10" s="36">
        <f>データ!O6</f>
        <v>9.4700000000000006</v>
      </c>
      <c r="J10" s="36"/>
      <c r="K10" s="36"/>
      <c r="L10" s="36"/>
      <c r="M10" s="36"/>
      <c r="N10" s="36"/>
      <c r="O10" s="36"/>
      <c r="P10" s="36">
        <f>データ!P6</f>
        <v>0.19</v>
      </c>
      <c r="Q10" s="36"/>
      <c r="R10" s="36"/>
      <c r="S10" s="36"/>
      <c r="T10" s="36"/>
      <c r="U10" s="36"/>
      <c r="V10" s="36"/>
      <c r="W10" s="36">
        <f>データ!Q6</f>
        <v>100</v>
      </c>
      <c r="X10" s="36"/>
      <c r="Y10" s="36"/>
      <c r="Z10" s="36"/>
      <c r="AA10" s="36"/>
      <c r="AB10" s="36"/>
      <c r="AC10" s="36"/>
      <c r="AD10" s="43">
        <f>データ!R6</f>
        <v>4070</v>
      </c>
      <c r="AE10" s="43"/>
      <c r="AF10" s="43"/>
      <c r="AG10" s="43"/>
      <c r="AH10" s="43"/>
      <c r="AI10" s="43"/>
      <c r="AJ10" s="43"/>
      <c r="AK10" s="2"/>
      <c r="AL10" s="43">
        <f>データ!V6</f>
        <v>124</v>
      </c>
      <c r="AM10" s="43"/>
      <c r="AN10" s="43"/>
      <c r="AO10" s="43"/>
      <c r="AP10" s="43"/>
      <c r="AQ10" s="43"/>
      <c r="AR10" s="43"/>
      <c r="AS10" s="43"/>
      <c r="AT10" s="36">
        <f>データ!W6</f>
        <v>0.02</v>
      </c>
      <c r="AU10" s="36"/>
      <c r="AV10" s="36"/>
      <c r="AW10" s="36"/>
      <c r="AX10" s="36"/>
      <c r="AY10" s="36"/>
      <c r="AZ10" s="36"/>
      <c r="BA10" s="36"/>
      <c r="BB10" s="36">
        <f>データ!X6</f>
        <v>6200</v>
      </c>
      <c r="BC10" s="36"/>
      <c r="BD10" s="36"/>
      <c r="BE10" s="36"/>
      <c r="BF10" s="36"/>
      <c r="BG10" s="36"/>
      <c r="BH10" s="36"/>
      <c r="BI10" s="36"/>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9"/>
      <c r="BM15" s="50"/>
      <c r="BN15" s="50"/>
      <c r="BO15" s="50"/>
      <c r="BP15" s="50"/>
      <c r="BQ15" s="50"/>
      <c r="BR15" s="50"/>
      <c r="BS15" s="50"/>
      <c r="BT15" s="50"/>
      <c r="BU15" s="50"/>
      <c r="BV15" s="50"/>
      <c r="BW15" s="50"/>
      <c r="BX15" s="50"/>
      <c r="BY15" s="50"/>
      <c r="BZ15" s="5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6" t="s">
        <v>27</v>
      </c>
      <c r="BM45" s="47"/>
      <c r="BN45" s="47"/>
      <c r="BO45" s="47"/>
      <c r="BP45" s="47"/>
      <c r="BQ45" s="47"/>
      <c r="BR45" s="47"/>
      <c r="BS45" s="47"/>
      <c r="BT45" s="47"/>
      <c r="BU45" s="47"/>
      <c r="BV45" s="47"/>
      <c r="BW45" s="47"/>
      <c r="BX45" s="47"/>
      <c r="BY45" s="47"/>
      <c r="BZ45" s="4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9"/>
      <c r="BM46" s="50"/>
      <c r="BN46" s="50"/>
      <c r="BO46" s="50"/>
      <c r="BP46" s="50"/>
      <c r="BQ46" s="50"/>
      <c r="BR46" s="50"/>
      <c r="BS46" s="50"/>
      <c r="BT46" s="50"/>
      <c r="BU46" s="50"/>
      <c r="BV46" s="50"/>
      <c r="BW46" s="50"/>
      <c r="BX46" s="50"/>
      <c r="BY46" s="50"/>
      <c r="BZ46" s="5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2"/>
      <c r="BM58" s="63"/>
      <c r="BN58" s="63"/>
      <c r="BO58" s="63"/>
      <c r="BP58" s="63"/>
      <c r="BQ58" s="63"/>
      <c r="BR58" s="63"/>
      <c r="BS58" s="63"/>
      <c r="BT58" s="63"/>
      <c r="BU58" s="63"/>
      <c r="BV58" s="63"/>
      <c r="BW58" s="63"/>
      <c r="BX58" s="63"/>
      <c r="BY58" s="63"/>
      <c r="BZ58" s="6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2"/>
      <c r="BM59" s="63"/>
      <c r="BN59" s="63"/>
      <c r="BO59" s="63"/>
      <c r="BP59" s="63"/>
      <c r="BQ59" s="63"/>
      <c r="BR59" s="63"/>
      <c r="BS59" s="63"/>
      <c r="BT59" s="63"/>
      <c r="BU59" s="63"/>
      <c r="BV59" s="63"/>
      <c r="BW59" s="63"/>
      <c r="BX59" s="63"/>
      <c r="BY59" s="63"/>
      <c r="BZ59" s="64"/>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2"/>
      <c r="BM60" s="63"/>
      <c r="BN60" s="63"/>
      <c r="BO60" s="63"/>
      <c r="BP60" s="63"/>
      <c r="BQ60" s="63"/>
      <c r="BR60" s="63"/>
      <c r="BS60" s="63"/>
      <c r="BT60" s="63"/>
      <c r="BU60" s="63"/>
      <c r="BV60" s="63"/>
      <c r="BW60" s="63"/>
      <c r="BX60" s="63"/>
      <c r="BY60" s="63"/>
      <c r="BZ60" s="64"/>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6" t="s">
        <v>29</v>
      </c>
      <c r="BM64" s="47"/>
      <c r="BN64" s="47"/>
      <c r="BO64" s="47"/>
      <c r="BP64" s="47"/>
      <c r="BQ64" s="47"/>
      <c r="BR64" s="47"/>
      <c r="BS64" s="47"/>
      <c r="BT64" s="47"/>
      <c r="BU64" s="47"/>
      <c r="BV64" s="47"/>
      <c r="BW64" s="47"/>
      <c r="BX64" s="47"/>
      <c r="BY64" s="47"/>
      <c r="BZ64" s="4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9"/>
      <c r="BM65" s="50"/>
      <c r="BN65" s="50"/>
      <c r="BO65" s="50"/>
      <c r="BP65" s="50"/>
      <c r="BQ65" s="50"/>
      <c r="BR65" s="50"/>
      <c r="BS65" s="50"/>
      <c r="BT65" s="50"/>
      <c r="BU65" s="50"/>
      <c r="BV65" s="50"/>
      <c r="BW65" s="50"/>
      <c r="BX65" s="50"/>
      <c r="BY65" s="50"/>
      <c r="BZ65" s="5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2" t="s">
        <v>114</v>
      </c>
      <c r="BM66" s="72"/>
      <c r="BN66" s="72"/>
      <c r="BO66" s="72"/>
      <c r="BP66" s="72"/>
      <c r="BQ66" s="72"/>
      <c r="BR66" s="72"/>
      <c r="BS66" s="72"/>
      <c r="BT66" s="72"/>
      <c r="BU66" s="72"/>
      <c r="BV66" s="72"/>
      <c r="BW66" s="72"/>
      <c r="BX66" s="72"/>
      <c r="BY66" s="72"/>
      <c r="BZ66" s="6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2"/>
      <c r="BM67" s="72"/>
      <c r="BN67" s="72"/>
      <c r="BO67" s="72"/>
      <c r="BP67" s="72"/>
      <c r="BQ67" s="72"/>
      <c r="BR67" s="72"/>
      <c r="BS67" s="72"/>
      <c r="BT67" s="72"/>
      <c r="BU67" s="72"/>
      <c r="BV67" s="72"/>
      <c r="BW67" s="72"/>
      <c r="BX67" s="72"/>
      <c r="BY67" s="72"/>
      <c r="BZ67" s="6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2"/>
      <c r="BM68" s="72"/>
      <c r="BN68" s="72"/>
      <c r="BO68" s="72"/>
      <c r="BP68" s="72"/>
      <c r="BQ68" s="72"/>
      <c r="BR68" s="72"/>
      <c r="BS68" s="72"/>
      <c r="BT68" s="72"/>
      <c r="BU68" s="72"/>
      <c r="BV68" s="72"/>
      <c r="BW68" s="72"/>
      <c r="BX68" s="72"/>
      <c r="BY68" s="72"/>
      <c r="BZ68" s="6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2"/>
      <c r="BM69" s="72"/>
      <c r="BN69" s="72"/>
      <c r="BO69" s="72"/>
      <c r="BP69" s="72"/>
      <c r="BQ69" s="72"/>
      <c r="BR69" s="72"/>
      <c r="BS69" s="72"/>
      <c r="BT69" s="72"/>
      <c r="BU69" s="72"/>
      <c r="BV69" s="72"/>
      <c r="BW69" s="72"/>
      <c r="BX69" s="72"/>
      <c r="BY69" s="72"/>
      <c r="BZ69" s="6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2"/>
      <c r="BM70" s="72"/>
      <c r="BN70" s="72"/>
      <c r="BO70" s="72"/>
      <c r="BP70" s="72"/>
      <c r="BQ70" s="72"/>
      <c r="BR70" s="72"/>
      <c r="BS70" s="72"/>
      <c r="BT70" s="72"/>
      <c r="BU70" s="72"/>
      <c r="BV70" s="72"/>
      <c r="BW70" s="72"/>
      <c r="BX70" s="72"/>
      <c r="BY70" s="72"/>
      <c r="BZ70" s="6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2"/>
      <c r="BM71" s="72"/>
      <c r="BN71" s="72"/>
      <c r="BO71" s="72"/>
      <c r="BP71" s="72"/>
      <c r="BQ71" s="72"/>
      <c r="BR71" s="72"/>
      <c r="BS71" s="72"/>
      <c r="BT71" s="72"/>
      <c r="BU71" s="72"/>
      <c r="BV71" s="72"/>
      <c r="BW71" s="72"/>
      <c r="BX71" s="72"/>
      <c r="BY71" s="72"/>
      <c r="BZ71" s="6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2"/>
      <c r="BM72" s="72"/>
      <c r="BN72" s="72"/>
      <c r="BO72" s="72"/>
      <c r="BP72" s="72"/>
      <c r="BQ72" s="72"/>
      <c r="BR72" s="72"/>
      <c r="BS72" s="72"/>
      <c r="BT72" s="72"/>
      <c r="BU72" s="72"/>
      <c r="BV72" s="72"/>
      <c r="BW72" s="72"/>
      <c r="BX72" s="72"/>
      <c r="BY72" s="72"/>
      <c r="BZ72" s="6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2"/>
      <c r="BM73" s="72"/>
      <c r="BN73" s="72"/>
      <c r="BO73" s="72"/>
      <c r="BP73" s="72"/>
      <c r="BQ73" s="72"/>
      <c r="BR73" s="72"/>
      <c r="BS73" s="72"/>
      <c r="BT73" s="72"/>
      <c r="BU73" s="72"/>
      <c r="BV73" s="72"/>
      <c r="BW73" s="72"/>
      <c r="BX73" s="72"/>
      <c r="BY73" s="72"/>
      <c r="BZ73" s="6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2"/>
      <c r="BM74" s="72"/>
      <c r="BN74" s="72"/>
      <c r="BO74" s="72"/>
      <c r="BP74" s="72"/>
      <c r="BQ74" s="72"/>
      <c r="BR74" s="72"/>
      <c r="BS74" s="72"/>
      <c r="BT74" s="72"/>
      <c r="BU74" s="72"/>
      <c r="BV74" s="72"/>
      <c r="BW74" s="72"/>
      <c r="BX74" s="72"/>
      <c r="BY74" s="72"/>
      <c r="BZ74" s="6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2"/>
      <c r="BM75" s="72"/>
      <c r="BN75" s="72"/>
      <c r="BO75" s="72"/>
      <c r="BP75" s="72"/>
      <c r="BQ75" s="72"/>
      <c r="BR75" s="72"/>
      <c r="BS75" s="72"/>
      <c r="BT75" s="72"/>
      <c r="BU75" s="72"/>
      <c r="BV75" s="72"/>
      <c r="BW75" s="72"/>
      <c r="BX75" s="72"/>
      <c r="BY75" s="72"/>
      <c r="BZ75" s="6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2"/>
      <c r="BM76" s="72"/>
      <c r="BN76" s="72"/>
      <c r="BO76" s="72"/>
      <c r="BP76" s="72"/>
      <c r="BQ76" s="72"/>
      <c r="BR76" s="72"/>
      <c r="BS76" s="72"/>
      <c r="BT76" s="72"/>
      <c r="BU76" s="72"/>
      <c r="BV76" s="72"/>
      <c r="BW76" s="72"/>
      <c r="BX76" s="72"/>
      <c r="BY76" s="72"/>
      <c r="BZ76" s="6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2"/>
      <c r="BM77" s="72"/>
      <c r="BN77" s="72"/>
      <c r="BO77" s="72"/>
      <c r="BP77" s="72"/>
      <c r="BQ77" s="72"/>
      <c r="BR77" s="72"/>
      <c r="BS77" s="72"/>
      <c r="BT77" s="72"/>
      <c r="BU77" s="72"/>
      <c r="BV77" s="72"/>
      <c r="BW77" s="72"/>
      <c r="BX77" s="72"/>
      <c r="BY77" s="72"/>
      <c r="BZ77" s="6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2"/>
      <c r="BM78" s="72"/>
      <c r="BN78" s="72"/>
      <c r="BO78" s="72"/>
      <c r="BP78" s="72"/>
      <c r="BQ78" s="72"/>
      <c r="BR78" s="72"/>
      <c r="BS78" s="72"/>
      <c r="BT78" s="72"/>
      <c r="BU78" s="72"/>
      <c r="BV78" s="72"/>
      <c r="BW78" s="72"/>
      <c r="BX78" s="72"/>
      <c r="BY78" s="72"/>
      <c r="BZ78" s="6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2"/>
      <c r="BM79" s="72"/>
      <c r="BN79" s="72"/>
      <c r="BO79" s="72"/>
      <c r="BP79" s="72"/>
      <c r="BQ79" s="72"/>
      <c r="BR79" s="72"/>
      <c r="BS79" s="72"/>
      <c r="BT79" s="72"/>
      <c r="BU79" s="72"/>
      <c r="BV79" s="72"/>
      <c r="BW79" s="72"/>
      <c r="BX79" s="72"/>
      <c r="BY79" s="72"/>
      <c r="BZ79" s="6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2"/>
      <c r="BM80" s="72"/>
      <c r="BN80" s="72"/>
      <c r="BO80" s="72"/>
      <c r="BP80" s="72"/>
      <c r="BQ80" s="72"/>
      <c r="BR80" s="72"/>
      <c r="BS80" s="72"/>
      <c r="BT80" s="72"/>
      <c r="BU80" s="72"/>
      <c r="BV80" s="72"/>
      <c r="BW80" s="72"/>
      <c r="BX80" s="72"/>
      <c r="BY80" s="72"/>
      <c r="BZ80" s="6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2"/>
      <c r="BM81" s="72"/>
      <c r="BN81" s="72"/>
      <c r="BO81" s="72"/>
      <c r="BP81" s="72"/>
      <c r="BQ81" s="72"/>
      <c r="BR81" s="72"/>
      <c r="BS81" s="72"/>
      <c r="BT81" s="72"/>
      <c r="BU81" s="72"/>
      <c r="BV81" s="72"/>
      <c r="BW81" s="72"/>
      <c r="BX81" s="72"/>
      <c r="BY81" s="72"/>
      <c r="BZ81" s="6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6"/>
      <c r="BN82" s="66"/>
      <c r="BO82" s="66"/>
      <c r="BP82" s="66"/>
      <c r="BQ82" s="66"/>
      <c r="BR82" s="66"/>
      <c r="BS82" s="66"/>
      <c r="BT82" s="66"/>
      <c r="BU82" s="66"/>
      <c r="BV82" s="66"/>
      <c r="BW82" s="66"/>
      <c r="BX82" s="66"/>
      <c r="BY82" s="66"/>
      <c r="BZ82" s="67"/>
    </row>
    <row r="83" spans="1:78" x14ac:dyDescent="0.15">
      <c r="C83" s="73" t="s">
        <v>30</v>
      </c>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3"/>
      <c r="BG83" s="73"/>
      <c r="BH83" s="73"/>
      <c r="BI83" s="73"/>
      <c r="BJ83" s="73"/>
      <c r="BL83" s="29"/>
      <c r="BM83" s="29"/>
      <c r="BN83" s="29"/>
      <c r="BO83" s="29"/>
      <c r="BP83" s="29"/>
      <c r="BQ83" s="29"/>
      <c r="BR83" s="29"/>
      <c r="BS83" s="29"/>
      <c r="BT83" s="29"/>
      <c r="BU83" s="29"/>
      <c r="BV83" s="29"/>
      <c r="BW83" s="29"/>
      <c r="BX83" s="29"/>
      <c r="BY83" s="29"/>
      <c r="BZ83" s="2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c r="BL84" s="29"/>
      <c r="BM84" s="29"/>
      <c r="BN84" s="29"/>
      <c r="BO84" s="29"/>
      <c r="BP84" s="29"/>
      <c r="BQ84" s="29"/>
      <c r="BR84" s="29"/>
      <c r="BS84" s="29"/>
      <c r="BT84" s="29"/>
      <c r="BU84" s="29"/>
      <c r="BV84" s="29"/>
      <c r="BW84" s="29"/>
      <c r="BX84" s="29"/>
      <c r="BY84" s="29"/>
      <c r="BZ84" s="29"/>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c r="BL85" s="29"/>
      <c r="BM85" s="29"/>
      <c r="BN85" s="29"/>
      <c r="BO85" s="29"/>
      <c r="BP85" s="29"/>
      <c r="BQ85" s="29"/>
      <c r="BR85" s="29"/>
      <c r="BS85" s="29"/>
      <c r="BT85" s="29"/>
      <c r="BU85" s="29"/>
      <c r="BV85" s="29"/>
      <c r="BW85" s="29"/>
      <c r="BX85" s="29"/>
      <c r="BY85" s="29"/>
      <c r="BZ85" s="29"/>
    </row>
    <row r="86" spans="1:78" x14ac:dyDescent="0.15">
      <c r="BL86" s="29"/>
      <c r="BM86" s="29"/>
      <c r="BN86" s="29"/>
      <c r="BO86" s="29"/>
      <c r="BP86" s="29"/>
      <c r="BQ86" s="29"/>
      <c r="BR86" s="29"/>
      <c r="BS86" s="29"/>
      <c r="BT86" s="29"/>
      <c r="BU86" s="29"/>
      <c r="BV86" s="29"/>
      <c r="BW86" s="29"/>
      <c r="BX86" s="29"/>
      <c r="BY86" s="29"/>
      <c r="BZ86" s="29"/>
    </row>
    <row r="87" spans="1:78" x14ac:dyDescent="0.15">
      <c r="BL87" s="29"/>
      <c r="BM87" s="29"/>
      <c r="BN87" s="29"/>
      <c r="BO87" s="29"/>
      <c r="BP87" s="29"/>
      <c r="BQ87" s="29"/>
      <c r="BR87" s="29"/>
      <c r="BS87" s="29"/>
      <c r="BT87" s="29"/>
      <c r="BU87" s="29"/>
      <c r="BV87" s="29"/>
      <c r="BW87" s="29"/>
      <c r="BX87" s="29"/>
      <c r="BY87" s="29"/>
      <c r="BZ87" s="29"/>
    </row>
  </sheetData>
  <sheetProtection algorithmName="SHA-512" hashValue="MXovsxW9si5InQdCWX4jvOb9XtOumdmepn/G83me2hiXSYfmo2mEv7QgP2v4vWw78r1PmM2IRZnvbKbo3EqBOQ==" saltValue="HLrZnAU1LiLeUL0GjYDJZ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5" t="s">
        <v>52</v>
      </c>
      <c r="I3" s="76"/>
      <c r="J3" s="76"/>
      <c r="K3" s="76"/>
      <c r="L3" s="76"/>
      <c r="M3" s="76"/>
      <c r="N3" s="76"/>
      <c r="O3" s="76"/>
      <c r="P3" s="76"/>
      <c r="Q3" s="76"/>
      <c r="R3" s="76"/>
      <c r="S3" s="76"/>
      <c r="T3" s="76"/>
      <c r="U3" s="76"/>
      <c r="V3" s="76"/>
      <c r="W3" s="76"/>
      <c r="X3" s="77"/>
      <c r="Y3" s="81" t="s">
        <v>53</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54</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8" x14ac:dyDescent="0.15">
      <c r="A4" s="14" t="s">
        <v>55</v>
      </c>
      <c r="B4" s="16"/>
      <c r="C4" s="16"/>
      <c r="D4" s="16"/>
      <c r="E4" s="16"/>
      <c r="F4" s="16"/>
      <c r="G4" s="16"/>
      <c r="H4" s="78"/>
      <c r="I4" s="79"/>
      <c r="J4" s="79"/>
      <c r="K4" s="79"/>
      <c r="L4" s="79"/>
      <c r="M4" s="79"/>
      <c r="N4" s="79"/>
      <c r="O4" s="79"/>
      <c r="P4" s="79"/>
      <c r="Q4" s="79"/>
      <c r="R4" s="79"/>
      <c r="S4" s="79"/>
      <c r="T4" s="79"/>
      <c r="U4" s="79"/>
      <c r="V4" s="79"/>
      <c r="W4" s="79"/>
      <c r="X4" s="80"/>
      <c r="Y4" s="74" t="s">
        <v>56</v>
      </c>
      <c r="Z4" s="74"/>
      <c r="AA4" s="74"/>
      <c r="AB4" s="74"/>
      <c r="AC4" s="74"/>
      <c r="AD4" s="74"/>
      <c r="AE4" s="74"/>
      <c r="AF4" s="74"/>
      <c r="AG4" s="74"/>
      <c r="AH4" s="74"/>
      <c r="AI4" s="74"/>
      <c r="AJ4" s="74" t="s">
        <v>57</v>
      </c>
      <c r="AK4" s="74"/>
      <c r="AL4" s="74"/>
      <c r="AM4" s="74"/>
      <c r="AN4" s="74"/>
      <c r="AO4" s="74"/>
      <c r="AP4" s="74"/>
      <c r="AQ4" s="74"/>
      <c r="AR4" s="74"/>
      <c r="AS4" s="74"/>
      <c r="AT4" s="74"/>
      <c r="AU4" s="74" t="s">
        <v>58</v>
      </c>
      <c r="AV4" s="74"/>
      <c r="AW4" s="74"/>
      <c r="AX4" s="74"/>
      <c r="AY4" s="74"/>
      <c r="AZ4" s="74"/>
      <c r="BA4" s="74"/>
      <c r="BB4" s="74"/>
      <c r="BC4" s="74"/>
      <c r="BD4" s="74"/>
      <c r="BE4" s="74"/>
      <c r="BF4" s="74" t="s">
        <v>59</v>
      </c>
      <c r="BG4" s="74"/>
      <c r="BH4" s="74"/>
      <c r="BI4" s="74"/>
      <c r="BJ4" s="74"/>
      <c r="BK4" s="74"/>
      <c r="BL4" s="74"/>
      <c r="BM4" s="74"/>
      <c r="BN4" s="74"/>
      <c r="BO4" s="74"/>
      <c r="BP4" s="74"/>
      <c r="BQ4" s="74" t="s">
        <v>60</v>
      </c>
      <c r="BR4" s="74"/>
      <c r="BS4" s="74"/>
      <c r="BT4" s="74"/>
      <c r="BU4" s="74"/>
      <c r="BV4" s="74"/>
      <c r="BW4" s="74"/>
      <c r="BX4" s="74"/>
      <c r="BY4" s="74"/>
      <c r="BZ4" s="74"/>
      <c r="CA4" s="74"/>
      <c r="CB4" s="74" t="s">
        <v>61</v>
      </c>
      <c r="CC4" s="74"/>
      <c r="CD4" s="74"/>
      <c r="CE4" s="74"/>
      <c r="CF4" s="74"/>
      <c r="CG4" s="74"/>
      <c r="CH4" s="74"/>
      <c r="CI4" s="74"/>
      <c r="CJ4" s="74"/>
      <c r="CK4" s="74"/>
      <c r="CL4" s="74"/>
      <c r="CM4" s="74" t="s">
        <v>62</v>
      </c>
      <c r="CN4" s="74"/>
      <c r="CO4" s="74"/>
      <c r="CP4" s="74"/>
      <c r="CQ4" s="74"/>
      <c r="CR4" s="74"/>
      <c r="CS4" s="74"/>
      <c r="CT4" s="74"/>
      <c r="CU4" s="74"/>
      <c r="CV4" s="74"/>
      <c r="CW4" s="74"/>
      <c r="CX4" s="74" t="s">
        <v>63</v>
      </c>
      <c r="CY4" s="74"/>
      <c r="CZ4" s="74"/>
      <c r="DA4" s="74"/>
      <c r="DB4" s="74"/>
      <c r="DC4" s="74"/>
      <c r="DD4" s="74"/>
      <c r="DE4" s="74"/>
      <c r="DF4" s="74"/>
      <c r="DG4" s="74"/>
      <c r="DH4" s="74"/>
      <c r="DI4" s="74" t="s">
        <v>64</v>
      </c>
      <c r="DJ4" s="74"/>
      <c r="DK4" s="74"/>
      <c r="DL4" s="74"/>
      <c r="DM4" s="74"/>
      <c r="DN4" s="74"/>
      <c r="DO4" s="74"/>
      <c r="DP4" s="74"/>
      <c r="DQ4" s="74"/>
      <c r="DR4" s="74"/>
      <c r="DS4" s="74"/>
      <c r="DT4" s="74" t="s">
        <v>65</v>
      </c>
      <c r="DU4" s="74"/>
      <c r="DV4" s="74"/>
      <c r="DW4" s="74"/>
      <c r="DX4" s="74"/>
      <c r="DY4" s="74"/>
      <c r="DZ4" s="74"/>
      <c r="EA4" s="74"/>
      <c r="EB4" s="74"/>
      <c r="EC4" s="74"/>
      <c r="ED4" s="74"/>
      <c r="EE4" s="74" t="s">
        <v>66</v>
      </c>
      <c r="EF4" s="74"/>
      <c r="EG4" s="74"/>
      <c r="EH4" s="74"/>
      <c r="EI4" s="74"/>
      <c r="EJ4" s="74"/>
      <c r="EK4" s="74"/>
      <c r="EL4" s="74"/>
      <c r="EM4" s="74"/>
      <c r="EN4" s="74"/>
      <c r="EO4" s="7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42137</v>
      </c>
      <c r="D6" s="19">
        <f t="shared" si="3"/>
        <v>46</v>
      </c>
      <c r="E6" s="19">
        <f t="shared" si="3"/>
        <v>18</v>
      </c>
      <c r="F6" s="19">
        <f t="shared" si="3"/>
        <v>1</v>
      </c>
      <c r="G6" s="19">
        <f t="shared" si="3"/>
        <v>0</v>
      </c>
      <c r="H6" s="19" t="str">
        <f t="shared" si="3"/>
        <v>宮城県　栗原市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9.4700000000000006</v>
      </c>
      <c r="P6" s="20">
        <f t="shared" si="3"/>
        <v>0.19</v>
      </c>
      <c r="Q6" s="20">
        <f t="shared" si="3"/>
        <v>100</v>
      </c>
      <c r="R6" s="20">
        <f t="shared" si="3"/>
        <v>4070</v>
      </c>
      <c r="S6" s="20">
        <f t="shared" si="3"/>
        <v>64621</v>
      </c>
      <c r="T6" s="20">
        <f t="shared" si="3"/>
        <v>804.97</v>
      </c>
      <c r="U6" s="20">
        <f t="shared" si="3"/>
        <v>80.28</v>
      </c>
      <c r="V6" s="20">
        <f t="shared" si="3"/>
        <v>124</v>
      </c>
      <c r="W6" s="20">
        <f t="shared" si="3"/>
        <v>0.02</v>
      </c>
      <c r="X6" s="20">
        <f t="shared" si="3"/>
        <v>6200</v>
      </c>
      <c r="Y6" s="21" t="str">
        <f>IF(Y7="",NA(),Y7)</f>
        <v>-</v>
      </c>
      <c r="Z6" s="21" t="str">
        <f t="shared" ref="Z6:AH6" si="4">IF(Z7="",NA(),Z7)</f>
        <v>-</v>
      </c>
      <c r="AA6" s="21" t="str">
        <f t="shared" si="4"/>
        <v>-</v>
      </c>
      <c r="AB6" s="21">
        <f t="shared" si="4"/>
        <v>105.48</v>
      </c>
      <c r="AC6" s="21">
        <f t="shared" si="4"/>
        <v>108.15</v>
      </c>
      <c r="AD6" s="21" t="str">
        <f t="shared" si="4"/>
        <v>-</v>
      </c>
      <c r="AE6" s="21" t="str">
        <f t="shared" si="4"/>
        <v>-</v>
      </c>
      <c r="AF6" s="21" t="str">
        <f t="shared" si="4"/>
        <v>-</v>
      </c>
      <c r="AG6" s="21">
        <f t="shared" si="4"/>
        <v>96.14</v>
      </c>
      <c r="AH6" s="21">
        <f t="shared" si="4"/>
        <v>95.6</v>
      </c>
      <c r="AI6" s="20" t="str">
        <f>IF(AI7="","",IF(AI7="-","【-】","【"&amp;SUBSTITUTE(TEXT(AI7,"#,##0.00"),"-","△")&amp;"】"))</f>
        <v>【96.22】</v>
      </c>
      <c r="AJ6" s="21" t="str">
        <f>IF(AJ7="",NA(),AJ7)</f>
        <v>-</v>
      </c>
      <c r="AK6" s="21" t="str">
        <f t="shared" ref="AK6:AS6" si="5">IF(AK7="",NA(),AK7)</f>
        <v>-</v>
      </c>
      <c r="AL6" s="21" t="str">
        <f t="shared" si="5"/>
        <v>-</v>
      </c>
      <c r="AM6" s="20">
        <f t="shared" si="5"/>
        <v>0</v>
      </c>
      <c r="AN6" s="21">
        <f t="shared" si="5"/>
        <v>98.25</v>
      </c>
      <c r="AO6" s="21" t="str">
        <f t="shared" si="5"/>
        <v>-</v>
      </c>
      <c r="AP6" s="21" t="str">
        <f t="shared" si="5"/>
        <v>-</v>
      </c>
      <c r="AQ6" s="21" t="str">
        <f t="shared" si="5"/>
        <v>-</v>
      </c>
      <c r="AR6" s="21">
        <f t="shared" si="5"/>
        <v>237</v>
      </c>
      <c r="AS6" s="21">
        <f t="shared" si="5"/>
        <v>257.23</v>
      </c>
      <c r="AT6" s="20" t="str">
        <f>IF(AT7="","",IF(AT7="-","【-】","【"&amp;SUBSTITUTE(TEXT(AT7,"#,##0.00"),"-","△")&amp;"】"))</f>
        <v>【232.28】</v>
      </c>
      <c r="AU6" s="21" t="str">
        <f>IF(AU7="",NA(),AU7)</f>
        <v>-</v>
      </c>
      <c r="AV6" s="21" t="str">
        <f t="shared" ref="AV6:BD6" si="6">IF(AV7="",NA(),AV7)</f>
        <v>-</v>
      </c>
      <c r="AW6" s="21" t="str">
        <f t="shared" si="6"/>
        <v>-</v>
      </c>
      <c r="AX6" s="21">
        <f t="shared" si="6"/>
        <v>299.91000000000003</v>
      </c>
      <c r="AY6" s="21">
        <f t="shared" si="6"/>
        <v>192.48</v>
      </c>
      <c r="AZ6" s="21" t="str">
        <f t="shared" si="6"/>
        <v>-</v>
      </c>
      <c r="BA6" s="21" t="str">
        <f t="shared" si="6"/>
        <v>-</v>
      </c>
      <c r="BB6" s="21" t="str">
        <f t="shared" si="6"/>
        <v>-</v>
      </c>
      <c r="BC6" s="21">
        <f t="shared" si="6"/>
        <v>135.35</v>
      </c>
      <c r="BD6" s="21">
        <f t="shared" si="6"/>
        <v>150.91999999999999</v>
      </c>
      <c r="BE6" s="20" t="str">
        <f>IF(BE7="","",IF(BE7="-","【-】","【"&amp;SUBSTITUTE(TEXT(BE7,"#,##0.00"),"-","△")&amp;"】"))</f>
        <v>【155.69】</v>
      </c>
      <c r="BF6" s="21" t="str">
        <f>IF(BF7="",NA(),BF7)</f>
        <v>-</v>
      </c>
      <c r="BG6" s="21" t="str">
        <f t="shared" ref="BG6:BO6" si="7">IF(BG7="",NA(),BG7)</f>
        <v>-</v>
      </c>
      <c r="BH6" s="21" t="str">
        <f t="shared" si="7"/>
        <v>-</v>
      </c>
      <c r="BI6" s="21">
        <f t="shared" si="7"/>
        <v>258.69</v>
      </c>
      <c r="BJ6" s="21">
        <f t="shared" si="7"/>
        <v>200.88</v>
      </c>
      <c r="BK6" s="21" t="str">
        <f t="shared" si="7"/>
        <v>-</v>
      </c>
      <c r="BL6" s="21" t="str">
        <f t="shared" si="7"/>
        <v>-</v>
      </c>
      <c r="BM6" s="21" t="str">
        <f t="shared" si="7"/>
        <v>-</v>
      </c>
      <c r="BN6" s="21">
        <f t="shared" si="7"/>
        <v>782.91</v>
      </c>
      <c r="BO6" s="21">
        <f t="shared" si="7"/>
        <v>783.21</v>
      </c>
      <c r="BP6" s="20" t="str">
        <f>IF(BP7="","",IF(BP7="-","【-】","【"&amp;SUBSTITUTE(TEXT(BP7,"#,##0.00"),"-","△")&amp;"】"))</f>
        <v>【765.05】</v>
      </c>
      <c r="BQ6" s="21" t="str">
        <f>IF(BQ7="",NA(),BQ7)</f>
        <v>-</v>
      </c>
      <c r="BR6" s="21" t="str">
        <f t="shared" ref="BR6:BZ6" si="8">IF(BR7="",NA(),BR7)</f>
        <v>-</v>
      </c>
      <c r="BS6" s="21" t="str">
        <f t="shared" si="8"/>
        <v>-</v>
      </c>
      <c r="BT6" s="21">
        <f t="shared" si="8"/>
        <v>50.71</v>
      </c>
      <c r="BU6" s="21">
        <f t="shared" si="8"/>
        <v>69.400000000000006</v>
      </c>
      <c r="BV6" s="21" t="str">
        <f t="shared" si="8"/>
        <v>-</v>
      </c>
      <c r="BW6" s="21" t="str">
        <f t="shared" si="8"/>
        <v>-</v>
      </c>
      <c r="BX6" s="21" t="str">
        <f t="shared" si="8"/>
        <v>-</v>
      </c>
      <c r="BY6" s="21">
        <f t="shared" si="8"/>
        <v>49.38</v>
      </c>
      <c r="BZ6" s="21">
        <f t="shared" si="8"/>
        <v>48.53</v>
      </c>
      <c r="CA6" s="20" t="str">
        <f>IF(CA7="","",IF(CA7="-","【-】","【"&amp;SUBSTITUTE(TEXT(CA7,"#,##0.00"),"-","△")&amp;"】"))</f>
        <v>【48.97】</v>
      </c>
      <c r="CB6" s="21" t="str">
        <f>IF(CB7="",NA(),CB7)</f>
        <v>-</v>
      </c>
      <c r="CC6" s="21" t="str">
        <f t="shared" ref="CC6:CK6" si="9">IF(CC7="",NA(),CC7)</f>
        <v>-</v>
      </c>
      <c r="CD6" s="21" t="str">
        <f t="shared" si="9"/>
        <v>-</v>
      </c>
      <c r="CE6" s="21">
        <f t="shared" si="9"/>
        <v>407.02</v>
      </c>
      <c r="CF6" s="21">
        <f t="shared" si="9"/>
        <v>299.43</v>
      </c>
      <c r="CG6" s="21" t="str">
        <f t="shared" si="9"/>
        <v>-</v>
      </c>
      <c r="CH6" s="21" t="str">
        <f t="shared" si="9"/>
        <v>-</v>
      </c>
      <c r="CI6" s="21" t="str">
        <f t="shared" si="9"/>
        <v>-</v>
      </c>
      <c r="CJ6" s="21">
        <f t="shared" si="9"/>
        <v>316.97000000000003</v>
      </c>
      <c r="CK6" s="21">
        <f t="shared" si="9"/>
        <v>326.17</v>
      </c>
      <c r="CL6" s="20" t="str">
        <f>IF(CL7="","",IF(CL7="-","【-】","【"&amp;SUBSTITUTE(TEXT(CL7,"#,##0.00"),"-","△")&amp;"】"))</f>
        <v>【328.76】</v>
      </c>
      <c r="CM6" s="21" t="str">
        <f>IF(CM7="",NA(),CM7)</f>
        <v>-</v>
      </c>
      <c r="CN6" s="21" t="str">
        <f t="shared" ref="CN6:CV6" si="10">IF(CN7="",NA(),CN7)</f>
        <v>-</v>
      </c>
      <c r="CO6" s="21" t="str">
        <f t="shared" si="10"/>
        <v>-</v>
      </c>
      <c r="CP6" s="21">
        <f t="shared" si="10"/>
        <v>49.15</v>
      </c>
      <c r="CQ6" s="21">
        <f t="shared" si="10"/>
        <v>47.54</v>
      </c>
      <c r="CR6" s="21" t="str">
        <f t="shared" si="10"/>
        <v>-</v>
      </c>
      <c r="CS6" s="21" t="str">
        <f t="shared" si="10"/>
        <v>-</v>
      </c>
      <c r="CT6" s="21" t="str">
        <f t="shared" si="10"/>
        <v>-</v>
      </c>
      <c r="CU6" s="21">
        <f t="shared" si="10"/>
        <v>46.36</v>
      </c>
      <c r="CV6" s="21">
        <f t="shared" si="10"/>
        <v>228.91</v>
      </c>
      <c r="CW6" s="20" t="str">
        <f>IF(CW7="","",IF(CW7="-","【-】","【"&amp;SUBSTITUTE(TEXT(CW7,"#,##0.00"),"-","△")&amp;"】"))</f>
        <v>【224.12】</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83.08</v>
      </c>
      <c r="DG6" s="21">
        <f t="shared" si="11"/>
        <v>82.61</v>
      </c>
      <c r="DH6" s="20" t="str">
        <f>IF(DH7="","",IF(DH7="-","【-】","【"&amp;SUBSTITUTE(TEXT(DH7,"#,##0.00"),"-","△")&amp;"】"))</f>
        <v>【81.92】</v>
      </c>
      <c r="DI6" s="21" t="str">
        <f>IF(DI7="",NA(),DI7)</f>
        <v>-</v>
      </c>
      <c r="DJ6" s="21" t="str">
        <f t="shared" ref="DJ6:DR6" si="12">IF(DJ7="",NA(),DJ7)</f>
        <v>-</v>
      </c>
      <c r="DK6" s="21" t="str">
        <f t="shared" si="12"/>
        <v>-</v>
      </c>
      <c r="DL6" s="21">
        <f t="shared" si="12"/>
        <v>10.17</v>
      </c>
      <c r="DM6" s="21">
        <f t="shared" si="12"/>
        <v>20.329999999999998</v>
      </c>
      <c r="DN6" s="21" t="str">
        <f t="shared" si="12"/>
        <v>-</v>
      </c>
      <c r="DO6" s="21" t="str">
        <f t="shared" si="12"/>
        <v>-</v>
      </c>
      <c r="DP6" s="21" t="str">
        <f t="shared" si="12"/>
        <v>-</v>
      </c>
      <c r="DQ6" s="21">
        <f t="shared" si="12"/>
        <v>33.75</v>
      </c>
      <c r="DR6" s="21">
        <f t="shared" si="12"/>
        <v>36.21</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42137</v>
      </c>
      <c r="D7" s="23">
        <v>46</v>
      </c>
      <c r="E7" s="23">
        <v>18</v>
      </c>
      <c r="F7" s="23">
        <v>1</v>
      </c>
      <c r="G7" s="23">
        <v>0</v>
      </c>
      <c r="H7" s="23" t="s">
        <v>96</v>
      </c>
      <c r="I7" s="23" t="s">
        <v>97</v>
      </c>
      <c r="J7" s="23" t="s">
        <v>98</v>
      </c>
      <c r="K7" s="23" t="s">
        <v>99</v>
      </c>
      <c r="L7" s="23" t="s">
        <v>100</v>
      </c>
      <c r="M7" s="23" t="s">
        <v>101</v>
      </c>
      <c r="N7" s="24" t="s">
        <v>102</v>
      </c>
      <c r="O7" s="24">
        <v>9.4700000000000006</v>
      </c>
      <c r="P7" s="24">
        <v>0.19</v>
      </c>
      <c r="Q7" s="24">
        <v>100</v>
      </c>
      <c r="R7" s="24">
        <v>4070</v>
      </c>
      <c r="S7" s="24">
        <v>64621</v>
      </c>
      <c r="T7" s="24">
        <v>804.97</v>
      </c>
      <c r="U7" s="24">
        <v>80.28</v>
      </c>
      <c r="V7" s="24">
        <v>124</v>
      </c>
      <c r="W7" s="24">
        <v>0.02</v>
      </c>
      <c r="X7" s="24">
        <v>6200</v>
      </c>
      <c r="Y7" s="24" t="s">
        <v>102</v>
      </c>
      <c r="Z7" s="24" t="s">
        <v>102</v>
      </c>
      <c r="AA7" s="24" t="s">
        <v>102</v>
      </c>
      <c r="AB7" s="24">
        <v>105.48</v>
      </c>
      <c r="AC7" s="24">
        <v>108.15</v>
      </c>
      <c r="AD7" s="24" t="s">
        <v>102</v>
      </c>
      <c r="AE7" s="24" t="s">
        <v>102</v>
      </c>
      <c r="AF7" s="24" t="s">
        <v>102</v>
      </c>
      <c r="AG7" s="24">
        <v>96.14</v>
      </c>
      <c r="AH7" s="24">
        <v>95.6</v>
      </c>
      <c r="AI7" s="24">
        <v>96.22</v>
      </c>
      <c r="AJ7" s="24" t="s">
        <v>102</v>
      </c>
      <c r="AK7" s="24" t="s">
        <v>102</v>
      </c>
      <c r="AL7" s="24" t="s">
        <v>102</v>
      </c>
      <c r="AM7" s="24">
        <v>0</v>
      </c>
      <c r="AN7" s="24">
        <v>98.25</v>
      </c>
      <c r="AO7" s="24" t="s">
        <v>102</v>
      </c>
      <c r="AP7" s="24" t="s">
        <v>102</v>
      </c>
      <c r="AQ7" s="24" t="s">
        <v>102</v>
      </c>
      <c r="AR7" s="24">
        <v>237</v>
      </c>
      <c r="AS7" s="24">
        <v>257.23</v>
      </c>
      <c r="AT7" s="24">
        <v>232.28</v>
      </c>
      <c r="AU7" s="24" t="s">
        <v>102</v>
      </c>
      <c r="AV7" s="24" t="s">
        <v>102</v>
      </c>
      <c r="AW7" s="24" t="s">
        <v>102</v>
      </c>
      <c r="AX7" s="24">
        <v>299.91000000000003</v>
      </c>
      <c r="AY7" s="24">
        <v>192.48</v>
      </c>
      <c r="AZ7" s="24" t="s">
        <v>102</v>
      </c>
      <c r="BA7" s="24" t="s">
        <v>102</v>
      </c>
      <c r="BB7" s="24" t="s">
        <v>102</v>
      </c>
      <c r="BC7" s="24">
        <v>135.35</v>
      </c>
      <c r="BD7" s="24">
        <v>150.91999999999999</v>
      </c>
      <c r="BE7" s="24">
        <v>155.69</v>
      </c>
      <c r="BF7" s="24" t="s">
        <v>102</v>
      </c>
      <c r="BG7" s="24" t="s">
        <v>102</v>
      </c>
      <c r="BH7" s="24" t="s">
        <v>102</v>
      </c>
      <c r="BI7" s="24">
        <v>258.69</v>
      </c>
      <c r="BJ7" s="24">
        <v>200.88</v>
      </c>
      <c r="BK7" s="24" t="s">
        <v>102</v>
      </c>
      <c r="BL7" s="24" t="s">
        <v>102</v>
      </c>
      <c r="BM7" s="24" t="s">
        <v>102</v>
      </c>
      <c r="BN7" s="24">
        <v>782.91</v>
      </c>
      <c r="BO7" s="24">
        <v>783.21</v>
      </c>
      <c r="BP7" s="24">
        <v>765.05</v>
      </c>
      <c r="BQ7" s="24" t="s">
        <v>102</v>
      </c>
      <c r="BR7" s="24" t="s">
        <v>102</v>
      </c>
      <c r="BS7" s="24" t="s">
        <v>102</v>
      </c>
      <c r="BT7" s="24">
        <v>50.71</v>
      </c>
      <c r="BU7" s="24">
        <v>69.400000000000006</v>
      </c>
      <c r="BV7" s="24" t="s">
        <v>102</v>
      </c>
      <c r="BW7" s="24" t="s">
        <v>102</v>
      </c>
      <c r="BX7" s="24" t="s">
        <v>102</v>
      </c>
      <c r="BY7" s="24">
        <v>49.38</v>
      </c>
      <c r="BZ7" s="24">
        <v>48.53</v>
      </c>
      <c r="CA7" s="24">
        <v>48.97</v>
      </c>
      <c r="CB7" s="24" t="s">
        <v>102</v>
      </c>
      <c r="CC7" s="24" t="s">
        <v>102</v>
      </c>
      <c r="CD7" s="24" t="s">
        <v>102</v>
      </c>
      <c r="CE7" s="24">
        <v>407.02</v>
      </c>
      <c r="CF7" s="24">
        <v>299.43</v>
      </c>
      <c r="CG7" s="24" t="s">
        <v>102</v>
      </c>
      <c r="CH7" s="24" t="s">
        <v>102</v>
      </c>
      <c r="CI7" s="24" t="s">
        <v>102</v>
      </c>
      <c r="CJ7" s="24">
        <v>316.97000000000003</v>
      </c>
      <c r="CK7" s="24">
        <v>326.17</v>
      </c>
      <c r="CL7" s="24">
        <v>328.76</v>
      </c>
      <c r="CM7" s="24" t="s">
        <v>102</v>
      </c>
      <c r="CN7" s="24" t="s">
        <v>102</v>
      </c>
      <c r="CO7" s="24" t="s">
        <v>102</v>
      </c>
      <c r="CP7" s="24">
        <v>49.15</v>
      </c>
      <c r="CQ7" s="24">
        <v>47.54</v>
      </c>
      <c r="CR7" s="24" t="s">
        <v>102</v>
      </c>
      <c r="CS7" s="24" t="s">
        <v>102</v>
      </c>
      <c r="CT7" s="24" t="s">
        <v>102</v>
      </c>
      <c r="CU7" s="24">
        <v>46.36</v>
      </c>
      <c r="CV7" s="24">
        <v>228.91</v>
      </c>
      <c r="CW7" s="24">
        <v>224.12</v>
      </c>
      <c r="CX7" s="24" t="s">
        <v>102</v>
      </c>
      <c r="CY7" s="24" t="s">
        <v>102</v>
      </c>
      <c r="CZ7" s="24" t="s">
        <v>102</v>
      </c>
      <c r="DA7" s="24">
        <v>100</v>
      </c>
      <c r="DB7" s="24">
        <v>100</v>
      </c>
      <c r="DC7" s="24" t="s">
        <v>102</v>
      </c>
      <c r="DD7" s="24" t="s">
        <v>102</v>
      </c>
      <c r="DE7" s="24" t="s">
        <v>102</v>
      </c>
      <c r="DF7" s="24">
        <v>83.08</v>
      </c>
      <c r="DG7" s="24">
        <v>82.61</v>
      </c>
      <c r="DH7" s="24">
        <v>81.92</v>
      </c>
      <c r="DI7" s="24" t="s">
        <v>102</v>
      </c>
      <c r="DJ7" s="24" t="s">
        <v>102</v>
      </c>
      <c r="DK7" s="24" t="s">
        <v>102</v>
      </c>
      <c r="DL7" s="24">
        <v>10.17</v>
      </c>
      <c r="DM7" s="24">
        <v>20.329999999999998</v>
      </c>
      <c r="DN7" s="24" t="s">
        <v>102</v>
      </c>
      <c r="DO7" s="24" t="s">
        <v>102</v>
      </c>
      <c r="DP7" s="24" t="s">
        <v>102</v>
      </c>
      <c r="DQ7" s="24">
        <v>33.75</v>
      </c>
      <c r="DR7" s="24">
        <v>36.21</v>
      </c>
      <c r="DS7" s="24">
        <v>35.799999999999997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2023-02-08T11:23:09Z</cp:lastPrinted>
  <dcterms:created xsi:type="dcterms:W3CDTF">2022-12-01T01:42:19Z</dcterms:created>
  <dcterms:modified xsi:type="dcterms:W3CDTF">2023-02-10T06:25:11Z</dcterms:modified>
  <cp:category/>
</cp:coreProperties>
</file>