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9 岩沼市★☆\"/>
    </mc:Choice>
  </mc:AlternateContent>
  <workbookProtection workbookAlgorithmName="SHA-512" workbookHashValue="tLKSutGlPUjhCkjyBgsPPclSH2nbWIgDVfCx+vs3CaVz2yzdCtLaJwt6Oave0YuHl08ziZMd9+NEmZVHCwtojg==" workbookSaltValue="RK/ZPv1MEzYpsmBNuLxk1A=="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Q6" i="5"/>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AD10" i="4"/>
  <c r="W10" i="4"/>
  <c r="B10" i="4"/>
  <c r="BB8" i="4"/>
  <c r="AT8" i="4"/>
  <c r="P8"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<sst xmlns="http://schemas.openxmlformats.org/spreadsheetml/2006/main" count="275" uniqueCount="117">
  <si>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</si>
  <si>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</si>
  <si>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</si>
  <si>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</si>
  <si>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</si>
  <si>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</si>
  <si>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</si>
  <si>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</si>
  <si>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</si>
  <si>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</si>
  <si>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</si>
  <si>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</si>
  <si>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</si>
  <si>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</si>
  <si>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</si>
  <si>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</si>
  <si>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</si>
  <si>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</si>
  <si>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</si>
  <si>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</si>
  <si>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</si>
  <si>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</si>
  <si>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</si>
  <si>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</si>
  <si>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</si>
  <si>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</si>
  <si>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</si>
  <si>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</si>
  <si>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</si>
  <si>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</si>
  <si>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</si>
  <si>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</si>
  <si>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</si>
  <si>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</si>
  <si>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</si>
  <si>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</si>
  <si>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</si>
  <si>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</si>
  <si>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</si>
  <si>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</si>
  <si>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</si>
  <si>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</si>
  <si>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</si>
  <si>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</si>
  <si>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</si>
  <si>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</si>
  <si>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</si>
  <si>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</si>
  <si>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</si>
  <si>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</si>
  <si>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</si>
  <si>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</si>
  <si>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</si>
  <si>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</si>
  <si>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</si>
  <si>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</si>
  <si>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</si>
  <si>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</si>
  <si>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</si>
  <si>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</si>
  <si>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</si>
  <si>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</si>
  <si>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</si>
  <si>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</si>
  <si>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</si>
  <si>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</si>
  <si>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</si>
  <si>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</si>
  <si>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</si>
  <si>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</si>
  <si>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</si>
  <si>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</si>
  <si>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</si>
  <si>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</si>
  <si>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</si>
  <si>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</si>
  <si>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</si>
  <si>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</si>
  <si>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</si>
  <si>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</si>
  <si>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</si>
  <si>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</si>
  <si>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</si>
  <si>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</si>
  <si>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</si>
  <si>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</si>
  <si>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</si>
  <si>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</si>
  <si>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</si>
  <si>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</si>
  <si>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</si>
  <si>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</si>
  <si>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</si>
  <si>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</si>
  <si>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</si>
  <si>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</si>
  <si>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</si>
  <si>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</si>
  <si>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</si>
  <si>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</si>
  <si>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</si>
  <si>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</si>
  <si>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</si>
  <si>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</si>
  <si>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</si>
  <si>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</si>
  <si>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</si>
  <si>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</si>
  <si>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</si>
  <si>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</si>
  <si>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</si>
  <si>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</si>
  <si>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</si>
  <si>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</si>
  <si>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処理場であるクリーンセンター長岡の更新時期に合わせて、令和7年度までに公共下水道と統合する予定である。</t>
    <phoneticPr fontId="4"/>
  </si>
  <si>
    <t>　現状では、震災による料金収入の減少、津波により消失した施設の企業債償還により一般会計からの繰入金に大きく依存している状況にある。
　経営状況の的確な把握及び資産の適切な管理を図り、下水道事業全体として経営戦略を策定する予定である。また、汚水処理施設の耐用年数等を考慮して、令和7年度までに公共下水道事業と統合する予定である。</t>
    <rPh sb="72" eb="74">
      <t>テキカク</t>
    </rPh>
    <rPh sb="91" eb="94">
      <t>ゲスイドウ</t>
    </rPh>
    <rPh sb="94" eb="96">
      <t>ジギョウ</t>
    </rPh>
    <rPh sb="96" eb="98">
      <t>ゼンタイ</t>
    </rPh>
    <rPh sb="103" eb="105">
      <t>センリャク</t>
    </rPh>
    <phoneticPr fontId="4"/>
  </si>
  <si>
    <t>【①経常収支比率】
　前年度より4.44％増加し100％を上回った。今後も経営改善に向けて更なる使用料収入の確保と維持管理費の削減に努めていく必要がある。
【②累積欠損金比率】
　0.00％ではあるが、一般会計からの繰入金に依存することで達成されている。
【③流動比率・④企業債残高対事業規模比率】
　流動比率は類似団体平均値を下回っており、企業債残高対事業規模比率は、類似団体平均値と比較してかなり高い数値となっている。今後は企業債の新規借り入れは行わず、償還が進むので数値は改善すると思われる。
【⑤経費回収率・⑥汚水処理原価】
　経費回収率については、19.17％増加したが100％を大きく下回っており、使用料以外の公費負担により汚水処理費用が賄われている状況にあることがわかる。また、汚水処理原価についても前年度から減少しているが類似団体平均値を上回っており、料金改定、維持管理費の削減及び公共下水道との統合等の経営改善を図る必要がある。
【⑦施設利用率】
　類似団体平均を下回っており、適切な施設規模の維持に努める必要がある。
【⑧水洗化率】
　類似団体平均を上回る数値結果から、水洗化率向上の取組の効果が現れていることが確認できる。今後も継続して適切な汚水処理及び使用料収入の増加を図るため、更なる接続促進に努める。</t>
    <rPh sb="21" eb="23">
      <t>ゾウカ</t>
    </rPh>
    <rPh sb="29" eb="31">
      <t>ウワマワ</t>
    </rPh>
    <rPh sb="119" eb="121">
      <t>タッセイ</t>
    </rPh>
    <rPh sb="164" eb="166">
      <t>シタマワ</t>
    </rPh>
    <rPh sb="211" eb="213">
      <t>コンゴ</t>
    </rPh>
    <rPh sb="214" eb="216">
      <t>キギョウ</t>
    </rPh>
    <rPh sb="216" eb="217">
      <t>サイ</t>
    </rPh>
    <rPh sb="218" eb="220">
      <t>シンキ</t>
    </rPh>
    <rPh sb="220" eb="221">
      <t>カ</t>
    </rPh>
    <rPh sb="222" eb="223">
      <t>イ</t>
    </rPh>
    <rPh sb="225" eb="226">
      <t>オコナ</t>
    </rPh>
    <rPh sb="229" eb="231">
      <t>ショウカン</t>
    </rPh>
    <rPh sb="232" eb="233">
      <t>スス</t>
    </rPh>
    <rPh sb="236" eb="238">
      <t>スウチ</t>
    </rPh>
    <rPh sb="239" eb="241">
      <t>カイゼン</t>
    </rPh>
    <rPh sb="244" eb="245">
      <t>オモ</t>
    </rPh>
    <rPh sb="285" eb="287">
      <t>ゾウカ</t>
    </rPh>
    <rPh sb="357" eb="360">
      <t>ゼンネンド</t>
    </rPh>
    <rPh sb="362" eb="364">
      <t>ゲンショウ</t>
    </rPh>
    <rPh sb="439" eb="44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</si>
</sst>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007-4DC4-8DBE-C46E8790EA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0007-4DC4-8DBE-C46E8790EA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71.11</c:v>
                </c:pt>
                <c:pt idx="3">
                  <c:v>71.11</c:v>
                </c:pt>
                <c:pt idx="4">
                  <c:v>60.84</c:v>
                </c:pt>
              </c:numCache>
            </c:numRef>
          </c:val>
          <c:extLst>
            <c:ext xmlns:c16="http://schemas.microsoft.com/office/drawing/2014/chart" uri="{C3380CC4-5D6E-409C-BE32-E72D297353CC}">
              <c16:uniqueId val="{00000000-94BF-408C-BDAE-D85FCFC7E6D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94BF-408C-BDAE-D85FCFC7E6D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90.49</c:v>
                </c:pt>
                <c:pt idx="3">
                  <c:v>90.44</c:v>
                </c:pt>
                <c:pt idx="4">
                  <c:v>90.32</c:v>
                </c:pt>
              </c:numCache>
            </c:numRef>
          </c:val>
          <c:extLst>
            <c:ext xmlns:c16="http://schemas.microsoft.com/office/drawing/2014/chart" uri="{C3380CC4-5D6E-409C-BE32-E72D297353CC}">
              <c16:uniqueId val="{00000000-3D23-49A3-A2A1-47E91436A79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3D23-49A3-A2A1-47E91436A79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138.38</c:v>
                </c:pt>
                <c:pt idx="3">
                  <c:v>99.94</c:v>
                </c:pt>
                <c:pt idx="4">
                  <c:v>104.38</c:v>
                </c:pt>
              </c:numCache>
            </c:numRef>
          </c:val>
          <c:extLst>
            <c:ext xmlns:c16="http://schemas.microsoft.com/office/drawing/2014/chart" uri="{C3380CC4-5D6E-409C-BE32-E72D297353CC}">
              <c16:uniqueId val="{00000000-3B77-4D79-AE37-3F71A84CC6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3B77-4D79-AE37-3F71A84CC6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3.5</c:v>
                </c:pt>
                <c:pt idx="3">
                  <c:v>6.58</c:v>
                </c:pt>
                <c:pt idx="4">
                  <c:v>9.76</c:v>
                </c:pt>
              </c:numCache>
            </c:numRef>
          </c:val>
          <c:extLst>
            <c:ext xmlns:c16="http://schemas.microsoft.com/office/drawing/2014/chart" uri="{C3380CC4-5D6E-409C-BE32-E72D297353CC}">
              <c16:uniqueId val="{00000000-FC46-47DC-AF95-C9F0EE25FC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FC46-47DC-AF95-C9F0EE25FC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16A-4B91-9456-F218054EAD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16A-4B91-9456-F218054EAD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c:v>0.45</c:v>
                </c:pt>
                <c:pt idx="4" formatCode="#,##0.00;&quot;△&quot;#,##0.00">
                  <c:v>0</c:v>
                </c:pt>
              </c:numCache>
            </c:numRef>
          </c:val>
          <c:extLst>
            <c:ext xmlns:c16="http://schemas.microsoft.com/office/drawing/2014/chart" uri="{C3380CC4-5D6E-409C-BE32-E72D297353CC}">
              <c16:uniqueId val="{00000000-424A-4445-9CC2-10236AA2E1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424A-4445-9CC2-10236AA2E1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576.71</c:v>
                </c:pt>
                <c:pt idx="3">
                  <c:v>19.579999999999998</c:v>
                </c:pt>
                <c:pt idx="4">
                  <c:v>18.78</c:v>
                </c:pt>
              </c:numCache>
            </c:numRef>
          </c:val>
          <c:extLst>
            <c:ext xmlns:c16="http://schemas.microsoft.com/office/drawing/2014/chart" uri="{C3380CC4-5D6E-409C-BE32-E72D297353CC}">
              <c16:uniqueId val="{00000000-23E1-4018-8FAA-0C57C106C2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23E1-4018-8FAA-0C57C106C2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2484.75</c:v>
                </c:pt>
                <c:pt idx="3">
                  <c:v>2231.61</c:v>
                </c:pt>
                <c:pt idx="4">
                  <c:v>1881.39</c:v>
                </c:pt>
              </c:numCache>
            </c:numRef>
          </c:val>
          <c:extLst>
            <c:ext xmlns:c16="http://schemas.microsoft.com/office/drawing/2014/chart" uri="{C3380CC4-5D6E-409C-BE32-E72D297353CC}">
              <c16:uniqueId val="{00000000-2F30-41FA-BD84-58C2742CDD8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2F30-41FA-BD84-58C2742CDD8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57.01</c:v>
                </c:pt>
                <c:pt idx="3">
                  <c:v>23.93</c:v>
                </c:pt>
                <c:pt idx="4">
                  <c:v>43.1</c:v>
                </c:pt>
              </c:numCache>
            </c:numRef>
          </c:val>
          <c:extLst>
            <c:ext xmlns:c16="http://schemas.microsoft.com/office/drawing/2014/chart" uri="{C3380CC4-5D6E-409C-BE32-E72D297353CC}">
              <c16:uniqueId val="{00000000-188D-492C-9A69-286A2B3D2D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188D-492C-9A69-286A2B3D2D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257.39</c:v>
                </c:pt>
                <c:pt idx="3">
                  <c:v>610.87</c:v>
                </c:pt>
                <c:pt idx="4">
                  <c:v>339.92</c:v>
                </c:pt>
              </c:numCache>
            </c:numRef>
          </c:val>
          <c:extLst>
            <c:ext xmlns:c16="http://schemas.microsoft.com/office/drawing/2014/chart" uri="{C3380CC4-5D6E-409C-BE32-E72D297353CC}">
              <c16:uniqueId val="{00000000-0C83-4DA1-8A37-4C23E5E392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0C83-4DA1-8A37-4C23E5E392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岩沼市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43878</v>
      </c>
      <c r="AM8" s="45"/>
      <c r="AN8" s="45"/>
      <c r="AO8" s="45"/>
      <c r="AP8" s="45"/>
      <c r="AQ8" s="45"/>
      <c r="AR8" s="45"/>
      <c r="AS8" s="45"/>
      <c r="AT8" s="46">
        <f>データ!T6</f>
        <v>60.45</v>
      </c>
      <c r="AU8" s="46"/>
      <c r="AV8" s="46"/>
      <c r="AW8" s="46"/>
      <c r="AX8" s="46"/>
      <c r="AY8" s="46"/>
      <c r="AZ8" s="46"/>
      <c r="BA8" s="46"/>
      <c r="BB8" s="46">
        <f>データ!U6</f>
        <v>725.86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63.22</v>
      </c>
      <c r="J10" s="46"/>
      <c r="K10" s="46"/>
      <c r="L10" s="46"/>
      <c r="M10" s="46"/>
      <c r="N10" s="46"/>
      <c r="O10" s="46"/>
      <c r="P10" s="46">
        <f>データ!P6</f>
        <v>2.34</v>
      </c>
      <c r="Q10" s="46"/>
      <c r="R10" s="46"/>
      <c r="S10" s="46"/>
      <c r="T10" s="46"/>
      <c r="U10" s="46"/>
      <c r="V10" s="46"/>
      <c r="W10" s="46">
        <f>データ!Q6</f>
        <v>89.12</v>
      </c>
      <c r="X10" s="46"/>
      <c r="Y10" s="46"/>
      <c r="Z10" s="46"/>
      <c r="AA10" s="46"/>
      <c r="AB10" s="46"/>
      <c r="AC10" s="46"/>
      <c r="AD10" s="45">
        <f>データ!R6</f>
        <v>2948</v>
      </c>
      <c r="AE10" s="45"/>
      <c r="AF10" s="45"/>
      <c r="AG10" s="45"/>
      <c r="AH10" s="45"/>
      <c r="AI10" s="45"/>
      <c r="AJ10" s="45"/>
      <c r="AK10" s="2"/>
      <c r="AL10" s="45">
        <f>データ!V6</f>
        <v>1023</v>
      </c>
      <c r="AM10" s="45"/>
      <c r="AN10" s="45"/>
      <c r="AO10" s="45"/>
      <c r="AP10" s="45"/>
      <c r="AQ10" s="45"/>
      <c r="AR10" s="45"/>
      <c r="AS10" s="45"/>
      <c r="AT10" s="46">
        <f>データ!W6</f>
        <v>1.52</v>
      </c>
      <c r="AU10" s="46"/>
      <c r="AV10" s="46"/>
      <c r="AW10" s="46"/>
      <c r="AX10" s="46"/>
      <c r="AY10" s="46"/>
      <c r="AZ10" s="46"/>
      <c r="BA10" s="46"/>
      <c r="BB10" s="46">
        <f>データ!X6</f>
        <v>673.03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fAuE7ZwEVISRGHF1Xg5MiIYccwvtPxX8J+R2588aDGfS+mO2c0gW9hHTsyH3krM+BDFVgC1FeGuyErW7TlTTeQ==" saltValue="DQbw0OBSWfxhER2so5Wm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42111</v>
      </c>
      <c r="D6" s="19">
        <f t="shared" si="3"/>
        <v>46</v>
      </c>
      <c r="E6" s="19">
        <f t="shared" si="3"/>
        <v>17</v>
      </c>
      <c r="F6" s="19">
        <f t="shared" si="3"/>
        <v>5</v>
      </c>
      <c r="G6" s="19">
        <f t="shared" si="3"/>
        <v>0</v>
      </c>
      <c r="H6" s="19" t="str">
        <f t="shared" si="3"/>
        <v>宮城県　岩沼市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63.22</v>
      </c>
      <c r="P6" s="20">
        <f t="shared" si="3"/>
        <v>2.34</v>
      </c>
      <c r="Q6" s="20">
        <f t="shared" si="3"/>
        <v>89.12</v>
      </c>
      <c r="R6" s="20">
        <f t="shared" si="3"/>
        <v>2948</v>
      </c>
      <c r="S6" s="20">
        <f t="shared" si="3"/>
        <v>43878</v>
      </c>
      <c r="T6" s="20">
        <f t="shared" si="3"/>
        <v>60.45</v>
      </c>
      <c r="U6" s="20">
        <f t="shared" si="3"/>
        <v>725.86</v>
      </c>
      <c r="V6" s="20">
        <f t="shared" si="3"/>
        <v>1023</v>
      </c>
      <c r="W6" s="20">
        <f t="shared" si="3"/>
        <v>1.52</v>
      </c>
      <c r="X6" s="20">
        <f t="shared" si="3"/>
        <v>673.03</v>
      </c>
      <c r="Y6" s="21" t="str">
        <f>IF(Y7="",NA(),Y7)</f>
        <v>-</v>
      </c>
      <c r="Z6" s="21" t="str">
        <f t="shared" ref="Z6:AH6" si="4">IF(Z7="",NA(),Z7)</f>
        <v>-</v>
      </c>
      <c r="AA6" s="21">
        <f t="shared" si="4"/>
        <v>138.38</v>
      </c>
      <c r="AB6" s="21">
        <f t="shared" si="4"/>
        <v>99.94</v>
      </c>
      <c r="AC6" s="21">
        <f t="shared" si="4"/>
        <v>104.38</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0">
        <f t="shared" si="5"/>
        <v>0</v>
      </c>
      <c r="AM6" s="21">
        <f t="shared" si="5"/>
        <v>0.45</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576.71</v>
      </c>
      <c r="AX6" s="21">
        <f t="shared" si="6"/>
        <v>19.579999999999998</v>
      </c>
      <c r="AY6" s="21">
        <f t="shared" si="6"/>
        <v>18.78</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1">
        <f t="shared" si="7"/>
        <v>2484.75</v>
      </c>
      <c r="BI6" s="21">
        <f t="shared" si="7"/>
        <v>2231.61</v>
      </c>
      <c r="BJ6" s="21">
        <f t="shared" si="7"/>
        <v>1881.39</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57.01</v>
      </c>
      <c r="BT6" s="21">
        <f t="shared" si="8"/>
        <v>23.93</v>
      </c>
      <c r="BU6" s="21">
        <f t="shared" si="8"/>
        <v>43.1</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257.39</v>
      </c>
      <c r="CE6" s="21">
        <f t="shared" si="9"/>
        <v>610.87</v>
      </c>
      <c r="CF6" s="21">
        <f t="shared" si="9"/>
        <v>339.92</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71.11</v>
      </c>
      <c r="CP6" s="21">
        <f t="shared" si="10"/>
        <v>71.11</v>
      </c>
      <c r="CQ6" s="21">
        <f t="shared" si="10"/>
        <v>60.84</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90.49</v>
      </c>
      <c r="DA6" s="21">
        <f t="shared" si="11"/>
        <v>90.44</v>
      </c>
      <c r="DB6" s="21">
        <f t="shared" si="11"/>
        <v>90.32</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3.5</v>
      </c>
      <c r="DL6" s="21">
        <f t="shared" si="12"/>
        <v>6.58</v>
      </c>
      <c r="DM6" s="21">
        <f t="shared" si="12"/>
        <v>9.76</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15">
      <c r="A7" s="14"/>
      <c r="B7" s="23">
        <v>2021</v>
      </c>
      <c r="C7" s="23">
        <v>42111</v>
      </c>
      <c r="D7" s="23">
        <v>46</v>
      </c>
      <c r="E7" s="23">
        <v>17</v>
      </c>
      <c r="F7" s="23">
        <v>5</v>
      </c>
      <c r="G7" s="23">
        <v>0</v>
      </c>
      <c r="H7" s="23" t="s">
        <v>96</v>
      </c>
      <c r="I7" s="23" t="s">
        <v>97</v>
      </c>
      <c r="J7" s="23" t="s">
        <v>98</v>
      </c>
      <c r="K7" s="23" t="s">
        <v>99</v>
      </c>
      <c r="L7" s="23" t="s">
        <v>100</v>
      </c>
      <c r="M7" s="23" t="s">
        <v>101</v>
      </c>
      <c r="N7" s="24" t="s">
        <v>102</v>
      </c>
      <c r="O7" s="24">
        <v>63.22</v>
      </c>
      <c r="P7" s="24">
        <v>2.34</v>
      </c>
      <c r="Q7" s="24">
        <v>89.12</v>
      </c>
      <c r="R7" s="24">
        <v>2948</v>
      </c>
      <c r="S7" s="24">
        <v>43878</v>
      </c>
      <c r="T7" s="24">
        <v>60.45</v>
      </c>
      <c r="U7" s="24">
        <v>725.86</v>
      </c>
      <c r="V7" s="24">
        <v>1023</v>
      </c>
      <c r="W7" s="24">
        <v>1.52</v>
      </c>
      <c r="X7" s="24">
        <v>673.03</v>
      </c>
      <c r="Y7" s="24" t="s">
        <v>102</v>
      </c>
      <c r="Z7" s="24" t="s">
        <v>102</v>
      </c>
      <c r="AA7" s="24">
        <v>138.38</v>
      </c>
      <c r="AB7" s="24">
        <v>99.94</v>
      </c>
      <c r="AC7" s="24">
        <v>104.38</v>
      </c>
      <c r="AD7" s="24" t="s">
        <v>102</v>
      </c>
      <c r="AE7" s="24" t="s">
        <v>102</v>
      </c>
      <c r="AF7" s="24">
        <v>103.6</v>
      </c>
      <c r="AG7" s="24">
        <v>106.37</v>
      </c>
      <c r="AH7" s="24">
        <v>106.07</v>
      </c>
      <c r="AI7" s="24">
        <v>104.16</v>
      </c>
      <c r="AJ7" s="24" t="s">
        <v>102</v>
      </c>
      <c r="AK7" s="24" t="s">
        <v>102</v>
      </c>
      <c r="AL7" s="24">
        <v>0</v>
      </c>
      <c r="AM7" s="24">
        <v>0.45</v>
      </c>
      <c r="AN7" s="24">
        <v>0</v>
      </c>
      <c r="AO7" s="24" t="s">
        <v>102</v>
      </c>
      <c r="AP7" s="24" t="s">
        <v>102</v>
      </c>
      <c r="AQ7" s="24">
        <v>193.99</v>
      </c>
      <c r="AR7" s="24">
        <v>139.02000000000001</v>
      </c>
      <c r="AS7" s="24">
        <v>132.04</v>
      </c>
      <c r="AT7" s="24">
        <v>128.22999999999999</v>
      </c>
      <c r="AU7" s="24" t="s">
        <v>102</v>
      </c>
      <c r="AV7" s="24" t="s">
        <v>102</v>
      </c>
      <c r="AW7" s="24">
        <v>576.71</v>
      </c>
      <c r="AX7" s="24">
        <v>19.579999999999998</v>
      </c>
      <c r="AY7" s="24">
        <v>18.78</v>
      </c>
      <c r="AZ7" s="24" t="s">
        <v>102</v>
      </c>
      <c r="BA7" s="24" t="s">
        <v>102</v>
      </c>
      <c r="BB7" s="24">
        <v>26.99</v>
      </c>
      <c r="BC7" s="24">
        <v>29.13</v>
      </c>
      <c r="BD7" s="24">
        <v>35.69</v>
      </c>
      <c r="BE7" s="24">
        <v>34.770000000000003</v>
      </c>
      <c r="BF7" s="24" t="s">
        <v>102</v>
      </c>
      <c r="BG7" s="24" t="s">
        <v>102</v>
      </c>
      <c r="BH7" s="24">
        <v>2484.75</v>
      </c>
      <c r="BI7" s="24">
        <v>2231.61</v>
      </c>
      <c r="BJ7" s="24">
        <v>1881.39</v>
      </c>
      <c r="BK7" s="24" t="s">
        <v>102</v>
      </c>
      <c r="BL7" s="24" t="s">
        <v>102</v>
      </c>
      <c r="BM7" s="24">
        <v>826.83</v>
      </c>
      <c r="BN7" s="24">
        <v>867.83</v>
      </c>
      <c r="BO7" s="24">
        <v>791.76</v>
      </c>
      <c r="BP7" s="24">
        <v>786.37</v>
      </c>
      <c r="BQ7" s="24" t="s">
        <v>102</v>
      </c>
      <c r="BR7" s="24" t="s">
        <v>102</v>
      </c>
      <c r="BS7" s="24">
        <v>57.01</v>
      </c>
      <c r="BT7" s="24">
        <v>23.93</v>
      </c>
      <c r="BU7" s="24">
        <v>43.1</v>
      </c>
      <c r="BV7" s="24" t="s">
        <v>102</v>
      </c>
      <c r="BW7" s="24" t="s">
        <v>102</v>
      </c>
      <c r="BX7" s="24">
        <v>57.31</v>
      </c>
      <c r="BY7" s="24">
        <v>57.08</v>
      </c>
      <c r="BZ7" s="24">
        <v>56.26</v>
      </c>
      <c r="CA7" s="24">
        <v>60.65</v>
      </c>
      <c r="CB7" s="24" t="s">
        <v>102</v>
      </c>
      <c r="CC7" s="24" t="s">
        <v>102</v>
      </c>
      <c r="CD7" s="24">
        <v>257.39</v>
      </c>
      <c r="CE7" s="24">
        <v>610.87</v>
      </c>
      <c r="CF7" s="24">
        <v>339.92</v>
      </c>
      <c r="CG7" s="24" t="s">
        <v>102</v>
      </c>
      <c r="CH7" s="24" t="s">
        <v>102</v>
      </c>
      <c r="CI7" s="24">
        <v>273.52</v>
      </c>
      <c r="CJ7" s="24">
        <v>274.99</v>
      </c>
      <c r="CK7" s="24">
        <v>282.08999999999997</v>
      </c>
      <c r="CL7" s="24">
        <v>256.97000000000003</v>
      </c>
      <c r="CM7" s="24" t="s">
        <v>102</v>
      </c>
      <c r="CN7" s="24" t="s">
        <v>102</v>
      </c>
      <c r="CO7" s="24">
        <v>71.11</v>
      </c>
      <c r="CP7" s="24">
        <v>71.11</v>
      </c>
      <c r="CQ7" s="24">
        <v>60.84</v>
      </c>
      <c r="CR7" s="24" t="s">
        <v>102</v>
      </c>
      <c r="CS7" s="24" t="s">
        <v>102</v>
      </c>
      <c r="CT7" s="24">
        <v>50.14</v>
      </c>
      <c r="CU7" s="24">
        <v>54.83</v>
      </c>
      <c r="CV7" s="24">
        <v>66.53</v>
      </c>
      <c r="CW7" s="24">
        <v>61.14</v>
      </c>
      <c r="CX7" s="24" t="s">
        <v>102</v>
      </c>
      <c r="CY7" s="24" t="s">
        <v>102</v>
      </c>
      <c r="CZ7" s="24">
        <v>90.49</v>
      </c>
      <c r="DA7" s="24">
        <v>90.44</v>
      </c>
      <c r="DB7" s="24">
        <v>90.32</v>
      </c>
      <c r="DC7" s="24" t="s">
        <v>102</v>
      </c>
      <c r="DD7" s="24" t="s">
        <v>102</v>
      </c>
      <c r="DE7" s="24">
        <v>84.98</v>
      </c>
      <c r="DF7" s="24">
        <v>84.7</v>
      </c>
      <c r="DG7" s="24">
        <v>84.67</v>
      </c>
      <c r="DH7" s="24">
        <v>86.91</v>
      </c>
      <c r="DI7" s="24" t="s">
        <v>102</v>
      </c>
      <c r="DJ7" s="24" t="s">
        <v>102</v>
      </c>
      <c r="DK7" s="24">
        <v>3.5</v>
      </c>
      <c r="DL7" s="24">
        <v>6.58</v>
      </c>
      <c r="DM7" s="24">
        <v>9.76</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2023-02-02T02:15:13Z</cp:lastPrinted>
  <dcterms:created xsi:type="dcterms:W3CDTF">2022-12-01T01:32:25Z</dcterms:created>
  <dcterms:modified xsi:type="dcterms:W3CDTF">2023-02-02T02:15:18Z</dcterms:modified>
  <cp:category/>
</cp:coreProperties>
</file>