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8 多賀城市★☆\02_修正\"/>
    </mc:Choice>
  </mc:AlternateContent>
  <workbookProtection workbookAlgorithmName="SHA-512" workbookHashValue="fynf6kNU8UVh7KJvb3C1UjYnVL2lyLwDluU5l80uqvvlvf7C3usRC+tdD+hOSYxRTojAe9fuVrDPEYHCBu41ww==" workbookSaltValue="j6GUQyfPOgDDcXMIQe8pI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F85" i="4"/>
  <c r="E85" i="4"/>
  <c r="BB10" i="4"/>
  <c r="AT10" i="4"/>
  <c r="AL10" i="4"/>
  <c r="I10" i="4"/>
  <c r="B10" i="4"/>
  <c r="BB8" i="4"/>
  <c r="AT8" i="4"/>
  <c r="I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<sst xmlns="http://schemas.openxmlformats.org/spreadsheetml/2006/main" count="228" uniqueCount="113">
  <si>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</si>
  <si>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</si>
  <si>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</si>
  <si>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</si>
  <si>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</si>
  <si>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</si>
  <si>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</si>
  <si>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</si>
  <si>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</si>
  <si>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</si>
  <si>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</si>
  <si>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</si>
  <si>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</si>
  <si>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</si>
  <si>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</si>
  <si>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</si>
  <si>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</si>
  <si>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</si>
  <si>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</si>
  <si>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</si>
  <si>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</si>
  <si>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</si>
  <si>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</si>
  <si>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</si>
  <si>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</si>
  <si>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</si>
  <si>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</si>
  <si>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</si>
  <si>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</si>
  <si>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</si>
  <si>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</si>
  <si>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</si>
  <si>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</si>
  <si>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</si>
  <si>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</si>
  <si>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</si>
  <si>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</si>
  <si>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</si>
  <si>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</si>
  <si>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</si>
  <si>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</si>
  <si>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</si>
  <si>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</si>
  <si>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</si>
  <si>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</si>
  <si>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</si>
  <si>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</si>
  <si>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</si>
  <si>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</si>
  <si>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</si>
  <si>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</si>
  <si>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</si>
  <si>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</si>
  <si>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</si>
  <si>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</si>
  <si>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</si>
  <si>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</si>
  <si>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</si>
  <si>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</si>
  <si>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</si>
  <si>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</si>
  <si>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</si>
  <si>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</si>
  <si>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</si>
  <si>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</si>
  <si>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</si>
  <si>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</si>
  <si>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</si>
  <si>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</si>
  <si>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</si>
  <si>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</si>
  <si>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</si>
  <si>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</si>
  <si>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</si>
  <si>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</si>
  <si>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</si>
  <si>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</si>
  <si>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</si>
  <si>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</si>
  <si>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</si>
  <si>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</si>
  <si>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</si>
  <si>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</si>
  <si>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</si>
  <si>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</si>
  <si>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</si>
  <si>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</si>
  <si>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</si>
  <si>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</si>
  <si>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</si>
  <si>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</si>
  <si>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</si>
  <si>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</si>
  <si>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</si>
  <si>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</si>
  <si>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</si>
  <si>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</si>
  <si>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</si>
  <si>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</si>
  <si>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</si>
  <si>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</si>
  <si>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</si>
  <si>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</si>
  <si>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</si>
  <si>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</si>
  <si>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</si>
  <si>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</si>
  <si>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</si>
  <si>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</si>
  <si>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</si>
  <si>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u/>
        <sz val="11"/>
        <color theme="1"/>
        <rFont val="ＭＳ ゴシック"/>
        <family val="3"/>
        <charset val="128"/>
      </rPr>
      <t>【➀有形固定資産減価償却率】</t>
    </r>
    <r>
      <rPr>
        <sz val="11"/>
        <color theme="1"/>
        <rFont val="ＭＳ ゴシック"/>
        <family val="3"/>
        <charset val="128"/>
      </rPr>
      <t>　【</t>
    </r>
    <r>
      <rPr>
        <u/>
        <sz val="11"/>
        <color theme="1"/>
        <rFont val="ＭＳ ゴシック"/>
        <family val="3"/>
        <charset val="128"/>
      </rPr>
      <t>②管路経年化率】</t>
    </r>
    <r>
      <rPr>
        <sz val="11"/>
        <color theme="1"/>
        <rFont val="ＭＳ ゴシック"/>
        <family val="3"/>
        <charset val="128"/>
      </rPr>
      <t>類似団体平均値と比較し、管路の老朽化率は低く保たれていることから管路は健全な状態と判断されます。これは、管路の経過年数が短いことによるものです。
【</t>
    </r>
    <r>
      <rPr>
        <u/>
        <sz val="11"/>
        <color theme="1"/>
        <rFont val="ＭＳ ゴシック"/>
        <family val="3"/>
        <charset val="128"/>
      </rPr>
      <t>③管路更新率】</t>
    </r>
    <r>
      <rPr>
        <sz val="11"/>
        <color theme="1"/>
        <rFont val="ＭＳ ゴシック"/>
        <family val="3"/>
        <charset val="128"/>
      </rPr>
      <t>類似団体平均値と比較し、高い値で推移しております。これは、管路の耐震化も含めた更新事業を計画的に実施していることによるものです。</t>
    </r>
    <rPh sb="2" eb="4">
      <t>ユウケイ</t>
    </rPh>
    <rPh sb="4" eb="6">
      <t>コテイ</t>
    </rPh>
    <rPh sb="6" eb="8">
      <t>シサン</t>
    </rPh>
    <rPh sb="8" eb="10">
      <t>ゲンカ</t>
    </rPh>
    <rPh sb="10" eb="12">
      <t>ショウキャク</t>
    </rPh>
    <rPh sb="12" eb="13">
      <t>リツ</t>
    </rPh>
    <rPh sb="17" eb="19">
      <t>カンロ</t>
    </rPh>
    <rPh sb="19" eb="22">
      <t>ケイネンカ</t>
    </rPh>
    <rPh sb="22" eb="23">
      <t>リツ</t>
    </rPh>
    <rPh sb="24" eb="26">
      <t>ルイジ</t>
    </rPh>
    <rPh sb="26" eb="28">
      <t>ダンタイ</t>
    </rPh>
    <rPh sb="28" eb="31">
      <t>ヘイキンチ</t>
    </rPh>
    <rPh sb="32" eb="34">
      <t>ヒカク</t>
    </rPh>
    <rPh sb="36" eb="38">
      <t>カンロ</t>
    </rPh>
    <rPh sb="39" eb="42">
      <t>ロウキュウカ</t>
    </rPh>
    <rPh sb="42" eb="43">
      <t>リツ</t>
    </rPh>
    <rPh sb="44" eb="45">
      <t>ヒク</t>
    </rPh>
    <rPh sb="46" eb="47">
      <t>タモ</t>
    </rPh>
    <rPh sb="56" eb="58">
      <t>カンロ</t>
    </rPh>
    <rPh sb="59" eb="61">
      <t>ケンゼン</t>
    </rPh>
    <rPh sb="62" eb="64">
      <t>ジョウタイ</t>
    </rPh>
    <rPh sb="65" eb="67">
      <t>ハンダン</t>
    </rPh>
    <rPh sb="76" eb="78">
      <t>カンロ</t>
    </rPh>
    <rPh sb="79" eb="81">
      <t>ケイカ</t>
    </rPh>
    <rPh sb="81" eb="83">
      <t>ネンスウ</t>
    </rPh>
    <rPh sb="84" eb="85">
      <t>ミジカ</t>
    </rPh>
    <rPh sb="99" eb="101">
      <t>カンロ</t>
    </rPh>
    <rPh sb="101" eb="103">
      <t>コウシン</t>
    </rPh>
    <rPh sb="103" eb="104">
      <t>リツ</t>
    </rPh>
    <rPh sb="105" eb="107">
      <t>ルイジ</t>
    </rPh>
    <rPh sb="107" eb="109">
      <t>ダンタイ</t>
    </rPh>
    <rPh sb="109" eb="112">
      <t>ヘイキンチ</t>
    </rPh>
    <rPh sb="113" eb="115">
      <t>ヒカク</t>
    </rPh>
    <rPh sb="117" eb="118">
      <t>タカ</t>
    </rPh>
    <rPh sb="119" eb="120">
      <t>アタイ</t>
    </rPh>
    <rPh sb="121" eb="123">
      <t>スイイ</t>
    </rPh>
    <rPh sb="134" eb="136">
      <t>カンロ</t>
    </rPh>
    <rPh sb="137" eb="140">
      <t>タイシンカ</t>
    </rPh>
    <rPh sb="141" eb="142">
      <t>フク</t>
    </rPh>
    <rPh sb="144" eb="146">
      <t>コウシン</t>
    </rPh>
    <rPh sb="146" eb="148">
      <t>ジギョウ</t>
    </rPh>
    <rPh sb="149" eb="152">
      <t>ケイカクテキ</t>
    </rPh>
    <rPh sb="153" eb="155">
      <t>ジッシ</t>
    </rPh>
    <phoneticPr fontId="4"/>
  </si>
  <si>
    <t>　上記１.経営の健全性・効率性の指数が示す評価から、経営の健全性は保たれており効率性は図られていると判断できます。
　また、上記２.老朽化の状況から、現状では健全な管路状態と判断できますが、将来予測においては大量の更新投資が必要となることから、今後も持続可能な水道事業を維持するため、水道施設の特性を踏まえつつ、効率的かつ効果的な取り組みとして本市の「施設整備計画」に基づいた管路更新に努めていきます。
　水道事業を取り巻く経営環境は、人口減少社会の到来等に伴う水道料金の減収など厳しい状況となることが予測されていますが、将来にわたって持続的・安定的に水道水を供給するため、計画的かつ合理的な経営を実践し、経営基盤の強化を図っていきます。</t>
    <rPh sb="1" eb="3">
      <t>ジョウキ</t>
    </rPh>
    <rPh sb="5" eb="7">
      <t>ケイエイ</t>
    </rPh>
    <rPh sb="8" eb="11">
      <t>ケンゼンセイ</t>
    </rPh>
    <rPh sb="12" eb="15">
      <t>コウリツセイ</t>
    </rPh>
    <rPh sb="16" eb="18">
      <t>シスウ</t>
    </rPh>
    <rPh sb="19" eb="20">
      <t>シメ</t>
    </rPh>
    <rPh sb="21" eb="23">
      <t>ヒョウカ</t>
    </rPh>
    <rPh sb="26" eb="28">
      <t>ケイエイ</t>
    </rPh>
    <rPh sb="29" eb="32">
      <t>ケンゼンセイ</t>
    </rPh>
    <rPh sb="33" eb="34">
      <t>タモ</t>
    </rPh>
    <rPh sb="39" eb="42">
      <t>コウリツセイ</t>
    </rPh>
    <rPh sb="43" eb="44">
      <t>ハカ</t>
    </rPh>
    <rPh sb="50" eb="52">
      <t>ハンダン</t>
    </rPh>
    <rPh sb="62" eb="64">
      <t>ジョウキ</t>
    </rPh>
    <rPh sb="66" eb="69">
      <t>ロウキュウカ</t>
    </rPh>
    <rPh sb="70" eb="72">
      <t>ジョウキョウ</t>
    </rPh>
    <rPh sb="75" eb="77">
      <t>ゲンジョウ</t>
    </rPh>
    <rPh sb="79" eb="81">
      <t>ケンゼン</t>
    </rPh>
    <rPh sb="82" eb="84">
      <t>カンロ</t>
    </rPh>
    <rPh sb="84" eb="86">
      <t>ジョウタイ</t>
    </rPh>
    <rPh sb="87" eb="89">
      <t>ハンダン</t>
    </rPh>
    <rPh sb="95" eb="97">
      <t>ショウライ</t>
    </rPh>
    <rPh sb="97" eb="99">
      <t>ヨソク</t>
    </rPh>
    <rPh sb="104" eb="106">
      <t>タイリョウ</t>
    </rPh>
    <rPh sb="107" eb="109">
      <t>コウシン</t>
    </rPh>
    <rPh sb="109" eb="111">
      <t>トウシ</t>
    </rPh>
    <rPh sb="112" eb="114">
      <t>ヒツヨウ</t>
    </rPh>
    <rPh sb="122" eb="124">
      <t>コンゴ</t>
    </rPh>
    <rPh sb="125" eb="127">
      <t>ジゾク</t>
    </rPh>
    <rPh sb="127" eb="129">
      <t>カノウ</t>
    </rPh>
    <rPh sb="130" eb="132">
      <t>スイドウ</t>
    </rPh>
    <rPh sb="132" eb="134">
      <t>ジギョウ</t>
    </rPh>
    <rPh sb="135" eb="137">
      <t>イジ</t>
    </rPh>
    <rPh sb="142" eb="144">
      <t>スイドウ</t>
    </rPh>
    <rPh sb="144" eb="146">
      <t>シセツ</t>
    </rPh>
    <rPh sb="147" eb="149">
      <t>トクセイ</t>
    </rPh>
    <rPh sb="150" eb="151">
      <t>フ</t>
    </rPh>
    <rPh sb="156" eb="159">
      <t>コウリツテキ</t>
    </rPh>
    <rPh sb="161" eb="164">
      <t>コウカテキ</t>
    </rPh>
    <rPh sb="172" eb="174">
      <t>ホンシ</t>
    </rPh>
    <rPh sb="176" eb="178">
      <t>シセツ</t>
    </rPh>
    <rPh sb="178" eb="180">
      <t>セイビ</t>
    </rPh>
    <rPh sb="180" eb="182">
      <t>ケイカク</t>
    </rPh>
    <rPh sb="184" eb="185">
      <t>モト</t>
    </rPh>
    <rPh sb="188" eb="190">
      <t>カンロ</t>
    </rPh>
    <rPh sb="190" eb="192">
      <t>コウシン</t>
    </rPh>
    <rPh sb="193" eb="194">
      <t>ツト</t>
    </rPh>
    <rPh sb="203" eb="205">
      <t>スイドウ</t>
    </rPh>
    <rPh sb="205" eb="207">
      <t>ジギョウ</t>
    </rPh>
    <rPh sb="208" eb="209">
      <t>ト</t>
    </rPh>
    <rPh sb="210" eb="211">
      <t>マ</t>
    </rPh>
    <rPh sb="212" eb="214">
      <t>ケイエイ</t>
    </rPh>
    <rPh sb="214" eb="216">
      <t>カンキョウ</t>
    </rPh>
    <rPh sb="218" eb="220">
      <t>ジンコウ</t>
    </rPh>
    <rPh sb="220" eb="222">
      <t>ゲンショウ</t>
    </rPh>
    <rPh sb="222" eb="224">
      <t>シャカイ</t>
    </rPh>
    <rPh sb="225" eb="227">
      <t>トウライ</t>
    </rPh>
    <rPh sb="227" eb="228">
      <t>トウ</t>
    </rPh>
    <rPh sb="229" eb="230">
      <t>トモナ</t>
    </rPh>
    <rPh sb="231" eb="233">
      <t>スイドウ</t>
    </rPh>
    <rPh sb="233" eb="235">
      <t>リョウキン</t>
    </rPh>
    <rPh sb="236" eb="238">
      <t>ゲンシュウ</t>
    </rPh>
    <rPh sb="240" eb="241">
      <t>キビ</t>
    </rPh>
    <rPh sb="243" eb="245">
      <t>ジョウキョウ</t>
    </rPh>
    <rPh sb="251" eb="253">
      <t>ヨソク</t>
    </rPh>
    <rPh sb="261" eb="263">
      <t>ショウライ</t>
    </rPh>
    <rPh sb="268" eb="271">
      <t>ジゾクテキ</t>
    </rPh>
    <rPh sb="272" eb="275">
      <t>アンテイテキ</t>
    </rPh>
    <rPh sb="276" eb="279">
      <t>スイドウスイ</t>
    </rPh>
    <rPh sb="280" eb="282">
      <t>キョウキュウ</t>
    </rPh>
    <rPh sb="287" eb="290">
      <t>ケイカクテキ</t>
    </rPh>
    <rPh sb="292" eb="295">
      <t>ゴウリテキ</t>
    </rPh>
    <rPh sb="296" eb="298">
      <t>ケイエイ</t>
    </rPh>
    <rPh sb="299" eb="301">
      <t>ジッセン</t>
    </rPh>
    <rPh sb="303" eb="305">
      <t>ケイエイ</t>
    </rPh>
    <rPh sb="305" eb="307">
      <t>キバン</t>
    </rPh>
    <rPh sb="308" eb="310">
      <t>キョウカ</t>
    </rPh>
    <rPh sb="311" eb="312">
      <t>ハカ</t>
    </rPh>
    <phoneticPr fontId="4"/>
  </si>
  <si>
    <r>
      <rPr>
        <u/>
        <sz val="11"/>
        <color theme="1"/>
        <rFont val="ＭＳ ゴシック"/>
        <family val="3"/>
        <charset val="128"/>
      </rPr>
      <t>【➀経常収支比率】</t>
    </r>
    <r>
      <rPr>
        <sz val="11"/>
        <color theme="1"/>
        <rFont val="ＭＳ ゴシック"/>
        <family val="3"/>
        <charset val="128"/>
      </rPr>
      <t xml:space="preserve">前年度において、新型コロナウイルス感染症を踏まえた水道料金の一部免除を行った影響により給水収益が一時的に減少していたことから、令和3年度は3.05ポイント良化し、117.63％となりました。
</t>
    </r>
    <r>
      <rPr>
        <u/>
        <sz val="11"/>
        <color theme="1"/>
        <rFont val="ＭＳ ゴシック"/>
        <family val="3"/>
        <charset val="128"/>
      </rPr>
      <t>【②累積欠損金比率】</t>
    </r>
    <r>
      <rPr>
        <sz val="11"/>
        <color theme="1"/>
        <rFont val="ＭＳ ゴシック"/>
        <family val="3"/>
        <charset val="128"/>
      </rPr>
      <t xml:space="preserve">令和3年度は0.0％で、直近5年間においても累積欠損金は生じていません。
</t>
    </r>
    <r>
      <rPr>
        <u/>
        <sz val="11"/>
        <color theme="1"/>
        <rFont val="ＭＳ ゴシック"/>
        <family val="3"/>
        <charset val="128"/>
      </rPr>
      <t>【③流動比率】</t>
    </r>
    <r>
      <rPr>
        <sz val="11"/>
        <color theme="1"/>
        <rFont val="ＭＳ ゴシック"/>
        <family val="3"/>
        <charset val="128"/>
      </rPr>
      <t xml:space="preserve">継続して100％を超えており、短期的な債務の支払能力は確保されています。
</t>
    </r>
    <r>
      <rPr>
        <u/>
        <sz val="11"/>
        <color theme="1"/>
        <rFont val="ＭＳ ゴシック"/>
        <family val="3"/>
        <charset val="128"/>
      </rPr>
      <t>【④企業債残高対給水収益比率】</t>
    </r>
    <r>
      <rPr>
        <sz val="11"/>
        <color theme="1"/>
        <rFont val="ＭＳ ゴシック"/>
        <family val="3"/>
        <charset val="128"/>
      </rPr>
      <t xml:space="preserve">企業債の新規借入額の抑制に努め、企業債残高は年々着実に減少傾向にあります。令和3年度は、給水収益が前年度より増加したことから、12.21ポイント良化しました。
</t>
    </r>
    <r>
      <rPr>
        <u/>
        <sz val="11"/>
        <color theme="1"/>
        <rFont val="ＭＳ ゴシック"/>
        <family val="3"/>
        <charset val="128"/>
      </rPr>
      <t>【⑤料金回収率】</t>
    </r>
    <r>
      <rPr>
        <sz val="11"/>
        <color theme="1"/>
        <rFont val="ＭＳ ゴシック"/>
        <family val="3"/>
        <charset val="128"/>
      </rPr>
      <t xml:space="preserve">令和3年度は100％以上を維持しており、全国平均と比較しても良好な数値であり、給水に必要な経費を料金で賄うことができています。
</t>
    </r>
    <r>
      <rPr>
        <u/>
        <sz val="11"/>
        <color theme="1"/>
        <rFont val="ＭＳ ゴシック"/>
        <family val="3"/>
        <charset val="128"/>
      </rPr>
      <t>【⑥給水原価】</t>
    </r>
    <r>
      <rPr>
        <sz val="11"/>
        <color theme="1"/>
        <rFont val="ＭＳ ゴシック"/>
        <family val="3"/>
        <charset val="128"/>
      </rPr>
      <t xml:space="preserve">令和3年度は、委託費などの費用の増加により、0.97円微増の236.48円となりました。配水量の多くを受水で賄っていることから、類似団体平均値より高くなっています。
</t>
    </r>
    <r>
      <rPr>
        <u/>
        <sz val="11"/>
        <color theme="1"/>
        <rFont val="ＭＳ ゴシック"/>
        <family val="3"/>
        <charset val="128"/>
      </rPr>
      <t>【⑦施設利用率】</t>
    </r>
    <r>
      <rPr>
        <sz val="11"/>
        <color theme="1"/>
        <rFont val="ＭＳ ゴシック"/>
        <family val="3"/>
        <charset val="128"/>
      </rPr>
      <t xml:space="preserve">前年度までは、計画策定時の一日配水能力の数値を使用していましたが、実際に即した数値に見直したことで向上しました。今後も災害に対する備え等を考慮し、適切な施設規模を確保していきます。
</t>
    </r>
    <r>
      <rPr>
        <u/>
        <sz val="11"/>
        <color theme="1"/>
        <rFont val="ＭＳ ゴシック"/>
        <family val="3"/>
        <charset val="128"/>
      </rPr>
      <t>【⑧有収率】</t>
    </r>
    <r>
      <rPr>
        <sz val="11"/>
        <color theme="1"/>
        <rFont val="ＭＳ ゴシック"/>
        <family val="3"/>
        <charset val="128"/>
      </rPr>
      <t>漏水調査の促進等により、全国平均や類似団体平均値と比較して高い水準を維持しているものの、引き続き、無効水量の減少対策に努めていきます。</t>
    </r>
    <rPh sb="2" eb="4">
      <t>ケイジョウ</t>
    </rPh>
    <rPh sb="4" eb="6">
      <t>シュウシ</t>
    </rPh>
    <rPh sb="6" eb="8">
      <t>ヒリツ</t>
    </rPh>
    <rPh sb="9" eb="10">
      <t>ゼン</t>
    </rPh>
    <rPh sb="57" eb="60">
      <t>イチジテキ</t>
    </rPh>
    <rPh sb="72" eb="74">
      <t>レイワ</t>
    </rPh>
    <rPh sb="77" eb="79">
      <t>レイワ</t>
    </rPh>
    <rPh sb="80" eb="82">
      <t>ネンド</t>
    </rPh>
    <rPh sb="91" eb="93">
      <t>リョウカ</t>
    </rPh>
    <rPh sb="123" eb="125">
      <t>リョウカ</t>
    </rPh>
    <rPh sb="144" eb="146">
      <t>ルイセキ</t>
    </rPh>
    <rPh sb="146" eb="148">
      <t>ケッソン</t>
    </rPh>
    <rPh sb="148" eb="149">
      <t>キン</t>
    </rPh>
    <rPh sb="149" eb="151">
      <t>ヒリツ</t>
    </rPh>
    <rPh sb="152" eb="154">
      <t>レイワ</t>
    </rPh>
    <rPh sb="155" eb="157">
      <t>ネンド</t>
    </rPh>
    <rPh sb="164" eb="166">
      <t>チョッキン</t>
    </rPh>
    <rPh sb="167" eb="169">
      <t>ネンカン</t>
    </rPh>
    <rPh sb="174" eb="176">
      <t>ルイセキ</t>
    </rPh>
    <rPh sb="176" eb="178">
      <t>ケッソン</t>
    </rPh>
    <rPh sb="178" eb="179">
      <t>キン</t>
    </rPh>
    <rPh sb="180" eb="181">
      <t>ショウ</t>
    </rPh>
    <rPh sb="191" eb="193">
      <t>リュウドウ</t>
    </rPh>
    <rPh sb="193" eb="195">
      <t>ヒリツ</t>
    </rPh>
    <rPh sb="235" eb="237">
      <t>キギョウ</t>
    </rPh>
    <rPh sb="237" eb="238">
      <t>サイ</t>
    </rPh>
    <rPh sb="238" eb="240">
      <t>ザンダカ</t>
    </rPh>
    <rPh sb="240" eb="241">
      <t>タイ</t>
    </rPh>
    <rPh sb="241" eb="243">
      <t>キュウスイ</t>
    </rPh>
    <rPh sb="243" eb="245">
      <t>シュウエキ</t>
    </rPh>
    <rPh sb="245" eb="247">
      <t>ヒリツ</t>
    </rPh>
    <rPh sb="248" eb="250">
      <t>キギョウ</t>
    </rPh>
    <rPh sb="250" eb="251">
      <t>サイ</t>
    </rPh>
    <rPh sb="252" eb="254">
      <t>シンキ</t>
    </rPh>
    <rPh sb="254" eb="255">
      <t>カ</t>
    </rPh>
    <rPh sb="255" eb="256">
      <t>イ</t>
    </rPh>
    <rPh sb="256" eb="257">
      <t>ガク</t>
    </rPh>
    <rPh sb="258" eb="260">
      <t>ヨクセイ</t>
    </rPh>
    <rPh sb="261" eb="262">
      <t>ツト</t>
    </rPh>
    <rPh sb="264" eb="266">
      <t>キギョウ</t>
    </rPh>
    <rPh sb="266" eb="267">
      <t>サイ</t>
    </rPh>
    <rPh sb="267" eb="269">
      <t>ザンダカ</t>
    </rPh>
    <rPh sb="270" eb="272">
      <t>ネンネン</t>
    </rPh>
    <rPh sb="272" eb="274">
      <t>チャクジツ</t>
    </rPh>
    <rPh sb="275" eb="277">
      <t>ゲンショウ</t>
    </rPh>
    <rPh sb="277" eb="279">
      <t>ケイコウ</t>
    </rPh>
    <rPh sb="313" eb="315">
      <t>リョウキン</t>
    </rPh>
    <rPh sb="358" eb="360">
      <t>ヘイキン</t>
    </rPh>
    <rPh sb="423" eb="424">
      <t>ヒ</t>
    </rPh>
    <rPh sb="440" eb="441">
      <t>エン</t>
    </rPh>
    <rPh sb="450" eb="451">
      <t>エン</t>
    </rPh>
    <rPh sb="451" eb="453">
      <t>ハイスイ</t>
    </rPh>
    <rPh sb="453" eb="454">
      <t>リョウ</t>
    </rPh>
    <rPh sb="455" eb="456">
      <t>オオ</t>
    </rPh>
    <rPh sb="458" eb="460">
      <t>ジュスイ</t>
    </rPh>
    <rPh sb="461" eb="464">
      <t>ゼンネンド</t>
    </rPh>
    <rPh sb="468" eb="470">
      <t>ケイカク</t>
    </rPh>
    <rPh sb="470" eb="472">
      <t>サクテイ</t>
    </rPh>
    <rPh sb="472" eb="473">
      <t>ジ</t>
    </rPh>
    <rPh sb="481" eb="483">
      <t>スウチ</t>
    </rPh>
    <rPh sb="484" eb="486">
      <t>シヨウ</t>
    </rPh>
    <rPh sb="494" eb="496">
      <t>ジッサイ</t>
    </rPh>
    <rPh sb="497" eb="498">
      <t>ソク</t>
    </rPh>
    <rPh sb="500" eb="502">
      <t>スウチ</t>
    </rPh>
    <rPh sb="503" eb="505">
      <t>ミナオ</t>
    </rPh>
    <rPh sb="510" eb="512">
      <t>コウジョウ</t>
    </rPh>
    <rPh sb="568" eb="570">
      <t>ジュスイ</t>
    </rPh>
    <rPh sb="570" eb="571">
      <t>ヒ</t>
    </rPh>
    <rPh sb="572" eb="574">
      <t>ゲンショウ</t>
    </rPh>
    <rPh sb="579" eb="581">
      <t>ヨウイン</t>
    </rPh>
    <rPh sb="588" eb="589">
      <t>エン</t>
    </rPh>
    <rPh sb="589" eb="591">
      <t>ゲンショウ</t>
    </rPh>
    <rPh sb="598" eb="599">
      <t>エン</t>
    </rPh>
    <rPh sb="609" eb="611">
      <t>シセツ</t>
    </rPh>
    <rPh sb="611" eb="613">
      <t>リヨウ</t>
    </rPh>
    <rPh sb="613" eb="614">
      <t>リツ</t>
    </rPh>
    <rPh sb="615" eb="617">
      <t>ルイジ</t>
    </rPh>
    <rPh sb="617" eb="619">
      <t>ダンタイ</t>
    </rPh>
    <rPh sb="619" eb="622">
      <t>ヘイキンチ</t>
    </rPh>
    <rPh sb="623" eb="624">
      <t>シタ</t>
    </rPh>
    <rPh sb="624" eb="625">
      <t>マワユウキュウシサンホユウコンゴサイガイタイソナトウコウリョテキセツシセツキボカクホユウシュウリツロウスイチョウサソクシントウゼンコクヘイキンルイジダンタイヘイキンチヒカクタカスイジュンイジヒツヅムコウスイリョウゲンショウタイサク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</si>
</sst>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2.67</c:v>
                </c:pt>
                <c:pt idx="1">
                  <c:v>0.68</c:v>
                </c:pt>
                <c:pt idx="2">
                  <c:v>1.51</c:v>
                </c:pt>
                <c:pt idx="3">
                  <c:v>0.93</c:v>
                </c:pt>
                <c:pt idx="4">
                  <c:v>1.1100000000000001</c:v>
                </c:pt>
              </c:numCache>
            </c:numRef>
          </c:val>
          <c:extLst>
            <c:ext xmlns:c16="http://schemas.microsoft.com/office/drawing/2014/chart" uri="{C3380CC4-5D6E-409C-BE32-E72D297353CC}">
              <c16:uniqueId val="{00000000-06BB-4F88-97C8-A5EA043086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6BB-4F88-97C8-A5EA043086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54.45</c:v>
                </c:pt>
                <c:pt idx="1">
                  <c:v>54.52</c:v>
                </c:pt>
                <c:pt idx="2">
                  <c:v>53.85</c:v>
                </c:pt>
                <c:pt idx="3">
                  <c:v>55.81</c:v>
                </c:pt>
                <c:pt idx="4">
                  <c:v>77.31</c:v>
                </c:pt>
              </c:numCache>
            </c:numRef>
          </c:val>
          <c:extLst>
            <c:ext xmlns:c16="http://schemas.microsoft.com/office/drawing/2014/chart" uri="{C3380CC4-5D6E-409C-BE32-E72D297353CC}">
              <c16:uniqueId val="{00000000-C062-47D0-B4F4-942757E0BB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C062-47D0-B4F4-942757E0BB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95.51</c:v>
                </c:pt>
                <c:pt idx="1">
                  <c:v>95.35</c:v>
                </c:pt>
                <c:pt idx="2">
                  <c:v>95.58</c:v>
                </c:pt>
                <c:pt idx="3">
                  <c:v>94.42</c:v>
                </c:pt>
                <c:pt idx="4">
                  <c:v>94.84</c:v>
                </c:pt>
              </c:numCache>
            </c:numRef>
          </c:val>
          <c:extLst>
            <c:ext xmlns:c16="http://schemas.microsoft.com/office/drawing/2014/chart" uri="{C3380CC4-5D6E-409C-BE32-E72D297353CC}">
              <c16:uniqueId val="{00000000-501A-453C-9C49-B937BCA3C5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01A-453C-9C49-B937BCA3C5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105.93</c:v>
                </c:pt>
                <c:pt idx="1">
                  <c:v>107.63</c:v>
                </c:pt>
                <c:pt idx="2">
                  <c:v>107.26</c:v>
                </c:pt>
                <c:pt idx="3">
                  <c:v>114.58</c:v>
                </c:pt>
                <c:pt idx="4">
                  <c:v>117.63</c:v>
                </c:pt>
              </c:numCache>
            </c:numRef>
          </c:val>
          <c:extLst>
            <c:ext xmlns:c16="http://schemas.microsoft.com/office/drawing/2014/chart" uri="{C3380CC4-5D6E-409C-BE32-E72D297353CC}">
              <c16:uniqueId val="{00000000-10C3-423D-AF93-6C15245FC6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10C3-423D-AF93-6C15245FC6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46.12</c:v>
                </c:pt>
                <c:pt idx="1">
                  <c:v>47.84</c:v>
                </c:pt>
                <c:pt idx="2">
                  <c:v>48.01</c:v>
                </c:pt>
                <c:pt idx="3">
                  <c:v>48.13</c:v>
                </c:pt>
                <c:pt idx="4">
                  <c:v>49.13</c:v>
                </c:pt>
              </c:numCache>
            </c:numRef>
          </c:val>
          <c:extLst>
            <c:ext xmlns:c16="http://schemas.microsoft.com/office/drawing/2014/chart" uri="{C3380CC4-5D6E-409C-BE32-E72D297353CC}">
              <c16:uniqueId val="{00000000-A8B7-4B9B-AA67-D5DF8D4A6D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A8B7-4B9B-AA67-D5DF8D4A6D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9.1999999999999993</c:v>
                </c:pt>
                <c:pt idx="1">
                  <c:v>9.36</c:v>
                </c:pt>
                <c:pt idx="2">
                  <c:v>9.09</c:v>
                </c:pt>
                <c:pt idx="3">
                  <c:v>8.84</c:v>
                </c:pt>
                <c:pt idx="4">
                  <c:v>10</c:v>
                </c:pt>
              </c:numCache>
            </c:numRef>
          </c:val>
          <c:extLst>
            <c:ext xmlns:c16="http://schemas.microsoft.com/office/drawing/2014/chart" uri="{C3380CC4-5D6E-409C-BE32-E72D297353CC}">
              <c16:uniqueId val="{00000000-CFA1-46FB-A3F2-34530321EF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FA1-46FB-A3F2-34530321EF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A-433E-9A74-E366065910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897A-433E-9A74-E366065910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194.03</c:v>
                </c:pt>
                <c:pt idx="1">
                  <c:v>211.03</c:v>
                </c:pt>
                <c:pt idx="2">
                  <c:v>237.73</c:v>
                </c:pt>
                <c:pt idx="3">
                  <c:v>245.96</c:v>
                </c:pt>
                <c:pt idx="4">
                  <c:v>378.78</c:v>
                </c:pt>
              </c:numCache>
            </c:numRef>
          </c:val>
          <c:extLst>
            <c:ext xmlns:c16="http://schemas.microsoft.com/office/drawing/2014/chart" uri="{C3380CC4-5D6E-409C-BE32-E72D297353CC}">
              <c16:uniqueId val="{00000000-3CAE-41DE-8C06-9DC2117033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3CAE-41DE-8C06-9DC2117033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205.34</c:v>
                </c:pt>
                <c:pt idx="1">
                  <c:v>186.75</c:v>
                </c:pt>
                <c:pt idx="2">
                  <c:v>183.06</c:v>
                </c:pt>
                <c:pt idx="3">
                  <c:v>193.17</c:v>
                </c:pt>
                <c:pt idx="4">
                  <c:v>180.96</c:v>
                </c:pt>
              </c:numCache>
            </c:numRef>
          </c:val>
          <c:extLst>
            <c:ext xmlns:c16="http://schemas.microsoft.com/office/drawing/2014/chart" uri="{C3380CC4-5D6E-409C-BE32-E72D297353CC}">
              <c16:uniqueId val="{00000000-0DB1-4184-8D83-0302A8D173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0DB1-4184-8D83-0302A8D173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99.15</c:v>
                </c:pt>
                <c:pt idx="1">
                  <c:v>102.4</c:v>
                </c:pt>
                <c:pt idx="2">
                  <c:v>101.81</c:v>
                </c:pt>
                <c:pt idx="3">
                  <c:v>107.63</c:v>
                </c:pt>
                <c:pt idx="4">
                  <c:v>111.52</c:v>
                </c:pt>
              </c:numCache>
            </c:numRef>
          </c:val>
          <c:extLst>
            <c:ext xmlns:c16="http://schemas.microsoft.com/office/drawing/2014/chart" uri="{C3380CC4-5D6E-409C-BE32-E72D297353CC}">
              <c16:uniqueId val="{00000000-E9C8-4CFF-855F-C687737B13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E9C8-4CFF-855F-C687737B13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279.02</c:v>
                </c:pt>
                <c:pt idx="1">
                  <c:v>270.18</c:v>
                </c:pt>
                <c:pt idx="2">
                  <c:v>271.12</c:v>
                </c:pt>
                <c:pt idx="3">
                  <c:v>235.51</c:v>
                </c:pt>
                <c:pt idx="4">
                  <c:v>236.48</c:v>
                </c:pt>
              </c:numCache>
            </c:numRef>
          </c:val>
          <c:extLst>
            <c:ext xmlns:c16="http://schemas.microsoft.com/office/drawing/2014/chart" uri="{C3380CC4-5D6E-409C-BE32-E72D297353CC}">
              <c16:uniqueId val="{00000000-0AEF-4EC5-A370-1E8F1921AB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0AEF-4EC5-A370-1E8F1921AB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多賀城市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62136</v>
      </c>
      <c r="AM8" s="66"/>
      <c r="AN8" s="66"/>
      <c r="AO8" s="66"/>
      <c r="AP8" s="66"/>
      <c r="AQ8" s="66"/>
      <c r="AR8" s="66"/>
      <c r="AS8" s="66"/>
      <c r="AT8" s="37">
        <f>データ!$S$6</f>
        <v>19.690000000000001</v>
      </c>
      <c r="AU8" s="38"/>
      <c r="AV8" s="38"/>
      <c r="AW8" s="38"/>
      <c r="AX8" s="38"/>
      <c r="AY8" s="38"/>
      <c r="AZ8" s="38"/>
      <c r="BA8" s="38"/>
      <c r="BB8" s="55">
        <f>データ!$T$6</f>
        <v>3155.71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70.8</v>
      </c>
      <c r="J10" s="38"/>
      <c r="K10" s="38"/>
      <c r="L10" s="38"/>
      <c r="M10" s="38"/>
      <c r="N10" s="38"/>
      <c r="O10" s="65"/>
      <c r="P10" s="55">
        <f>データ!$P$6</f>
        <v>99.99</v>
      </c>
      <c r="Q10" s="55"/>
      <c r="R10" s="55"/>
      <c r="S10" s="55"/>
      <c r="T10" s="55"/>
      <c r="U10" s="55"/>
      <c r="V10" s="55"/>
      <c r="W10" s="66">
        <f>データ!$Q$6</f>
        <v>3762</v>
      </c>
      <c r="X10" s="66"/>
      <c r="Y10" s="66"/>
      <c r="Z10" s="66"/>
      <c r="AA10" s="66"/>
      <c r="AB10" s="66"/>
      <c r="AC10" s="66"/>
      <c r="AD10" s="2"/>
      <c r="AE10" s="2"/>
      <c r="AF10" s="2"/>
      <c r="AG10" s="2"/>
      <c r="AH10" s="2"/>
      <c r="AI10" s="2"/>
      <c r="AJ10" s="2"/>
      <c r="AK10" s="2"/>
      <c r="AL10" s="66">
        <f>データ!$U$6</f>
        <v>55938</v>
      </c>
      <c r="AM10" s="66"/>
      <c r="AN10" s="66"/>
      <c r="AO10" s="66"/>
      <c r="AP10" s="66"/>
      <c r="AQ10" s="66"/>
      <c r="AR10" s="66"/>
      <c r="AS10" s="66"/>
      <c r="AT10" s="37">
        <f>データ!$V$6</f>
        <v>18.23</v>
      </c>
      <c r="AU10" s="38"/>
      <c r="AV10" s="38"/>
      <c r="AW10" s="38"/>
      <c r="AX10" s="38"/>
      <c r="AY10" s="38"/>
      <c r="AZ10" s="38"/>
      <c r="BA10" s="38"/>
      <c r="BB10" s="55">
        <f>データ!$W$6</f>
        <v>3068.46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SiFThmV6zgHdvIftl142O5QLMpCgMV6O5zGShaNNLcV799bADj53gNaLPLpmuaedt8f8hlUc94zlvHyX2IMjg==" saltValue="kxS0EG/acyqh92PHesrv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42099</v>
      </c>
      <c r="D6" s="20">
        <f t="shared" si="3"/>
        <v>46</v>
      </c>
      <c r="E6" s="20">
        <f t="shared" si="3"/>
        <v>1</v>
      </c>
      <c r="F6" s="20">
        <f t="shared" si="3"/>
        <v>0</v>
      </c>
      <c r="G6" s="20">
        <f t="shared" si="3"/>
        <v>1</v>
      </c>
      <c r="H6" s="20" t="str">
        <f t="shared" si="3"/>
        <v>宮城県　多賀城市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70.8</v>
      </c>
      <c r="P6" s="21">
        <f t="shared" si="3"/>
        <v>99.99</v>
      </c>
      <c r="Q6" s="21">
        <f t="shared" si="3"/>
        <v>3762</v>
      </c>
      <c r="R6" s="21">
        <f t="shared" si="3"/>
        <v>62136</v>
      </c>
      <c r="S6" s="21">
        <f t="shared" si="3"/>
        <v>19.690000000000001</v>
      </c>
      <c r="T6" s="21">
        <f t="shared" si="3"/>
        <v>3155.71</v>
      </c>
      <c r="U6" s="21">
        <f t="shared" si="3"/>
        <v>55938</v>
      </c>
      <c r="V6" s="21">
        <f t="shared" si="3"/>
        <v>18.23</v>
      </c>
      <c r="W6" s="21">
        <f t="shared" si="3"/>
        <v>3068.46</v>
      </c>
      <c r="X6" s="22">
        <f>IF(X7="",NA(),X7)</f>
        <v>105.93</v>
      </c>
      <c r="Y6" s="22">
        <f t="shared" ref="Y6:AG6" si="4">IF(Y7="",NA(),Y7)</f>
        <v>107.63</v>
      </c>
      <c r="Z6" s="22">
        <f t="shared" si="4"/>
        <v>107.26</v>
      </c>
      <c r="AA6" s="22">
        <f t="shared" si="4"/>
        <v>114.58</v>
      </c>
      <c r="AB6" s="22">
        <f t="shared" si="4"/>
        <v>117.63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194.03</v>
      </c>
      <c r="AU6" s="22">
        <f t="shared" ref="AU6:BC6" si="6">IF(AU7="",NA(),AU7)</f>
        <v>211.03</v>
      </c>
      <c r="AV6" s="22">
        <f t="shared" si="6"/>
        <v>237.73</v>
      </c>
      <c r="AW6" s="22">
        <f t="shared" si="6"/>
        <v>245.96</v>
      </c>
      <c r="AX6" s="22">
        <f t="shared" si="6"/>
        <v>378.78</v>
      </c>
      <c r="AY6" s="22">
        <f t="shared" si="6"/>
        <v>355.5</v>
      </c>
      <c r="AZ6" s="22">
        <f t="shared" si="6"/>
        <v>349.83</v>
      </c>
      <c r="BA6" s="22">
        <f t="shared" si="6"/>
        <v>360.86</v>
      </c>
      <c r="BB6" s="22">
        <f t="shared" si="6"/>
        <v>350.79</v>
      </c>
      <c r="BC6" s="22">
        <f t="shared" si="6"/>
        <v>354.57</v>
      </c>
      <c r="BD6" s="21" t="str">
        <f>IF(BD7="","",IF(BD7="-","【-】","【"&amp;SUBSTITUTE(TEXT(BD7,"#,##0.00"),"-","△")&amp;"】"))</f>
        <v>【261.51】</v>
      </c>
      <c r="BE6" s="22">
        <f>IF(BE7="",NA(),BE7)</f>
        <v>205.34</v>
      </c>
      <c r="BF6" s="22">
        <f t="shared" ref="BF6:BN6" si="7">IF(BF7="",NA(),BF7)</f>
        <v>186.75</v>
      </c>
      <c r="BG6" s="22">
        <f t="shared" si="7"/>
        <v>183.06</v>
      </c>
      <c r="BH6" s="22">
        <f t="shared" si="7"/>
        <v>193.17</v>
      </c>
      <c r="BI6" s="22">
        <f t="shared" si="7"/>
        <v>180.96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99.15</v>
      </c>
      <c r="BQ6" s="22">
        <f t="shared" ref="BQ6:BY6" si="8">IF(BQ7="",NA(),BQ7)</f>
        <v>102.4</v>
      </c>
      <c r="BR6" s="22">
        <f t="shared" si="8"/>
        <v>101.81</v>
      </c>
      <c r="BS6" s="22">
        <f t="shared" si="8"/>
        <v>107.63</v>
      </c>
      <c r="BT6" s="22">
        <f t="shared" si="8"/>
        <v>111.52</v>
      </c>
      <c r="BU6" s="22">
        <f t="shared" si="8"/>
        <v>104.57</v>
      </c>
      <c r="BV6" s="22">
        <f t="shared" si="8"/>
        <v>103.54</v>
      </c>
      <c r="BW6" s="22">
        <f t="shared" si="8"/>
        <v>103.32</v>
      </c>
      <c r="BX6" s="22">
        <f t="shared" si="8"/>
        <v>100.85</v>
      </c>
      <c r="BY6" s="22">
        <f t="shared" si="8"/>
        <v>103.79</v>
      </c>
      <c r="BZ6" s="21" t="str">
        <f>IF(BZ7="","",IF(BZ7="-","【-】","【"&amp;SUBSTITUTE(TEXT(BZ7,"#,##0.00"),"-","△")&amp;"】"))</f>
        <v>【102.35】</v>
      </c>
      <c r="CA6" s="22">
        <f>IF(CA7="",NA(),CA7)</f>
        <v>279.02</v>
      </c>
      <c r="CB6" s="22">
        <f t="shared" ref="CB6:CJ6" si="9">IF(CB7="",NA(),CB7)</f>
        <v>270.18</v>
      </c>
      <c r="CC6" s="22">
        <f t="shared" si="9"/>
        <v>271.12</v>
      </c>
      <c r="CD6" s="22">
        <f t="shared" si="9"/>
        <v>235.51</v>
      </c>
      <c r="CE6" s="22">
        <f t="shared" si="9"/>
        <v>236.48</v>
      </c>
      <c r="CF6" s="22">
        <f t="shared" si="9"/>
        <v>165.47</v>
      </c>
      <c r="CG6" s="22">
        <f t="shared" si="9"/>
        <v>167.46</v>
      </c>
      <c r="CH6" s="22">
        <f t="shared" si="9"/>
        <v>168.56</v>
      </c>
      <c r="CI6" s="22">
        <f t="shared" si="9"/>
        <v>167.1</v>
      </c>
      <c r="CJ6" s="22">
        <f t="shared" si="9"/>
        <v>167.86</v>
      </c>
      <c r="CK6" s="21" t="str">
        <f>IF(CK7="","",IF(CK7="-","【-】","【"&amp;SUBSTITUTE(TEXT(CK7,"#,##0.00"),"-","△")&amp;"】"))</f>
        <v>【167.74】</v>
      </c>
      <c r="CL6" s="22">
        <f>IF(CL7="",NA(),CL7)</f>
        <v>54.45</v>
      </c>
      <c r="CM6" s="22">
        <f t="shared" ref="CM6:CU6" si="10">IF(CM7="",NA(),CM7)</f>
        <v>54.52</v>
      </c>
      <c r="CN6" s="22">
        <f t="shared" si="10"/>
        <v>53.85</v>
      </c>
      <c r="CO6" s="22">
        <f t="shared" si="10"/>
        <v>55.81</v>
      </c>
      <c r="CP6" s="22">
        <f t="shared" si="10"/>
        <v>77.31</v>
      </c>
      <c r="CQ6" s="22">
        <f t="shared" si="10"/>
        <v>59.74</v>
      </c>
      <c r="CR6" s="22">
        <f t="shared" si="10"/>
        <v>59.46</v>
      </c>
      <c r="CS6" s="22">
        <f t="shared" si="10"/>
        <v>59.51</v>
      </c>
      <c r="CT6" s="22">
        <f t="shared" si="10"/>
        <v>59.91</v>
      </c>
      <c r="CU6" s="22">
        <f t="shared" si="10"/>
        <v>59.4</v>
      </c>
      <c r="CV6" s="21" t="str">
        <f>IF(CV7="","",IF(CV7="-","【-】","【"&amp;SUBSTITUTE(TEXT(CV7,"#,##0.00"),"-","△")&amp;"】"))</f>
        <v>【60.29】</v>
      </c>
      <c r="CW6" s="22">
        <f>IF(CW7="",NA(),CW7)</f>
        <v>95.51</v>
      </c>
      <c r="CX6" s="22">
        <f t="shared" ref="CX6:DF6" si="11">IF(CX7="",NA(),CX7)</f>
        <v>95.35</v>
      </c>
      <c r="CY6" s="22">
        <f t="shared" si="11"/>
        <v>95.58</v>
      </c>
      <c r="CZ6" s="22">
        <f t="shared" si="11"/>
        <v>94.42</v>
      </c>
      <c r="DA6" s="22">
        <f t="shared" si="11"/>
        <v>94.84</v>
      </c>
      <c r="DB6" s="22">
        <f t="shared" si="11"/>
        <v>87.28</v>
      </c>
      <c r="DC6" s="22">
        <f t="shared" si="11"/>
        <v>87.41</v>
      </c>
      <c r="DD6" s="22">
        <f t="shared" si="11"/>
        <v>87.08</v>
      </c>
      <c r="DE6" s="22">
        <f t="shared" si="11"/>
        <v>87.26</v>
      </c>
      <c r="DF6" s="22">
        <f t="shared" si="11"/>
        <v>87.57</v>
      </c>
      <c r="DG6" s="21" t="str">
        <f>IF(DG7="","",IF(DG7="-","【-】","【"&amp;SUBSTITUTE(TEXT(DG7,"#,##0.00"),"-","△")&amp;"】"))</f>
        <v>【90.12】</v>
      </c>
      <c r="DH6" s="22">
        <f>IF(DH7="",NA(),DH7)</f>
        <v>46.12</v>
      </c>
      <c r="DI6" s="22">
        <f t="shared" ref="DI6:DQ6" si="12">IF(DI7="",NA(),DI7)</f>
        <v>47.84</v>
      </c>
      <c r="DJ6" s="22">
        <f t="shared" si="12"/>
        <v>48.01</v>
      </c>
      <c r="DK6" s="22">
        <f t="shared" si="12"/>
        <v>48.13</v>
      </c>
      <c r="DL6" s="22">
        <f t="shared" si="12"/>
        <v>49.13</v>
      </c>
      <c r="DM6" s="22">
        <f t="shared" si="12"/>
        <v>46.94</v>
      </c>
      <c r="DN6" s="22">
        <f t="shared" si="12"/>
        <v>47.62</v>
      </c>
      <c r="DO6" s="22">
        <f t="shared" si="12"/>
        <v>48.55</v>
      </c>
      <c r="DP6" s="22">
        <f t="shared" si="12"/>
        <v>49.2</v>
      </c>
      <c r="DQ6" s="22">
        <f t="shared" si="12"/>
        <v>50.01</v>
      </c>
      <c r="DR6" s="21" t="str">
        <f>IF(DR7="","",IF(DR7="-","【-】","【"&amp;SUBSTITUTE(TEXT(DR7,"#,##0.00"),"-","△")&amp;"】"))</f>
        <v>【50.88】</v>
      </c>
      <c r="DS6" s="22">
        <f>IF(DS7="",NA(),DS7)</f>
        <v>9.1999999999999993</v>
      </c>
      <c r="DT6" s="22">
        <f t="shared" ref="DT6:EB6" si="13">IF(DT7="",NA(),DT7)</f>
        <v>9.36</v>
      </c>
      <c r="DU6" s="22">
        <f t="shared" si="13"/>
        <v>9.09</v>
      </c>
      <c r="DV6" s="22">
        <f t="shared" si="13"/>
        <v>8.84</v>
      </c>
      <c r="DW6" s="22">
        <f t="shared" si="13"/>
        <v>10</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2.67</v>
      </c>
      <c r="EE6" s="22">
        <f t="shared" ref="EE6:EM6" si="14">IF(EE7="",NA(),EE7)</f>
        <v>0.68</v>
      </c>
      <c r="EF6" s="22">
        <f t="shared" si="14"/>
        <v>1.51</v>
      </c>
      <c r="EG6" s="22">
        <f t="shared" si="14"/>
        <v>0.93</v>
      </c>
      <c r="EH6" s="22">
        <f t="shared" si="14"/>
        <v>1.1100000000000001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42099</v>
      </c>
      <c r="D7" s="24">
        <v>46</v>
      </c>
      <c r="E7" s="24">
        <v>1</v>
      </c>
      <c r="F7" s="24">
        <v>0</v>
      </c>
      <c r="G7" s="24">
        <v>1</v>
      </c>
      <c r="H7" s="24" t="s">
        <v>93</v>
      </c>
      <c r="I7" s="24" t="s">
        <v>94</v>
      </c>
      <c r="J7" s="24" t="s">
        <v>95</v>
      </c>
      <c r="K7" s="24" t="s">
        <v>96</v>
      </c>
      <c r="L7" s="24" t="s">
        <v>97</v>
      </c>
      <c r="M7" s="24" t="s">
        <v>98</v>
      </c>
      <c r="N7" s="25" t="s">
        <v>99</v>
      </c>
      <c r="O7" s="25">
        <v>70.8</v>
      </c>
      <c r="P7" s="25">
        <v>99.99</v>
      </c>
      <c r="Q7" s="25">
        <v>3762</v>
      </c>
      <c r="R7" s="25">
        <v>62136</v>
      </c>
      <c r="S7" s="25">
        <v>19.690000000000001</v>
      </c>
      <c r="T7" s="25">
        <v>3155.71</v>
      </c>
      <c r="U7" s="25">
        <v>55938</v>
      </c>
      <c r="V7" s="25">
        <v>18.23</v>
      </c>
      <c r="W7" s="25">
        <v>3068.46</v>
      </c>
      <c r="X7" s="25">
        <v>105.93</v>
      </c>
      <c r="Y7" s="25">
        <v>107.63</v>
      </c>
      <c r="Z7" s="25">
        <v>107.26</v>
      </c>
      <c r="AA7" s="25">
        <v>114.58</v>
      </c>
      <c r="AB7" s="25">
        <v>117.63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194.03</v>
      </c>
      <c r="AU7" s="25">
        <v>211.03</v>
      </c>
      <c r="AV7" s="25">
        <v>237.73</v>
      </c>
      <c r="AW7" s="25">
        <v>245.96</v>
      </c>
      <c r="AX7" s="25">
        <v>378.78</v>
      </c>
      <c r="AY7" s="25">
        <v>355.5</v>
      </c>
      <c r="AZ7" s="25">
        <v>349.83</v>
      </c>
      <c r="BA7" s="25">
        <v>360.86</v>
      </c>
      <c r="BB7" s="25">
        <v>350.79</v>
      </c>
      <c r="BC7" s="25">
        <v>354.57</v>
      </c>
      <c r="BD7" s="25">
        <v>261.51</v>
      </c>
      <c r="BE7" s="25">
        <v>205.34</v>
      </c>
      <c r="BF7" s="25">
        <v>186.75</v>
      </c>
      <c r="BG7" s="25">
        <v>183.06</v>
      </c>
      <c r="BH7" s="25">
        <v>193.17</v>
      </c>
      <c r="BI7" s="25">
        <v>180.96</v>
      </c>
      <c r="BJ7" s="25">
        <v>312.58</v>
      </c>
      <c r="BK7" s="25">
        <v>314.87</v>
      </c>
      <c r="BL7" s="25">
        <v>309.27999999999997</v>
      </c>
      <c r="BM7" s="25">
        <v>322.92</v>
      </c>
      <c r="BN7" s="25">
        <v>303.45999999999998</v>
      </c>
      <c r="BO7" s="25">
        <v>265.16000000000003</v>
      </c>
      <c r="BP7" s="25">
        <v>99.15</v>
      </c>
      <c r="BQ7" s="25">
        <v>102.4</v>
      </c>
      <c r="BR7" s="25">
        <v>101.81</v>
      </c>
      <c r="BS7" s="25">
        <v>107.63</v>
      </c>
      <c r="BT7" s="25">
        <v>111.52</v>
      </c>
      <c r="BU7" s="25">
        <v>104.57</v>
      </c>
      <c r="BV7" s="25">
        <v>103.54</v>
      </c>
      <c r="BW7" s="25">
        <v>103.32</v>
      </c>
      <c r="BX7" s="25">
        <v>100.85</v>
      </c>
      <c r="BY7" s="25">
        <v>103.79</v>
      </c>
      <c r="BZ7" s="25">
        <v>102.35</v>
      </c>
      <c r="CA7" s="25">
        <v>279.02</v>
      </c>
      <c r="CB7" s="25">
        <v>270.18</v>
      </c>
      <c r="CC7" s="25">
        <v>271.12</v>
      </c>
      <c r="CD7" s="25">
        <v>235.51</v>
      </c>
      <c r="CE7" s="25">
        <v>236.48</v>
      </c>
      <c r="CF7" s="25">
        <v>165.47</v>
      </c>
      <c r="CG7" s="25">
        <v>167.46</v>
      </c>
      <c r="CH7" s="25">
        <v>168.56</v>
      </c>
      <c r="CI7" s="25">
        <v>167.1</v>
      </c>
      <c r="CJ7" s="25">
        <v>167.86</v>
      </c>
      <c r="CK7" s="25">
        <v>167.74</v>
      </c>
      <c r="CL7" s="25">
        <v>54.45</v>
      </c>
      <c r="CM7" s="25">
        <v>54.52</v>
      </c>
      <c r="CN7" s="25">
        <v>53.85</v>
      </c>
      <c r="CO7" s="25">
        <v>55.81</v>
      </c>
      <c r="CP7" s="25">
        <v>77.31</v>
      </c>
      <c r="CQ7" s="25">
        <v>59.74</v>
      </c>
      <c r="CR7" s="25">
        <v>59.46</v>
      </c>
      <c r="CS7" s="25">
        <v>59.51</v>
      </c>
      <c r="CT7" s="25">
        <v>59.91</v>
      </c>
      <c r="CU7" s="25">
        <v>59.4</v>
      </c>
      <c r="CV7" s="25">
        <v>60.29</v>
      </c>
      <c r="CW7" s="25">
        <v>95.51</v>
      </c>
      <c r="CX7" s="25">
        <v>95.35</v>
      </c>
      <c r="CY7" s="25">
        <v>95.58</v>
      </c>
      <c r="CZ7" s="25">
        <v>94.42</v>
      </c>
      <c r="DA7" s="25">
        <v>94.84</v>
      </c>
      <c r="DB7" s="25">
        <v>87.28</v>
      </c>
      <c r="DC7" s="25">
        <v>87.41</v>
      </c>
      <c r="DD7" s="25">
        <v>87.08</v>
      </c>
      <c r="DE7" s="25">
        <v>87.26</v>
      </c>
      <c r="DF7" s="25">
        <v>87.57</v>
      </c>
      <c r="DG7" s="25">
        <v>90.12</v>
      </c>
      <c r="DH7" s="25">
        <v>46.12</v>
      </c>
      <c r="DI7" s="25">
        <v>47.84</v>
      </c>
      <c r="DJ7" s="25">
        <v>48.01</v>
      </c>
      <c r="DK7" s="25">
        <v>48.13</v>
      </c>
      <c r="DL7" s="25">
        <v>49.13</v>
      </c>
      <c r="DM7" s="25">
        <v>46.94</v>
      </c>
      <c r="DN7" s="25">
        <v>47.62</v>
      </c>
      <c r="DO7" s="25">
        <v>48.55</v>
      </c>
      <c r="DP7" s="25">
        <v>49.2</v>
      </c>
      <c r="DQ7" s="25">
        <v>50.01</v>
      </c>
      <c r="DR7" s="25">
        <v>50.88</v>
      </c>
      <c r="DS7" s="25">
        <v>9.1999999999999993</v>
      </c>
      <c r="DT7" s="25">
        <v>9.36</v>
      </c>
      <c r="DU7" s="25">
        <v>9.09</v>
      </c>
      <c r="DV7" s="25">
        <v>8.84</v>
      </c>
      <c r="DW7" s="25">
        <v>10</v>
      </c>
      <c r="DX7" s="25">
        <v>14.48</v>
      </c>
      <c r="DY7" s="25">
        <v>16.27</v>
      </c>
      <c r="DZ7" s="25">
        <v>17.11</v>
      </c>
      <c r="EA7" s="25">
        <v>18.329999999999998</v>
      </c>
      <c r="EB7" s="25">
        <v>20.27</v>
      </c>
      <c r="EC7" s="25">
        <v>22.3</v>
      </c>
      <c r="ED7" s="25">
        <v>2.67</v>
      </c>
      <c r="EE7" s="25">
        <v>0.68</v>
      </c>
      <c r="EF7" s="25">
        <v>1.51</v>
      </c>
      <c r="EG7" s="25">
        <v>0.93</v>
      </c>
      <c r="EH7" s="25">
        <v>1.1100000000000001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2023-02-01T04:43:57Z</cp:lastPrinted>
  <dcterms:created xsi:type="dcterms:W3CDTF">2022-12-01T00:53:01Z</dcterms:created>
  <dcterms:modified xsi:type="dcterms:W3CDTF">2023-02-01T04:43:59Z</dcterms:modified>
  <cp:category/>
</cp:coreProperties>
</file>