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1110水道事業所\★上下水道事業所\経営比較分析表\"/>
    </mc:Choice>
  </mc:AlternateContent>
  <workbookProtection workbookAlgorithmName="SHA-512" workbookHashValue="0Gn5TGlJM++WqUKQGlEL6b9n2TJ/ZiVBsYcM5XZs0dvLVLYEV0r5ahIbnbzwszR7OWcyMDVzoTH61xy6UfTUIQ==" workbookSaltValue="eF4/iJ+DzDLjhFJVbtE1x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<sst xmlns="http://schemas.openxmlformats.org/spreadsheetml/2006/main" count="228" uniqueCount="115">
  <si>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</si>
  <si>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</si>
  <si>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</si>
  <si>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</si>
  <si>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</si>
  <si>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</si>
  <si>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</si>
  <si>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</si>
  <si>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</si>
  <si>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</si>
  <si>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</si>
  <si>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</si>
  <si>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</si>
  <si>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</si>
  <si>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</si>
  <si>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</si>
  <si>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</si>
  <si>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</si>
  <si>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</si>
  <si>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</si>
  <si>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</si>
  <si>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</si>
  <si>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</si>
  <si>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</si>
  <si>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</si>
  <si>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</si>
  <si>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</si>
  <si>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</si>
  <si>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</si>
  <si>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</si>
  <si>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</si>
  <si>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</si>
  <si>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</si>
  <si>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</si>
  <si>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</si>
  <si>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</si>
  <si>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</si>
  <si>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</si>
  <si>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</si>
  <si>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</si>
  <si>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</si>
  <si>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</si>
  <si>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</si>
  <si>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</si>
  <si>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</si>
  <si>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</si>
  <si>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</si>
  <si>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</si>
  <si>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</si>
  <si>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</si>
  <si>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</si>
  <si>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</si>
  <si>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</si>
  <si>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</si>
  <si>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</si>
  <si>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</si>
  <si>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</si>
  <si>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</si>
  <si>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</si>
  <si>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</si>
  <si>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</si>
  <si>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</si>
  <si>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</si>
  <si>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</si>
  <si>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</si>
  <si>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</si>
  <si>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</si>
  <si>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</si>
  <si>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</si>
  <si>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</si>
  <si>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</si>
  <si>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</si>
  <si>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</si>
  <si>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</si>
  <si>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</si>
  <si>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</si>
  <si>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</si>
  <si>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</si>
  <si>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</si>
  <si>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</si>
  <si>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</si>
  <si>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</si>
  <si>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</si>
  <si>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</si>
  <si>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</si>
  <si>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</si>
  <si>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</si>
  <si>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</si>
  <si>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</si>
  <si>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</si>
  <si>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</si>
  <si>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</si>
  <si>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</si>
  <si>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角田市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</si>
  <si>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</si>
  <si>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</si>
  <si>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</si>
  <si>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</si>
  <si>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</si>
  <si>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</si>
  <si>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</si>
  <si>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</si>
  <si>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</si>
  <si>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</si>
  <si>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</si>
  <si>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</si>
  <si>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</si>
  <si>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</si>
  <si>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</si>
  <si>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</si>
  <si>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</si>
  <si>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</si>
  <si>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令和3年度は100％を大幅に上回ったが、受水費単価の引下げにより一時的に上昇したところが大きい。今後、給水人口の減少等による水道料金収入の減少が見込まれる状況であり、継続的な黒字を維持するため、引き続き経費節減や財源確保に努める。
③流動比率：現時点で類似団体平均を上回っているが、今後の老朽管更新事業の推進により資金残高の減少が見込まれているため、財務安全性に留意した計画的な事業の推進を図る。
④企業債残高対給水収益比率：将来負担を考慮し企業債発行を抑えているため、類似団体平均を下回っている。今後、耐用年数を過ぎた老朽配水管の増加に伴いこれまで以上に管路更新事業を推進する必要があることから、企業債発行による資金確保と将来負担の抑制のバランスに留意する。
⑤料金回収率：令和3年度は100％を若干下回った。今後は水道料金の総体的な減少が見込まれることから、適切な料金水準を確保するため、さらなる経費削減を図るとともに、受水費水準の変動に合わせた料金水準の適正化を図る。
⑥給水原価：令和3年度も引き続き類似団体平均を上回っている。施設運営や事業の効率化策を積極的に進めることで低廉な水の供給ができるよう努める。
⑧有収率：近年の地震の影響も含めた漏水件数の増加により有収率は低下傾向にある。漏水調査の頻度及び方法を見直し、迅速な漏水修繕に努めるとともに、適切な老朽管の更新計画により耐震化を図ることで漏水発生の抑制に努める。</t>
    <rPh sb="1" eb="5">
      <t>ケイジョウシュウシ</t>
    </rPh>
    <rPh sb="5" eb="7">
      <t>ヒリツ</t>
    </rPh>
    <rPh sb="8" eb="10">
      <t>レイワ</t>
    </rPh>
    <rPh sb="11" eb="13">
      <t>ネンド</t>
    </rPh>
    <rPh sb="19" eb="21">
      <t>オオハバ</t>
    </rPh>
    <rPh sb="22" eb="24">
      <t>ウワマワ</t>
    </rPh>
    <rPh sb="28" eb="31">
      <t>ジュスイヒ</t>
    </rPh>
    <rPh sb="31" eb="33">
      <t>タンカ</t>
    </rPh>
    <rPh sb="34" eb="36">
      <t>ヒキサ</t>
    </rPh>
    <rPh sb="40" eb="43">
      <t>イチジテキ</t>
    </rPh>
    <rPh sb="44" eb="46">
      <t>ジョウショウ</t>
    </rPh>
    <rPh sb="52" eb="53">
      <t>オオ</t>
    </rPh>
    <rPh sb="56" eb="58">
      <t>コンゴ</t>
    </rPh>
    <rPh sb="59" eb="63">
      <t>キュウスイジンコウ</t>
    </rPh>
    <rPh sb="64" eb="67">
      <t>ゲンショウトウ</t>
    </rPh>
    <rPh sb="70" eb="76">
      <t>スイドウリョウキンシュウニュウ</t>
    </rPh>
    <rPh sb="77" eb="79">
      <t>ゲンショウ</t>
    </rPh>
    <rPh sb="80" eb="82">
      <t>ミコ</t>
    </rPh>
    <rPh sb="85" eb="87">
      <t>ジョウキョウ</t>
    </rPh>
    <rPh sb="91" eb="94">
      <t>ケイゾクテキ</t>
    </rPh>
    <rPh sb="95" eb="97">
      <t>クロジ</t>
    </rPh>
    <rPh sb="98" eb="100">
      <t>イジ</t>
    </rPh>
    <rPh sb="105" eb="106">
      <t>ヒ</t>
    </rPh>
    <rPh sb="107" eb="108">
      <t>ツヅ</t>
    </rPh>
    <rPh sb="109" eb="113">
      <t>ケイヒセツゲン</t>
    </rPh>
    <rPh sb="114" eb="118">
      <t>ザイゲンカクホ</t>
    </rPh>
    <rPh sb="119" eb="120">
      <t>ツト</t>
    </rPh>
    <rPh sb="125" eb="129">
      <t>リュウドウヒリツ</t>
    </rPh>
    <rPh sb="130" eb="133">
      <t>ゲンジテン</t>
    </rPh>
    <rPh sb="134" eb="138">
      <t>ルイジダンタイ</t>
    </rPh>
    <rPh sb="138" eb="140">
      <t>ヘイキン</t>
    </rPh>
    <rPh sb="141" eb="143">
      <t>ウワマワ</t>
    </rPh>
    <rPh sb="149" eb="151">
      <t>コンゴ</t>
    </rPh>
    <rPh sb="152" eb="159">
      <t>ロウキュウカンコウシンジギョウ</t>
    </rPh>
    <rPh sb="160" eb="162">
      <t>スイシン</t>
    </rPh>
    <rPh sb="165" eb="169">
      <t>シキンザンダカ</t>
    </rPh>
    <rPh sb="170" eb="172">
      <t>ゲンショウ</t>
    </rPh>
    <rPh sb="173" eb="175">
      <t>ミコ</t>
    </rPh>
    <rPh sb="183" eb="188">
      <t>ザイムアンゼンセイ</t>
    </rPh>
    <rPh sb="189" eb="191">
      <t>リュウイ</t>
    </rPh>
    <rPh sb="193" eb="196">
      <t>ケイカクテキ</t>
    </rPh>
    <rPh sb="197" eb="199">
      <t>ジギョウ</t>
    </rPh>
    <rPh sb="200" eb="202">
      <t>スイシン</t>
    </rPh>
    <rPh sb="203" eb="204">
      <t>ハカ</t>
    </rPh>
    <rPh sb="208" eb="211">
      <t>キギョウサイ</t>
    </rPh>
    <rPh sb="211" eb="213">
      <t>ザンダカ</t>
    </rPh>
    <rPh sb="213" eb="214">
      <t>タイ</t>
    </rPh>
    <rPh sb="214" eb="220">
      <t>キュウスイシュウエキヒリツ</t>
    </rPh>
    <rPh sb="221" eb="225">
      <t>ショウライフタン</t>
    </rPh>
    <rPh sb="226" eb="228">
      <t>コウリョ</t>
    </rPh>
    <rPh sb="229" eb="234">
      <t>キギョウサイハッコウ</t>
    </rPh>
    <rPh sb="235" eb="236">
      <t>オサ</t>
    </rPh>
    <rPh sb="243" eb="249">
      <t>ルイジダンタイヘイキン</t>
    </rPh>
    <rPh sb="250" eb="252">
      <t>シタマワ</t>
    </rPh>
    <rPh sb="257" eb="259">
      <t>コンゴ</t>
    </rPh>
    <rPh sb="260" eb="264">
      <t>タイヨウネンスウ</t>
    </rPh>
    <rPh sb="265" eb="266">
      <t>ス</t>
    </rPh>
    <rPh sb="268" eb="273">
      <t>ロウキュウハイスイカン</t>
    </rPh>
    <rPh sb="274" eb="276">
      <t>ゾウカ</t>
    </rPh>
    <rPh sb="277" eb="278">
      <t>トモナ</t>
    </rPh>
    <rPh sb="283" eb="285">
      <t>イジョウ</t>
    </rPh>
    <rPh sb="286" eb="292">
      <t>カンロコウシンジギョウ</t>
    </rPh>
    <rPh sb="293" eb="295">
      <t>スイシン</t>
    </rPh>
    <rPh sb="297" eb="299">
      <t>ヒツヨウ</t>
    </rPh>
    <rPh sb="307" eb="312">
      <t>キギョウサイハッコウ</t>
    </rPh>
    <rPh sb="315" eb="319">
      <t>シキンカクホ</t>
    </rPh>
    <rPh sb="320" eb="324">
      <t>ショウライフタン</t>
    </rPh>
    <rPh sb="325" eb="327">
      <t>ヨクセイ</t>
    </rPh>
    <rPh sb="333" eb="335">
      <t>リュウイ</t>
    </rPh>
    <rPh sb="340" eb="345">
      <t>リョウキンカイシュウリツ</t>
    </rPh>
    <rPh sb="346" eb="348">
      <t>レイワ</t>
    </rPh>
    <rPh sb="349" eb="351">
      <t>ネンド</t>
    </rPh>
    <rPh sb="357" eb="359">
      <t>ジャッカン</t>
    </rPh>
    <rPh sb="359" eb="361">
      <t>シタマワ</t>
    </rPh>
    <rPh sb="364" eb="366">
      <t>コンゴ</t>
    </rPh>
    <rPh sb="367" eb="371">
      <t>スイドウリョウキン</t>
    </rPh>
    <rPh sb="376" eb="378">
      <t>ゲンショウ</t>
    </rPh>
    <rPh sb="379" eb="381">
      <t>ミコ</t>
    </rPh>
    <rPh sb="389" eb="391">
      <t>テキセツ</t>
    </rPh>
    <rPh sb="408" eb="412">
      <t>ケイヒサクゲン</t>
    </rPh>
    <rPh sb="413" eb="414">
      <t>ハカ</t>
    </rPh>
    <rPh sb="420" eb="423">
      <t>ジュスイヒ</t>
    </rPh>
    <rPh sb="423" eb="425">
      <t>スイジュン</t>
    </rPh>
    <rPh sb="426" eb="428">
      <t>ヘンドウ</t>
    </rPh>
    <rPh sb="429" eb="430">
      <t>ア</t>
    </rPh>
    <rPh sb="433" eb="437">
      <t>リョウキンスイジュン</t>
    </rPh>
    <rPh sb="438" eb="441">
      <t>テキセイカ</t>
    </rPh>
    <rPh sb="442" eb="443">
      <t>ハカ</t>
    </rPh>
    <rPh sb="447" eb="451">
      <t>キュウスイゲンカ</t>
    </rPh>
    <rPh sb="452" eb="454">
      <t>レイワ</t>
    </rPh>
    <rPh sb="455" eb="457">
      <t>ネンド</t>
    </rPh>
    <rPh sb="458" eb="459">
      <t>ヒ</t>
    </rPh>
    <rPh sb="460" eb="461">
      <t>ツヅ</t>
    </rPh>
    <rPh sb="462" eb="466">
      <t>ルイジダンタイ</t>
    </rPh>
    <rPh sb="466" eb="468">
      <t>ヘイキン</t>
    </rPh>
    <rPh sb="469" eb="471">
      <t>ウワマワ</t>
    </rPh>
    <rPh sb="476" eb="480">
      <t>シセツウンエイ</t>
    </rPh>
    <rPh sb="481" eb="483">
      <t>ジギョウ</t>
    </rPh>
    <rPh sb="484" eb="487">
      <t>コウリツカ</t>
    </rPh>
    <rPh sb="489" eb="492">
      <t>セッキョクテキ</t>
    </rPh>
    <rPh sb="493" eb="494">
      <t>スス</t>
    </rPh>
    <rPh sb="499" eb="501">
      <t>テイレン</t>
    </rPh>
    <rPh sb="502" eb="503">
      <t>ミズ</t>
    </rPh>
    <rPh sb="504" eb="506">
      <t>キョウキュウ</t>
    </rPh>
    <rPh sb="512" eb="513">
      <t>ツト</t>
    </rPh>
    <rPh sb="518" eb="521">
      <t>ユウシュウリツ</t>
    </rPh>
    <rPh sb="525" eb="527">
      <t>ジシン</t>
    </rPh>
    <rPh sb="528" eb="530">
      <t>エイキョウ</t>
    </rPh>
    <rPh sb="531" eb="532">
      <t>フク</t>
    </rPh>
    <rPh sb="597" eb="599">
      <t>ケイカク</t>
    </rPh>
    <rPh sb="602" eb="605">
      <t>タイシンカ</t>
    </rPh>
    <rPh sb="606" eb="607">
      <t>ハカ</t>
    </rPh>
    <phoneticPr fontId="4"/>
  </si>
  <si>
    <t>①有形固定資産減価償却率：類似団体平均を上回っているとともに減価償却率が年々上昇し、老朽化が進んでいる。これは浄水場等施設や配水管等管路の経年化が進んでいることによるものである。老朽配水管については、平成28年度から本格的に更新事業を行っているものの全体の管路延長が大きく償却率の低下には至っていない。今後、適切な資金計画も立てた上で、老朽管更新事業の加速化を図る。
③管路更新率：令和3年度は類似団体平均を上回っているものの、管路の老朽状況からみた適切な更新基準を踏まえると低い水準に留まっている。今後、適切な資金計画も立てた上で、老朽管更新事業の加速化を図る。</t>
    <rPh sb="1" eb="7">
      <t>ユウケイコテイシサン</t>
    </rPh>
    <rPh sb="7" eb="12">
      <t>ゲンカショウキャクリツ</t>
    </rPh>
    <rPh sb="13" eb="19">
      <t>ルイジダンタイヘイキン</t>
    </rPh>
    <rPh sb="20" eb="22">
      <t>ウワマワ</t>
    </rPh>
    <rPh sb="30" eb="32">
      <t>ゲンカ</t>
    </rPh>
    <rPh sb="32" eb="35">
      <t>ショウキャクリツ</t>
    </rPh>
    <rPh sb="36" eb="38">
      <t>ネンネン</t>
    </rPh>
    <rPh sb="38" eb="40">
      <t>ジョウショウ</t>
    </rPh>
    <rPh sb="42" eb="45">
      <t>ロウキュウカ</t>
    </rPh>
    <rPh sb="55" eb="61">
      <t>ジョウスイジョウトウシセツ</t>
    </rPh>
    <rPh sb="62" eb="65">
      <t>ハイスイカン</t>
    </rPh>
    <rPh sb="65" eb="66">
      <t>トウ</t>
    </rPh>
    <rPh sb="66" eb="68">
      <t>カンロ</t>
    </rPh>
    <rPh sb="69" eb="72">
      <t>ケイネンカ</t>
    </rPh>
    <rPh sb="73" eb="74">
      <t>スス</t>
    </rPh>
    <rPh sb="89" eb="94">
      <t>ロウキュウハイスイカン</t>
    </rPh>
    <rPh sb="100" eb="102">
      <t>ヘイセイ</t>
    </rPh>
    <rPh sb="104" eb="106">
      <t>ネンド</t>
    </rPh>
    <rPh sb="108" eb="111">
      <t>ホンカクテキ</t>
    </rPh>
    <rPh sb="112" eb="116">
      <t>コウシンジギョウ</t>
    </rPh>
    <rPh sb="117" eb="118">
      <t>オコナ</t>
    </rPh>
    <rPh sb="125" eb="127">
      <t>ゼンタイ</t>
    </rPh>
    <rPh sb="128" eb="132">
      <t>カンロエンチョウ</t>
    </rPh>
    <rPh sb="133" eb="134">
      <t>オオ</t>
    </rPh>
    <rPh sb="136" eb="139">
      <t>ショウキャクリツ</t>
    </rPh>
    <rPh sb="140" eb="142">
      <t>テイカ</t>
    </rPh>
    <rPh sb="144" eb="145">
      <t>イタ</t>
    </rPh>
    <rPh sb="151" eb="153">
      <t>コンゴ</t>
    </rPh>
    <rPh sb="154" eb="156">
      <t>テキセツ</t>
    </rPh>
    <rPh sb="157" eb="161">
      <t>シキンケイカク</t>
    </rPh>
    <rPh sb="162" eb="163">
      <t>タ</t>
    </rPh>
    <rPh sb="176" eb="179">
      <t>カソクカ</t>
    </rPh>
    <rPh sb="180" eb="181">
      <t>ハカ</t>
    </rPh>
    <rPh sb="185" eb="190">
      <t>カンロコウシンリツ</t>
    </rPh>
    <rPh sb="191" eb="193">
      <t>レイワ</t>
    </rPh>
    <rPh sb="194" eb="196">
      <t>ネンド</t>
    </rPh>
    <rPh sb="197" eb="201">
      <t>ルイジダンタイ</t>
    </rPh>
    <rPh sb="201" eb="203">
      <t>ヘイキン</t>
    </rPh>
    <rPh sb="204" eb="206">
      <t>ウワマワ</t>
    </rPh>
    <rPh sb="214" eb="216">
      <t>カンロ</t>
    </rPh>
    <rPh sb="217" eb="219">
      <t>ロウキュウ</t>
    </rPh>
    <rPh sb="219" eb="221">
      <t>ジョウキョウ</t>
    </rPh>
    <rPh sb="225" eb="227">
      <t>テキセツ</t>
    </rPh>
    <rPh sb="228" eb="230">
      <t>コウシン</t>
    </rPh>
    <rPh sb="230" eb="232">
      <t>キジュン</t>
    </rPh>
    <rPh sb="233" eb="234">
      <t>フ</t>
    </rPh>
    <rPh sb="238" eb="239">
      <t>ヒク</t>
    </rPh>
    <rPh sb="240" eb="242">
      <t>スイジュン</t>
    </rPh>
    <rPh sb="243" eb="244">
      <t>トド</t>
    </rPh>
    <phoneticPr fontId="4"/>
  </si>
  <si>
    <t>　ここ数年は経常収支比率が100％を上回っているものの、令和4年度から高料金対策補助金の交付が見込めなくなること及び今後の管路更新需要等を考慮した場合、さらなる資金確保が必要な状況である。
　また、有収率が低下傾向であることや施設及び管路の老朽化が進んでいる状況であること、さらには今後は給水人口の減少による給水収益の減少が見込まれることなど、今後の経営環境の見通しはますます厳しくなることが予想される。
　将来にわたり安定的な事業運営ができるよう、さらなる施設運営や事業の効率化を進めるとともに、適正な料金負担の確保のための料金改定等も検討していく。</t>
    <rPh sb="3" eb="5">
      <t>スウネン</t>
    </rPh>
    <rPh sb="6" eb="12">
      <t>ケイジョウシュウシヒリツ</t>
    </rPh>
    <rPh sb="18" eb="20">
      <t>ウワマワ</t>
    </rPh>
    <rPh sb="28" eb="30">
      <t>レイワ</t>
    </rPh>
    <rPh sb="31" eb="33">
      <t>ネンド</t>
    </rPh>
    <rPh sb="35" eb="40">
      <t>コウリョウキンタイサク</t>
    </rPh>
    <rPh sb="40" eb="43">
      <t>ホジョキン</t>
    </rPh>
    <rPh sb="44" eb="46">
      <t>コウフ</t>
    </rPh>
    <rPh sb="47" eb="49">
      <t>ミコ</t>
    </rPh>
    <rPh sb="56" eb="57">
      <t>オヨ</t>
    </rPh>
    <rPh sb="58" eb="60">
      <t>コンゴ</t>
    </rPh>
    <rPh sb="61" eb="63">
      <t>カンロ</t>
    </rPh>
    <rPh sb="63" eb="65">
      <t>コウシン</t>
    </rPh>
    <rPh sb="65" eb="67">
      <t>ジュヨウ</t>
    </rPh>
    <rPh sb="67" eb="68">
      <t>トウ</t>
    </rPh>
    <rPh sb="69" eb="71">
      <t>コウリョ</t>
    </rPh>
    <rPh sb="73" eb="75">
      <t>バアイ</t>
    </rPh>
    <rPh sb="80" eb="82">
      <t>シキン</t>
    </rPh>
    <rPh sb="82" eb="84">
      <t>カクホ</t>
    </rPh>
    <rPh sb="85" eb="87">
      <t>ヒツヨウ</t>
    </rPh>
    <rPh sb="88" eb="90">
      <t>ジョウキョウ</t>
    </rPh>
    <rPh sb="99" eb="102">
      <t>ユウシュウリツ</t>
    </rPh>
    <rPh sb="103" eb="107">
      <t>テイカケイコウ</t>
    </rPh>
    <rPh sb="113" eb="115">
      <t>シセツ</t>
    </rPh>
    <rPh sb="115" eb="116">
      <t>オヨ</t>
    </rPh>
    <rPh sb="117" eb="119">
      <t>カンロ</t>
    </rPh>
    <rPh sb="120" eb="123">
      <t>ロウキュウカ</t>
    </rPh>
    <rPh sb="124" eb="125">
      <t>スス</t>
    </rPh>
    <rPh sb="129" eb="131">
      <t>ジョウキョウ</t>
    </rPh>
    <rPh sb="141" eb="143">
      <t>コンゴ</t>
    </rPh>
    <rPh sb="144" eb="148">
      <t>キュウスイジンコウ</t>
    </rPh>
    <rPh sb="149" eb="151">
      <t>ゲンショウ</t>
    </rPh>
    <rPh sb="154" eb="158">
      <t>キュウスイシュウエキ</t>
    </rPh>
    <rPh sb="159" eb="161">
      <t>ゲンショウ</t>
    </rPh>
    <rPh sb="162" eb="164">
      <t>ミコ</t>
    </rPh>
    <rPh sb="175" eb="179">
      <t>ケイエイカンキョウ</t>
    </rPh>
    <rPh sb="180" eb="182">
      <t>ミトオ</t>
    </rPh>
    <rPh sb="188" eb="189">
      <t>キビ</t>
    </rPh>
    <rPh sb="196" eb="198">
      <t>ヨソウ</t>
    </rPh>
    <rPh sb="204" eb="206">
      <t>ショウライ</t>
    </rPh>
    <rPh sb="210" eb="213">
      <t>アンテイテキ</t>
    </rPh>
    <rPh sb="214" eb="216">
      <t>ジギョウ</t>
    </rPh>
    <rPh sb="216" eb="218">
      <t>ウンエイ</t>
    </rPh>
    <rPh sb="229" eb="233">
      <t>シセツウンエイ</t>
    </rPh>
    <rPh sb="234" eb="236">
      <t>ジギョウ</t>
    </rPh>
    <rPh sb="237" eb="240">
      <t>コウリツカ</t>
    </rPh>
    <rPh sb="241" eb="242">
      <t>スス</t>
    </rPh>
    <rPh sb="249" eb="251">
      <t>テキセイ</t>
    </rPh>
    <rPh sb="252" eb="256">
      <t>リョウキンフタン</t>
    </rPh>
    <rPh sb="257" eb="259">
      <t>カクホ</t>
    </rPh>
    <rPh sb="263" eb="268">
      <t>リョウキンカイテイトウ</t>
    </rPh>
    <rPh sb="269" eb="271">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</si>
</sst>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0.96</c:v>
                </c:pt>
                <c:pt idx="1">
                  <c:v>0.26</c:v>
                </c:pt>
                <c:pt idx="2">
                  <c:v>0.28000000000000003</c:v>
                </c:pt>
                <c:pt idx="3">
                  <c:v>0.15</c:v>
                </c:pt>
                <c:pt idx="4">
                  <c:v>0.63</c:v>
                </c:pt>
              </c:numCache>
            </c:numRef>
          </c:val>
          <c:extLst>
            <c:ext xmlns:c16="http://schemas.microsoft.com/office/drawing/2014/chart" uri="{C3380CC4-5D6E-409C-BE32-E72D297353CC}">
              <c16:uniqueId val="{00000000-C16D-42FF-83E4-C568774BC8E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C16D-42FF-83E4-C568774BC8E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73.19</c:v>
                </c:pt>
                <c:pt idx="1">
                  <c:v>73.06</c:v>
                </c:pt>
                <c:pt idx="2">
                  <c:v>73.989999999999995</c:v>
                </c:pt>
                <c:pt idx="3">
                  <c:v>74.86</c:v>
                </c:pt>
                <c:pt idx="4">
                  <c:v>68.290000000000006</c:v>
                </c:pt>
              </c:numCache>
            </c:numRef>
          </c:val>
          <c:extLst>
            <c:ext xmlns:c16="http://schemas.microsoft.com/office/drawing/2014/chart" uri="{C3380CC4-5D6E-409C-BE32-E72D297353CC}">
              <c16:uniqueId val="{00000000-3DF8-493B-9343-C47B7D7696E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3DF8-493B-9343-C47B7D7696E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82.95</c:v>
                </c:pt>
                <c:pt idx="1">
                  <c:v>83.53</c:v>
                </c:pt>
                <c:pt idx="2">
                  <c:v>81.3</c:v>
                </c:pt>
                <c:pt idx="3">
                  <c:v>81</c:v>
                </c:pt>
                <c:pt idx="4">
                  <c:v>80.52</c:v>
                </c:pt>
              </c:numCache>
            </c:numRef>
          </c:val>
          <c:extLst>
            <c:ext xmlns:c16="http://schemas.microsoft.com/office/drawing/2014/chart" uri="{C3380CC4-5D6E-409C-BE32-E72D297353CC}">
              <c16:uniqueId val="{00000000-EFD9-4997-B69E-9CC7C517C8D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EFD9-4997-B69E-9CC7C517C8D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102.51</c:v>
                </c:pt>
                <c:pt idx="1">
                  <c:v>102.84</c:v>
                </c:pt>
                <c:pt idx="2">
                  <c:v>105.08</c:v>
                </c:pt>
                <c:pt idx="3">
                  <c:v>115.83</c:v>
                </c:pt>
                <c:pt idx="4">
                  <c:v>112.38</c:v>
                </c:pt>
              </c:numCache>
            </c:numRef>
          </c:val>
          <c:extLst>
            <c:ext xmlns:c16="http://schemas.microsoft.com/office/drawing/2014/chart" uri="{C3380CC4-5D6E-409C-BE32-E72D297353CC}">
              <c16:uniqueId val="{00000000-6F42-47BC-9C2C-003DB995135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6F42-47BC-9C2C-003DB995135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52.65</c:v>
                </c:pt>
                <c:pt idx="1">
                  <c:v>52.44</c:v>
                </c:pt>
                <c:pt idx="2">
                  <c:v>53.72</c:v>
                </c:pt>
                <c:pt idx="3">
                  <c:v>55.33</c:v>
                </c:pt>
                <c:pt idx="4">
                  <c:v>56.34</c:v>
                </c:pt>
              </c:numCache>
            </c:numRef>
          </c:val>
          <c:extLst>
            <c:ext xmlns:c16="http://schemas.microsoft.com/office/drawing/2014/chart" uri="{C3380CC4-5D6E-409C-BE32-E72D297353CC}">
              <c16:uniqueId val="{00000000-3E77-49EC-B59B-775E49B632B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3E77-49EC-B59B-775E49B632B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17.29</c:v>
                </c:pt>
                <c:pt idx="1">
                  <c:v>18.059999999999999</c:v>
                </c:pt>
                <c:pt idx="2">
                  <c:v>17.329999999999998</c:v>
                </c:pt>
                <c:pt idx="3">
                  <c:v>17.3</c:v>
                </c:pt>
                <c:pt idx="4">
                  <c:v>16.88</c:v>
                </c:pt>
              </c:numCache>
            </c:numRef>
          </c:val>
          <c:extLst>
            <c:ext xmlns:c16="http://schemas.microsoft.com/office/drawing/2014/chart" uri="{C3380CC4-5D6E-409C-BE32-E72D297353CC}">
              <c16:uniqueId val="{00000000-92E6-4E7D-B1D4-247F1580023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92E6-4E7D-B1D4-247F1580023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7A-40BB-ADC8-FA22F110FC8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1A7A-40BB-ADC8-FA22F110FC8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607.29</c:v>
                </c:pt>
                <c:pt idx="1">
                  <c:v>444.31</c:v>
                </c:pt>
                <c:pt idx="2">
                  <c:v>602.23</c:v>
                </c:pt>
                <c:pt idx="3">
                  <c:v>557.1</c:v>
                </c:pt>
                <c:pt idx="4">
                  <c:v>652.87</c:v>
                </c:pt>
              </c:numCache>
            </c:numRef>
          </c:val>
          <c:extLst>
            <c:ext xmlns:c16="http://schemas.microsoft.com/office/drawing/2014/chart" uri="{C3380CC4-5D6E-409C-BE32-E72D297353CC}">
              <c16:uniqueId val="{00000000-4801-40E2-B451-2BD225A0692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4801-40E2-B451-2BD225A0692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107.08</c:v>
                </c:pt>
                <c:pt idx="1">
                  <c:v>96.44</c:v>
                </c:pt>
                <c:pt idx="2">
                  <c:v>89.67</c:v>
                </c:pt>
                <c:pt idx="3">
                  <c:v>85.35</c:v>
                </c:pt>
                <c:pt idx="4">
                  <c:v>77.959999999999994</c:v>
                </c:pt>
              </c:numCache>
            </c:numRef>
          </c:val>
          <c:extLst>
            <c:ext xmlns:c16="http://schemas.microsoft.com/office/drawing/2014/chart" uri="{C3380CC4-5D6E-409C-BE32-E72D297353CC}">
              <c16:uniqueId val="{00000000-3F34-4170-A50E-47AA8A7961D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3F34-4170-A50E-47AA8A7961D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94.39</c:v>
                </c:pt>
                <c:pt idx="1">
                  <c:v>89.59</c:v>
                </c:pt>
                <c:pt idx="2">
                  <c:v>92.08</c:v>
                </c:pt>
                <c:pt idx="3">
                  <c:v>102.33</c:v>
                </c:pt>
                <c:pt idx="4">
                  <c:v>99.36</c:v>
                </c:pt>
              </c:numCache>
            </c:numRef>
          </c:val>
          <c:extLst>
            <c:ext xmlns:c16="http://schemas.microsoft.com/office/drawing/2014/chart" uri="{C3380CC4-5D6E-409C-BE32-E72D297353CC}">
              <c16:uniqueId val="{00000000-BAEB-428B-AC56-96B2635A434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BAEB-428B-AC56-96B2635A434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286.39</c:v>
                </c:pt>
                <c:pt idx="1">
                  <c:v>302.63</c:v>
                </c:pt>
                <c:pt idx="2">
                  <c:v>295.72000000000003</c:v>
                </c:pt>
                <c:pt idx="3">
                  <c:v>256.05</c:v>
                </c:pt>
                <c:pt idx="4">
                  <c:v>261.52</c:v>
                </c:pt>
              </c:numCache>
            </c:numRef>
          </c:val>
          <c:extLst>
            <c:ext xmlns:c16="http://schemas.microsoft.com/office/drawing/2014/chart" uri="{C3380CC4-5D6E-409C-BE32-E72D297353CC}">
              <c16:uniqueId val="{00000000-911E-40B0-9E4A-372149FF484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911E-40B0-9E4A-372149FF484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1" zoomScale="120" zoomScaleNormal="120" workbookViewId="0">
      <selection activeCell="CD71" sqref="CD7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宮城県　角田市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27770</v>
      </c>
      <c r="AM8" s="66"/>
      <c r="AN8" s="66"/>
      <c r="AO8" s="66"/>
      <c r="AP8" s="66"/>
      <c r="AQ8" s="66"/>
      <c r="AR8" s="66"/>
      <c r="AS8" s="66"/>
      <c r="AT8" s="37">
        <f>データ!$S$6</f>
        <v>147.53</v>
      </c>
      <c r="AU8" s="38"/>
      <c r="AV8" s="38"/>
      <c r="AW8" s="38"/>
      <c r="AX8" s="38"/>
      <c r="AY8" s="38"/>
      <c r="AZ8" s="38"/>
      <c r="BA8" s="38"/>
      <c r="BB8" s="55">
        <f>データ!$T$6</f>
        <v>188.23</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89.44</v>
      </c>
      <c r="J10" s="38"/>
      <c r="K10" s="38"/>
      <c r="L10" s="38"/>
      <c r="M10" s="38"/>
      <c r="N10" s="38"/>
      <c r="O10" s="65"/>
      <c r="P10" s="55">
        <f>データ!$P$6</f>
        <v>96.88</v>
      </c>
      <c r="Q10" s="55"/>
      <c r="R10" s="55"/>
      <c r="S10" s="55"/>
      <c r="T10" s="55"/>
      <c r="U10" s="55"/>
      <c r="V10" s="55"/>
      <c r="W10" s="66">
        <f>データ!$Q$6</f>
        <v>4780</v>
      </c>
      <c r="X10" s="66"/>
      <c r="Y10" s="66"/>
      <c r="Z10" s="66"/>
      <c r="AA10" s="66"/>
      <c r="AB10" s="66"/>
      <c r="AC10" s="66"/>
      <c r="AD10" s="2"/>
      <c r="AE10" s="2"/>
      <c r="AF10" s="2"/>
      <c r="AG10" s="2"/>
      <c r="AH10" s="2"/>
      <c r="AI10" s="2"/>
      <c r="AJ10" s="2"/>
      <c r="AK10" s="2"/>
      <c r="AL10" s="66">
        <f>データ!$U$6</f>
        <v>26725</v>
      </c>
      <c r="AM10" s="66"/>
      <c r="AN10" s="66"/>
      <c r="AO10" s="66"/>
      <c r="AP10" s="66"/>
      <c r="AQ10" s="66"/>
      <c r="AR10" s="66"/>
      <c r="AS10" s="66"/>
      <c r="AT10" s="37">
        <f>データ!$V$6</f>
        <v>147.53</v>
      </c>
      <c r="AU10" s="38"/>
      <c r="AV10" s="38"/>
      <c r="AW10" s="38"/>
      <c r="AX10" s="38"/>
      <c r="AY10" s="38"/>
      <c r="AZ10" s="38"/>
      <c r="BA10" s="38"/>
      <c r="BB10" s="55">
        <f>データ!$W$6</f>
        <v>181.15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114</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kuYqDXDqySzphz5NVi4k8E/HXyyVNOP73/PfAuLmNaUdliqzU8ZsuFQIWNFE3Hw7wapJhwWwBIKsP7BIy2EM+A==" saltValue="Q4EGx70Rpu4MJsY/TA1na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42081</v>
      </c>
      <c r="D6" s="20">
        <f t="shared" si="3"/>
        <v>46</v>
      </c>
      <c r="E6" s="20">
        <f t="shared" si="3"/>
        <v>1</v>
      </c>
      <c r="F6" s="20">
        <f t="shared" si="3"/>
        <v>0</v>
      </c>
      <c r="G6" s="20">
        <f t="shared" si="3"/>
        <v>1</v>
      </c>
      <c r="H6" s="20" t="str">
        <f t="shared" si="3"/>
        <v>宮城県　角田市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89.44</v>
      </c>
      <c r="P6" s="21">
        <f t="shared" si="3"/>
        <v>96.88</v>
      </c>
      <c r="Q6" s="21">
        <f t="shared" si="3"/>
        <v>4780</v>
      </c>
      <c r="R6" s="21">
        <f t="shared" si="3"/>
        <v>27770</v>
      </c>
      <c r="S6" s="21">
        <f t="shared" si="3"/>
        <v>147.53</v>
      </c>
      <c r="T6" s="21">
        <f t="shared" si="3"/>
        <v>188.23</v>
      </c>
      <c r="U6" s="21">
        <f t="shared" si="3"/>
        <v>26725</v>
      </c>
      <c r="V6" s="21">
        <f t="shared" si="3"/>
        <v>147.53</v>
      </c>
      <c r="W6" s="21">
        <f t="shared" si="3"/>
        <v>181.15</v>
      </c>
      <c r="X6" s="22">
        <f>IF(X7="",NA(),X7)</f>
        <v>102.51</v>
      </c>
      <c r="Y6" s="22">
        <f t="shared" ref="Y6:AG6" si="4">IF(Y7="",NA(),Y7)</f>
        <v>102.84</v>
      </c>
      <c r="Z6" s="22">
        <f t="shared" si="4"/>
        <v>105.08</v>
      </c>
      <c r="AA6" s="22">
        <f t="shared" si="4"/>
        <v>115.83</v>
      </c>
      <c r="AB6" s="22">
        <f t="shared" si="4"/>
        <v>112.38</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607.29</v>
      </c>
      <c r="AU6" s="22">
        <f t="shared" ref="AU6:BC6" si="6">IF(AU7="",NA(),AU7)</f>
        <v>444.31</v>
      </c>
      <c r="AV6" s="22">
        <f t="shared" si="6"/>
        <v>602.23</v>
      </c>
      <c r="AW6" s="22">
        <f t="shared" si="6"/>
        <v>557.1</v>
      </c>
      <c r="AX6" s="22">
        <f t="shared" si="6"/>
        <v>652.87</v>
      </c>
      <c r="AY6" s="22">
        <f t="shared" si="6"/>
        <v>359.47</v>
      </c>
      <c r="AZ6" s="22">
        <f t="shared" si="6"/>
        <v>369.69</v>
      </c>
      <c r="BA6" s="22">
        <f t="shared" si="6"/>
        <v>379.08</v>
      </c>
      <c r="BB6" s="22">
        <f t="shared" si="6"/>
        <v>367.55</v>
      </c>
      <c r="BC6" s="22">
        <f t="shared" si="6"/>
        <v>378.56</v>
      </c>
      <c r="BD6" s="21" t="str">
        <f>IF(BD7="","",IF(BD7="-","【-】","【"&amp;SUBSTITUTE(TEXT(BD7,"#,##0.00"),"-","△")&amp;"】"))</f>
        <v>【261.51】</v>
      </c>
      <c r="BE6" s="22">
        <f>IF(BE7="",NA(),BE7)</f>
        <v>107.08</v>
      </c>
      <c r="BF6" s="22">
        <f t="shared" ref="BF6:BN6" si="7">IF(BF7="",NA(),BF7)</f>
        <v>96.44</v>
      </c>
      <c r="BG6" s="22">
        <f t="shared" si="7"/>
        <v>89.67</v>
      </c>
      <c r="BH6" s="22">
        <f t="shared" si="7"/>
        <v>85.35</v>
      </c>
      <c r="BI6" s="22">
        <f t="shared" si="7"/>
        <v>77.959999999999994</v>
      </c>
      <c r="BJ6" s="22">
        <f t="shared" si="7"/>
        <v>401.79</v>
      </c>
      <c r="BK6" s="22">
        <f t="shared" si="7"/>
        <v>402.99</v>
      </c>
      <c r="BL6" s="22">
        <f t="shared" si="7"/>
        <v>398.98</v>
      </c>
      <c r="BM6" s="22">
        <f t="shared" si="7"/>
        <v>418.68</v>
      </c>
      <c r="BN6" s="22">
        <f t="shared" si="7"/>
        <v>395.68</v>
      </c>
      <c r="BO6" s="21" t="str">
        <f>IF(BO7="","",IF(BO7="-","【-】","【"&amp;SUBSTITUTE(TEXT(BO7,"#,##0.00"),"-","△")&amp;"】"))</f>
        <v>【265.16】</v>
      </c>
      <c r="BP6" s="22">
        <f>IF(BP7="",NA(),BP7)</f>
        <v>94.39</v>
      </c>
      <c r="BQ6" s="22">
        <f t="shared" ref="BQ6:BY6" si="8">IF(BQ7="",NA(),BQ7)</f>
        <v>89.59</v>
      </c>
      <c r="BR6" s="22">
        <f t="shared" si="8"/>
        <v>92.08</v>
      </c>
      <c r="BS6" s="22">
        <f t="shared" si="8"/>
        <v>102.33</v>
      </c>
      <c r="BT6" s="22">
        <f t="shared" si="8"/>
        <v>99.36</v>
      </c>
      <c r="BU6" s="22">
        <f t="shared" si="8"/>
        <v>100.12</v>
      </c>
      <c r="BV6" s="22">
        <f t="shared" si="8"/>
        <v>98.66</v>
      </c>
      <c r="BW6" s="22">
        <f t="shared" si="8"/>
        <v>98.64</v>
      </c>
      <c r="BX6" s="22">
        <f t="shared" si="8"/>
        <v>94.78</v>
      </c>
      <c r="BY6" s="22">
        <f t="shared" si="8"/>
        <v>97.59</v>
      </c>
      <c r="BZ6" s="21" t="str">
        <f>IF(BZ7="","",IF(BZ7="-","【-】","【"&amp;SUBSTITUTE(TEXT(BZ7,"#,##0.00"),"-","△")&amp;"】"))</f>
        <v>【102.35】</v>
      </c>
      <c r="CA6" s="22">
        <f>IF(CA7="",NA(),CA7)</f>
        <v>286.39</v>
      </c>
      <c r="CB6" s="22">
        <f t="shared" ref="CB6:CJ6" si="9">IF(CB7="",NA(),CB7)</f>
        <v>302.63</v>
      </c>
      <c r="CC6" s="22">
        <f t="shared" si="9"/>
        <v>295.72000000000003</v>
      </c>
      <c r="CD6" s="22">
        <f t="shared" si="9"/>
        <v>256.05</v>
      </c>
      <c r="CE6" s="22">
        <f t="shared" si="9"/>
        <v>261.52</v>
      </c>
      <c r="CF6" s="22">
        <f t="shared" si="9"/>
        <v>174.97</v>
      </c>
      <c r="CG6" s="22">
        <f t="shared" si="9"/>
        <v>178.59</v>
      </c>
      <c r="CH6" s="22">
        <f t="shared" si="9"/>
        <v>178.92</v>
      </c>
      <c r="CI6" s="22">
        <f t="shared" si="9"/>
        <v>181.3</v>
      </c>
      <c r="CJ6" s="22">
        <f t="shared" si="9"/>
        <v>181.71</v>
      </c>
      <c r="CK6" s="21" t="str">
        <f>IF(CK7="","",IF(CK7="-","【-】","【"&amp;SUBSTITUTE(TEXT(CK7,"#,##0.00"),"-","△")&amp;"】"))</f>
        <v>【167.74】</v>
      </c>
      <c r="CL6" s="22">
        <f>IF(CL7="",NA(),CL7)</f>
        <v>73.19</v>
      </c>
      <c r="CM6" s="22">
        <f t="shared" ref="CM6:CU6" si="10">IF(CM7="",NA(),CM7)</f>
        <v>73.06</v>
      </c>
      <c r="CN6" s="22">
        <f t="shared" si="10"/>
        <v>73.989999999999995</v>
      </c>
      <c r="CO6" s="22">
        <f t="shared" si="10"/>
        <v>74.86</v>
      </c>
      <c r="CP6" s="22">
        <f t="shared" si="10"/>
        <v>68.290000000000006</v>
      </c>
      <c r="CQ6" s="22">
        <f t="shared" si="10"/>
        <v>55.63</v>
      </c>
      <c r="CR6" s="22">
        <f t="shared" si="10"/>
        <v>55.03</v>
      </c>
      <c r="CS6" s="22">
        <f t="shared" si="10"/>
        <v>55.14</v>
      </c>
      <c r="CT6" s="22">
        <f t="shared" si="10"/>
        <v>55.89</v>
      </c>
      <c r="CU6" s="22">
        <f t="shared" si="10"/>
        <v>55.72</v>
      </c>
      <c r="CV6" s="21" t="str">
        <f>IF(CV7="","",IF(CV7="-","【-】","【"&amp;SUBSTITUTE(TEXT(CV7,"#,##0.00"),"-","△")&amp;"】"))</f>
        <v>【60.29】</v>
      </c>
      <c r="CW6" s="22">
        <f>IF(CW7="",NA(),CW7)</f>
        <v>82.95</v>
      </c>
      <c r="CX6" s="22">
        <f t="shared" ref="CX6:DF6" si="11">IF(CX7="",NA(),CX7)</f>
        <v>83.53</v>
      </c>
      <c r="CY6" s="22">
        <f t="shared" si="11"/>
        <v>81.3</v>
      </c>
      <c r="CZ6" s="22">
        <f t="shared" si="11"/>
        <v>81</v>
      </c>
      <c r="DA6" s="22">
        <f t="shared" si="11"/>
        <v>80.52</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52.65</v>
      </c>
      <c r="DI6" s="22">
        <f t="shared" ref="DI6:DQ6" si="12">IF(DI7="",NA(),DI7)</f>
        <v>52.44</v>
      </c>
      <c r="DJ6" s="22">
        <f t="shared" si="12"/>
        <v>53.72</v>
      </c>
      <c r="DK6" s="22">
        <f t="shared" si="12"/>
        <v>55.33</v>
      </c>
      <c r="DL6" s="22">
        <f t="shared" si="12"/>
        <v>56.34</v>
      </c>
      <c r="DM6" s="22">
        <f t="shared" si="12"/>
        <v>48.05</v>
      </c>
      <c r="DN6" s="22">
        <f t="shared" si="12"/>
        <v>48.87</v>
      </c>
      <c r="DO6" s="22">
        <f t="shared" si="12"/>
        <v>49.92</v>
      </c>
      <c r="DP6" s="22">
        <f t="shared" si="12"/>
        <v>50.63</v>
      </c>
      <c r="DQ6" s="22">
        <f t="shared" si="12"/>
        <v>51.29</v>
      </c>
      <c r="DR6" s="21" t="str">
        <f>IF(DR7="","",IF(DR7="-","【-】","【"&amp;SUBSTITUTE(TEXT(DR7,"#,##0.00"),"-","△")&amp;"】"))</f>
        <v>【50.88】</v>
      </c>
      <c r="DS6" s="22">
        <f>IF(DS7="",NA(),DS7)</f>
        <v>17.29</v>
      </c>
      <c r="DT6" s="22">
        <f t="shared" ref="DT6:EB6" si="13">IF(DT7="",NA(),DT7)</f>
        <v>18.059999999999999</v>
      </c>
      <c r="DU6" s="22">
        <f t="shared" si="13"/>
        <v>17.329999999999998</v>
      </c>
      <c r="DV6" s="22">
        <f t="shared" si="13"/>
        <v>17.3</v>
      </c>
      <c r="DW6" s="22">
        <f t="shared" si="13"/>
        <v>16.88</v>
      </c>
      <c r="DX6" s="22">
        <f t="shared" si="13"/>
        <v>13.39</v>
      </c>
      <c r="DY6" s="22">
        <f t="shared" si="13"/>
        <v>14.85</v>
      </c>
      <c r="DZ6" s="22">
        <f t="shared" si="13"/>
        <v>16.88</v>
      </c>
      <c r="EA6" s="22">
        <f t="shared" si="13"/>
        <v>18.28</v>
      </c>
      <c r="EB6" s="22">
        <f t="shared" si="13"/>
        <v>19.61</v>
      </c>
      <c r="EC6" s="21" t="str">
        <f>IF(EC7="","",IF(EC7="-","【-】","【"&amp;SUBSTITUTE(TEXT(EC7,"#,##0.00"),"-","△")&amp;"】"))</f>
        <v>【22.30】</v>
      </c>
      <c r="ED6" s="22">
        <f>IF(ED7="",NA(),ED7)</f>
        <v>0.96</v>
      </c>
      <c r="EE6" s="22">
        <f t="shared" ref="EE6:EM6" si="14">IF(EE7="",NA(),EE7)</f>
        <v>0.26</v>
      </c>
      <c r="EF6" s="22">
        <f t="shared" si="14"/>
        <v>0.28000000000000003</v>
      </c>
      <c r="EG6" s="22">
        <f t="shared" si="14"/>
        <v>0.15</v>
      </c>
      <c r="EH6" s="22">
        <f t="shared" si="14"/>
        <v>0.63</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42081</v>
      </c>
      <c r="D7" s="24">
        <v>46</v>
      </c>
      <c r="E7" s="24">
        <v>1</v>
      </c>
      <c r="F7" s="24">
        <v>0</v>
      </c>
      <c r="G7" s="24">
        <v>1</v>
      </c>
      <c r="H7" s="24" t="s">
        <v>93</v>
      </c>
      <c r="I7" s="24" t="s">
        <v>94</v>
      </c>
      <c r="J7" s="24" t="s">
        <v>95</v>
      </c>
      <c r="K7" s="24" t="s">
        <v>96</v>
      </c>
      <c r="L7" s="24" t="s">
        <v>97</v>
      </c>
      <c r="M7" s="24" t="s">
        <v>98</v>
      </c>
      <c r="N7" s="25" t="s">
        <v>99</v>
      </c>
      <c r="O7" s="25">
        <v>89.44</v>
      </c>
      <c r="P7" s="25">
        <v>96.88</v>
      </c>
      <c r="Q7" s="25">
        <v>4780</v>
      </c>
      <c r="R7" s="25">
        <v>27770</v>
      </c>
      <c r="S7" s="25">
        <v>147.53</v>
      </c>
      <c r="T7" s="25">
        <v>188.23</v>
      </c>
      <c r="U7" s="25">
        <v>26725</v>
      </c>
      <c r="V7" s="25">
        <v>147.53</v>
      </c>
      <c r="W7" s="25">
        <v>181.15</v>
      </c>
      <c r="X7" s="25">
        <v>102.51</v>
      </c>
      <c r="Y7" s="25">
        <v>102.84</v>
      </c>
      <c r="Z7" s="25">
        <v>105.08</v>
      </c>
      <c r="AA7" s="25">
        <v>115.83</v>
      </c>
      <c r="AB7" s="25">
        <v>112.38</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607.29</v>
      </c>
      <c r="AU7" s="25">
        <v>444.31</v>
      </c>
      <c r="AV7" s="25">
        <v>602.23</v>
      </c>
      <c r="AW7" s="25">
        <v>557.1</v>
      </c>
      <c r="AX7" s="25">
        <v>652.87</v>
      </c>
      <c r="AY7" s="25">
        <v>359.47</v>
      </c>
      <c r="AZ7" s="25">
        <v>369.69</v>
      </c>
      <c r="BA7" s="25">
        <v>379.08</v>
      </c>
      <c r="BB7" s="25">
        <v>367.55</v>
      </c>
      <c r="BC7" s="25">
        <v>378.56</v>
      </c>
      <c r="BD7" s="25">
        <v>261.51</v>
      </c>
      <c r="BE7" s="25">
        <v>107.08</v>
      </c>
      <c r="BF7" s="25">
        <v>96.44</v>
      </c>
      <c r="BG7" s="25">
        <v>89.67</v>
      </c>
      <c r="BH7" s="25">
        <v>85.35</v>
      </c>
      <c r="BI7" s="25">
        <v>77.959999999999994</v>
      </c>
      <c r="BJ7" s="25">
        <v>401.79</v>
      </c>
      <c r="BK7" s="25">
        <v>402.99</v>
      </c>
      <c r="BL7" s="25">
        <v>398.98</v>
      </c>
      <c r="BM7" s="25">
        <v>418.68</v>
      </c>
      <c r="BN7" s="25">
        <v>395.68</v>
      </c>
      <c r="BO7" s="25">
        <v>265.16000000000003</v>
      </c>
      <c r="BP7" s="25">
        <v>94.39</v>
      </c>
      <c r="BQ7" s="25">
        <v>89.59</v>
      </c>
      <c r="BR7" s="25">
        <v>92.08</v>
      </c>
      <c r="BS7" s="25">
        <v>102.33</v>
      </c>
      <c r="BT7" s="25">
        <v>99.36</v>
      </c>
      <c r="BU7" s="25">
        <v>100.12</v>
      </c>
      <c r="BV7" s="25">
        <v>98.66</v>
      </c>
      <c r="BW7" s="25">
        <v>98.64</v>
      </c>
      <c r="BX7" s="25">
        <v>94.78</v>
      </c>
      <c r="BY7" s="25">
        <v>97.59</v>
      </c>
      <c r="BZ7" s="25">
        <v>102.35</v>
      </c>
      <c r="CA7" s="25">
        <v>286.39</v>
      </c>
      <c r="CB7" s="25">
        <v>302.63</v>
      </c>
      <c r="CC7" s="25">
        <v>295.72000000000003</v>
      </c>
      <c r="CD7" s="25">
        <v>256.05</v>
      </c>
      <c r="CE7" s="25">
        <v>261.52</v>
      </c>
      <c r="CF7" s="25">
        <v>174.97</v>
      </c>
      <c r="CG7" s="25">
        <v>178.59</v>
      </c>
      <c r="CH7" s="25">
        <v>178.92</v>
      </c>
      <c r="CI7" s="25">
        <v>181.3</v>
      </c>
      <c r="CJ7" s="25">
        <v>181.71</v>
      </c>
      <c r="CK7" s="25">
        <v>167.74</v>
      </c>
      <c r="CL7" s="25">
        <v>73.19</v>
      </c>
      <c r="CM7" s="25">
        <v>73.06</v>
      </c>
      <c r="CN7" s="25">
        <v>73.989999999999995</v>
      </c>
      <c r="CO7" s="25">
        <v>74.86</v>
      </c>
      <c r="CP7" s="25">
        <v>68.290000000000006</v>
      </c>
      <c r="CQ7" s="25">
        <v>55.63</v>
      </c>
      <c r="CR7" s="25">
        <v>55.03</v>
      </c>
      <c r="CS7" s="25">
        <v>55.14</v>
      </c>
      <c r="CT7" s="25">
        <v>55.89</v>
      </c>
      <c r="CU7" s="25">
        <v>55.72</v>
      </c>
      <c r="CV7" s="25">
        <v>60.29</v>
      </c>
      <c r="CW7" s="25">
        <v>82.95</v>
      </c>
      <c r="CX7" s="25">
        <v>83.53</v>
      </c>
      <c r="CY7" s="25">
        <v>81.3</v>
      </c>
      <c r="CZ7" s="25">
        <v>81</v>
      </c>
      <c r="DA7" s="25">
        <v>80.52</v>
      </c>
      <c r="DB7" s="25">
        <v>82.04</v>
      </c>
      <c r="DC7" s="25">
        <v>81.900000000000006</v>
      </c>
      <c r="DD7" s="25">
        <v>81.39</v>
      </c>
      <c r="DE7" s="25">
        <v>81.27</v>
      </c>
      <c r="DF7" s="25">
        <v>81.260000000000005</v>
      </c>
      <c r="DG7" s="25">
        <v>90.12</v>
      </c>
      <c r="DH7" s="25">
        <v>52.65</v>
      </c>
      <c r="DI7" s="25">
        <v>52.44</v>
      </c>
      <c r="DJ7" s="25">
        <v>53.72</v>
      </c>
      <c r="DK7" s="25">
        <v>55.33</v>
      </c>
      <c r="DL7" s="25">
        <v>56.34</v>
      </c>
      <c r="DM7" s="25">
        <v>48.05</v>
      </c>
      <c r="DN7" s="25">
        <v>48.87</v>
      </c>
      <c r="DO7" s="25">
        <v>49.92</v>
      </c>
      <c r="DP7" s="25">
        <v>50.63</v>
      </c>
      <c r="DQ7" s="25">
        <v>51.29</v>
      </c>
      <c r="DR7" s="25">
        <v>50.88</v>
      </c>
      <c r="DS7" s="25">
        <v>17.29</v>
      </c>
      <c r="DT7" s="25">
        <v>18.059999999999999</v>
      </c>
      <c r="DU7" s="25">
        <v>17.329999999999998</v>
      </c>
      <c r="DV7" s="25">
        <v>17.3</v>
      </c>
      <c r="DW7" s="25">
        <v>16.88</v>
      </c>
      <c r="DX7" s="25">
        <v>13.39</v>
      </c>
      <c r="DY7" s="25">
        <v>14.85</v>
      </c>
      <c r="DZ7" s="25">
        <v>16.88</v>
      </c>
      <c r="EA7" s="25">
        <v>18.28</v>
      </c>
      <c r="EB7" s="25">
        <v>19.61</v>
      </c>
      <c r="EC7" s="25">
        <v>22.3</v>
      </c>
      <c r="ED7" s="25">
        <v>0.96</v>
      </c>
      <c r="EE7" s="25">
        <v>0.26</v>
      </c>
      <c r="EF7" s="25">
        <v>0.28000000000000003</v>
      </c>
      <c r="EG7" s="25">
        <v>0.15</v>
      </c>
      <c r="EH7" s="25">
        <v>0.63</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2023-01-23T01:50:50Z</cp:lastPrinted>
  <dcterms:created xsi:type="dcterms:W3CDTF">2022-12-01T00:53:00Z</dcterms:created>
  <dcterms:modified xsi:type="dcterms:W3CDTF">2023-01-23T01:52:25Z</dcterms:modified>
  <cp:category/>
</cp:coreProperties>
</file>