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04 気仙沼市★☆\02_修正後\"/>
    </mc:Choice>
  </mc:AlternateContent>
  <workbookProtection workbookAlgorithmName="SHA-512" workbookHashValue="gaHBFqoXUnuG1OvsBGkTj0phKx2f1t74aKNsCeS0m65oWeSNJ87IVtUqU/fdEIZ2AZd97wiOzQwkybJIxcvljg==" workbookSaltValue="vY8+fqKwFTbPLYOess4qKA==" workbookSpinCount="100000" lockStructure="1"/>
  <bookViews>
    <workbookView xWindow="0" yWindow="0" windowWidth="22095" windowHeight="1149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I10" i="4" s="1"/>
  <c r="N6" i="5"/>
  <c r="M6" i="5"/>
  <c r="AD8" i="4" s="1"/>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L8" i="4"/>
  <c r="W8" i="4"/>
  <c r="P8" i="4"/>
  <c r="B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<sst xmlns="http://schemas.openxmlformats.org/spreadsheetml/2006/main" count="297" uniqueCount="116">
  <si>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</si>
  <si>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</si>
  <si>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</si>
  <si>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</si>
  <si>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</si>
  <si>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</si>
  <si>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</si>
  <si>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</si>
  <si>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</si>
  <si>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</si>
  <si>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</si>
  <si>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</si>
  <si>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</si>
  <si>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</si>
  <si>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</si>
  <si>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</si>
  <si>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</si>
  <si>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</si>
  <si>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</si>
  <si>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</si>
  <si>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</si>
  <si>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</si>
  <si>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</si>
  <si>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</si>
  <si>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</si>
  <si>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</si>
  <si>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</si>
  <si>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</si>
  <si>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</si>
  <si>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</si>
  <si>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</si>
  <si>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</si>
  <si>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</si>
  <si>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</si>
  <si>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</si>
  <si>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</si>
  <si>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</si>
  <si>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</si>
  <si>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</si>
  <si>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</si>
  <si>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</si>
  <si>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</si>
  <si>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</si>
  <si>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</si>
  <si>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</si>
  <si>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</si>
  <si>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</si>
  <si>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</si>
  <si>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</si>
  <si>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</si>
  <si>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</si>
  <si>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</si>
  <si>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</si>
  <si>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</si>
  <si>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</si>
  <si>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</si>
  <si>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</si>
  <si>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</si>
  <si>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</si>
  <si>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</si>
  <si>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</si>
  <si>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</si>
  <si>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</si>
  <si>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</si>
  <si>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</si>
  <si>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</si>
  <si>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</si>
  <si>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</si>
  <si>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</si>
  <si>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</si>
  <si>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</si>
  <si>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</si>
  <si>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</si>
  <si>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</si>
  <si>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</si>
  <si>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</si>
  <si>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</si>
  <si>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</si>
  <si>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</si>
  <si>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</si>
  <si>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</si>
  <si>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</si>
  <si>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</si>
  <si>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</si>
  <si>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</si>
  <si>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</si>
  <si>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</si>
  <si>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</si>
  <si>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</si>
  <si>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</si>
  <si>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</si>
  <si>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</si>
  <si>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</si>
  <si>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</si>
  <si>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</si>
  <si>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</si>
  <si>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気仙沼市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</si>
  <si>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</si>
  <si>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</si>
  <si>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</si>
  <si>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</si>
  <si>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</si>
  <si>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</si>
  <si>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</si>
  <si>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</si>
  <si>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</si>
  <si>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</si>
  <si>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</si>
  <si>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</si>
  <si>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</si>
  <si>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</si>
  <si>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</si>
  <si>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</si>
  <si>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については，東日本大震災による災害復旧事業において施設の復旧・更新が行われたことから，減価償却率は低い状況である。今後ストックマネジメント計画策定により更新計画を実行していく。</t>
    <rPh sb="1" eb="7">
      <t>ユウケイコテイシサン</t>
    </rPh>
    <rPh sb="7" eb="9">
      <t>ゲンカ</t>
    </rPh>
    <rPh sb="9" eb="11">
      <t>ショウキャク</t>
    </rPh>
    <rPh sb="11" eb="12">
      <t>リツ</t>
    </rPh>
    <rPh sb="18" eb="19">
      <t>ヒガシ</t>
    </rPh>
    <rPh sb="19" eb="21">
      <t>ニホン</t>
    </rPh>
    <rPh sb="21" eb="24">
      <t>ダイシンサイ</t>
    </rPh>
    <rPh sb="27" eb="29">
      <t>サイガイ</t>
    </rPh>
    <rPh sb="29" eb="31">
      <t>フッキュウ</t>
    </rPh>
    <rPh sb="31" eb="33">
      <t>ジギョウ</t>
    </rPh>
    <rPh sb="37" eb="39">
      <t>シセツ</t>
    </rPh>
    <rPh sb="40" eb="42">
      <t>フッキュウ</t>
    </rPh>
    <rPh sb="43" eb="45">
      <t>コウシン</t>
    </rPh>
    <rPh sb="46" eb="47">
      <t>オコナ</t>
    </rPh>
    <rPh sb="55" eb="57">
      <t>ゲンカ</t>
    </rPh>
    <rPh sb="57" eb="59">
      <t>ショウキャク</t>
    </rPh>
    <rPh sb="59" eb="60">
      <t>リツ</t>
    </rPh>
    <rPh sb="61" eb="62">
      <t>ヒク</t>
    </rPh>
    <rPh sb="63" eb="65">
      <t>ジョウキョウ</t>
    </rPh>
    <rPh sb="69" eb="71">
      <t>コンゴ</t>
    </rPh>
    <rPh sb="81" eb="85">
      <t>ケイカクサクテイ</t>
    </rPh>
    <rPh sb="88" eb="90">
      <t>コウシン</t>
    </rPh>
    <rPh sb="90" eb="92">
      <t>ケイカク</t>
    </rPh>
    <rPh sb="93" eb="95">
      <t>ジッコウ</t>
    </rPh>
    <phoneticPr fontId="4"/>
  </si>
  <si>
    <t>①経常収支比率については，類似団体平均値を上回っている。他会計出資金を他会計補助金に振替えたことにより収益が増加したこと，維持管理費用の削減が要因となっている。
②累積欠損金比率については昨年度と比較し減少している。今後も累積欠損金を減らすために安定した使用料収入の確保及び維持管理費の更なる削減に努めていく。
③流動比率については，類似団体平均を下回っており，一般会計からの繰入金で賄っている状況であるが，今後一般会計からの繰入金の適正化を図り，資金不足に陥らないよう新規借入も抑制する。
④企業債残高対事業規模比率については，類似団体平均を下回っており，順次企業債の償還が進んでいることから今後も改善していく見込みとしている。
⑤経費回収率については，昨年度と比較し右肩上がりで増加しているものの，類似団体平均値を下回っており，公費負担が高い状況にあるといえるため，更なる汚水処理費用の削減，及び今後のストックマネジメント計画策定後の更新費用を踏まえて適切な料金設定を検討していく。
⑥汚水処理原価については，類似団体平均を上回っている。今後も類似団体と同水準となるよう，年間有収水量の増加とともに経費削減に努めていく。
⑦施設利用率については，類似団体平均を下回っており，今後の施設更新時にダウンサイジングの必要性について検討していく。
⑧水洗化率については，類似団体平均を上回っており，イベントや，広報誌等を活用し啓発活動を引続き行い水洗化率を高めていく。</t>
    <rPh sb="21" eb="22">
      <t>ウエ</t>
    </rPh>
    <rPh sb="65" eb="67">
      <t>ヒヨウ</t>
    </rPh>
    <rPh sb="68" eb="70">
      <t>サクゲン</t>
    </rPh>
    <rPh sb="71" eb="73">
      <t>ヨウイン</t>
    </rPh>
    <rPh sb="94" eb="97">
      <t>サクネンド</t>
    </rPh>
    <rPh sb="98" eb="100">
      <t>ヒカク</t>
    </rPh>
    <rPh sb="101" eb="103">
      <t>ゲンショウ</t>
    </rPh>
    <rPh sb="108" eb="110">
      <t>コンゴ</t>
    </rPh>
    <rPh sb="111" eb="116">
      <t>ルイセキケッソンキン</t>
    </rPh>
    <rPh sb="117" eb="118">
      <t>ヘ</t>
    </rPh>
    <rPh sb="123" eb="125">
      <t>アンテイ</t>
    </rPh>
    <rPh sb="133" eb="135">
      <t>カクホ</t>
    </rPh>
    <rPh sb="143" eb="144">
      <t>サラ</t>
    </rPh>
    <rPh sb="149" eb="150">
      <t>ツト</t>
    </rPh>
    <rPh sb="247" eb="250">
      <t>キギョウサイ</t>
    </rPh>
    <rPh sb="250" eb="252">
      <t>ザンダカ</t>
    </rPh>
    <rPh sb="252" eb="253">
      <t>タイ</t>
    </rPh>
    <rPh sb="253" eb="255">
      <t>ジギョウ</t>
    </rPh>
    <rPh sb="255" eb="259">
      <t>キボヒリツ</t>
    </rPh>
    <rPh sb="265" eb="269">
      <t>ルイジダンタイ</t>
    </rPh>
    <rPh sb="272" eb="274">
      <t>シタマワ</t>
    </rPh>
    <rPh sb="279" eb="281">
      <t>ジュンジ</t>
    </rPh>
    <rPh sb="281" eb="284">
      <t>キギョウサイ</t>
    </rPh>
    <rPh sb="285" eb="287">
      <t>ショウカン</t>
    </rPh>
    <rPh sb="288" eb="289">
      <t>スス</t>
    </rPh>
    <rPh sb="297" eb="299">
      <t>コンゴ</t>
    </rPh>
    <rPh sb="300" eb="302">
      <t>カイゼン</t>
    </rPh>
    <rPh sb="306" eb="308">
      <t>ミコミ</t>
    </rPh>
    <rPh sb="445" eb="447">
      <t>オスイ</t>
    </rPh>
    <rPh sb="447" eb="449">
      <t>ショリ</t>
    </rPh>
    <rPh sb="449" eb="451">
      <t>ゲンカ</t>
    </rPh>
    <rPh sb="457" eb="463">
      <t>ルイジダンタイヘイキン</t>
    </rPh>
    <rPh sb="464" eb="466">
      <t>ウワマワ</t>
    </rPh>
    <rPh sb="471" eb="473">
      <t>コンゴ</t>
    </rPh>
    <rPh sb="474" eb="476">
      <t>ルイジ</t>
    </rPh>
    <rPh sb="476" eb="478">
      <t>ダンタイ</t>
    </rPh>
    <rPh sb="479" eb="482">
      <t>ドウスイジュン</t>
    </rPh>
    <rPh sb="488" eb="490">
      <t>ネンカン</t>
    </rPh>
    <rPh sb="490" eb="492">
      <t>ユウシュウ</t>
    </rPh>
    <rPh sb="492" eb="494">
      <t>スイリョウ</t>
    </rPh>
    <rPh sb="495" eb="497">
      <t>ゾウカ</t>
    </rPh>
    <rPh sb="501" eb="505">
      <t>ケイヒサクゲン</t>
    </rPh>
    <rPh sb="506" eb="507">
      <t>ツト</t>
    </rPh>
    <rPh sb="514" eb="516">
      <t>シセツ</t>
    </rPh>
    <rPh sb="516" eb="518">
      <t>リヨウ</t>
    </rPh>
    <rPh sb="518" eb="519">
      <t>リツ</t>
    </rPh>
    <rPh sb="525" eb="527">
      <t>ルイジ</t>
    </rPh>
    <rPh sb="527" eb="529">
      <t>ダンタイ</t>
    </rPh>
    <rPh sb="529" eb="531">
      <t>ヘイキン</t>
    </rPh>
    <rPh sb="539" eb="541">
      <t>コンゴ</t>
    </rPh>
    <rPh sb="542" eb="544">
      <t>シセツ</t>
    </rPh>
    <rPh sb="544" eb="546">
      <t>コウシン</t>
    </rPh>
    <rPh sb="546" eb="547">
      <t>ジ</t>
    </rPh>
    <rPh sb="557" eb="560">
      <t>ヒツヨウセイ</t>
    </rPh>
    <rPh sb="564" eb="566">
      <t>ケントウ</t>
    </rPh>
    <rPh sb="573" eb="576">
      <t>スイセンカ</t>
    </rPh>
    <rPh sb="576" eb="577">
      <t>リツ</t>
    </rPh>
    <rPh sb="583" eb="589">
      <t>ルイジダンタイヘイキン</t>
    </rPh>
    <rPh sb="603" eb="606">
      <t>コウホウシ</t>
    </rPh>
    <rPh sb="606" eb="607">
      <t>トウ</t>
    </rPh>
    <rPh sb="608" eb="610">
      <t>カツヨウ</t>
    </rPh>
    <rPh sb="611" eb="613">
      <t>ケイハツ</t>
    </rPh>
    <rPh sb="613" eb="615">
      <t>カツドウ</t>
    </rPh>
    <rPh sb="616" eb="618">
      <t>ヒキツヅ</t>
    </rPh>
    <rPh sb="619" eb="620">
      <t>オコナ</t>
    </rPh>
    <rPh sb="621" eb="624">
      <t>スイセンカ</t>
    </rPh>
    <rPh sb="624" eb="625">
      <t>リツ</t>
    </rPh>
    <rPh sb="626" eb="627">
      <t>タカ</t>
    </rPh>
    <phoneticPr fontId="4"/>
  </si>
  <si>
    <t>　経常収支比率が他会計出資金を他会計補助金に振替えたことにより収益が増加したため，類似団体平均値と比較すると上回っており，累積欠損金比率も昨年度と比較し減少となっているが経費回収率が以前として低い状況となっており，更なる経営の安定化，使用料及び一般会計からの繰入金の適正化を図ることで持続可能な下水道経営に取組んでいく。</t>
    <rPh sb="1" eb="7">
      <t>ケイジョウシュウシヒリツ</t>
    </rPh>
    <rPh sb="8" eb="11">
      <t>タカイケイ</t>
    </rPh>
    <rPh sb="11" eb="14">
      <t>シュッシキン</t>
    </rPh>
    <rPh sb="15" eb="18">
      <t>タカイケイ</t>
    </rPh>
    <rPh sb="18" eb="21">
      <t>ホジョキン</t>
    </rPh>
    <rPh sb="22" eb="24">
      <t>フリカ</t>
    </rPh>
    <rPh sb="31" eb="33">
      <t>シュウエキ</t>
    </rPh>
    <rPh sb="34" eb="36">
      <t>ゾウカ</t>
    </rPh>
    <rPh sb="41" eb="45">
      <t>ルイジダンタイ</t>
    </rPh>
    <rPh sb="45" eb="48">
      <t>ヘイキンチ</t>
    </rPh>
    <rPh sb="49" eb="51">
      <t>ヒカク</t>
    </rPh>
    <rPh sb="54" eb="56">
      <t>ウワマワ</t>
    </rPh>
    <rPh sb="61" eb="63">
      <t>ルイセキ</t>
    </rPh>
    <rPh sb="63" eb="66">
      <t>ケッソンキン</t>
    </rPh>
    <rPh sb="66" eb="68">
      <t>ヒリツ</t>
    </rPh>
    <rPh sb="69" eb="72">
      <t>サクネンド</t>
    </rPh>
    <rPh sb="73" eb="75">
      <t>ヒカク</t>
    </rPh>
    <rPh sb="76" eb="78">
      <t>ゲンショウ</t>
    </rPh>
    <rPh sb="85" eb="87">
      <t>ケイヒ</t>
    </rPh>
    <rPh sb="87" eb="90">
      <t>カイシュウリツ</t>
    </rPh>
    <rPh sb="91" eb="93">
      <t>イゼン</t>
    </rPh>
    <rPh sb="96" eb="97">
      <t>ヒク</t>
    </rPh>
    <rPh sb="98" eb="100">
      <t>ジョウキョウ</t>
    </rPh>
    <rPh sb="107" eb="108">
      <t>サラ</t>
    </rPh>
    <rPh sb="110" eb="112">
      <t>ケイエイ</t>
    </rPh>
    <rPh sb="113" eb="116">
      <t>アンテイカ</t>
    </rPh>
    <rPh sb="117" eb="120">
      <t>シヨウリョウ</t>
    </rPh>
    <rPh sb="120" eb="121">
      <t>オヨ</t>
    </rPh>
    <rPh sb="122" eb="124">
      <t>イッパンカ</t>
    </rPh>
    <rPh sb="124" eb="126">
      <t>イケイ</t>
    </rPh>
    <rPh sb="129" eb="132">
      <t>クリイレキン</t>
    </rPh>
    <rPh sb="133" eb="136">
      <t>テキセイカ</t>
    </rPh>
    <rPh sb="137" eb="138">
      <t>ハカ</t>
    </rPh>
    <rPh sb="142" eb="144">
      <t>ジゾク</t>
    </rPh>
    <rPh sb="144" eb="146">
      <t>カノウ</t>
    </rPh>
    <rPh sb="147" eb="150">
      <t>ゲスイドウ</t>
    </rPh>
    <rPh sb="150" eb="152">
      <t>ケイエイ</t>
    </rPh>
    <rPh sb="153" eb="155">
      <t>トリク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</si>
</sst>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8AD-40CC-A56C-1C02391A207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c:v>
                </c:pt>
                <c:pt idx="4">
                  <c:v>0.01</c:v>
                </c:pt>
              </c:numCache>
            </c:numRef>
          </c:val>
          <c:smooth val="0"/>
          <c:extLst>
            <c:ext xmlns:c16="http://schemas.microsoft.com/office/drawing/2014/chart" uri="{C3380CC4-5D6E-409C-BE32-E72D297353CC}">
              <c16:uniqueId val="{00000001-18AD-40CC-A56C-1C02391A207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90.48</c:v>
                </c:pt>
                <c:pt idx="4">
                  <c:v>107.58</c:v>
                </c:pt>
              </c:numCache>
            </c:numRef>
          </c:val>
          <c:extLst>
            <c:ext xmlns:c16="http://schemas.microsoft.com/office/drawing/2014/chart" uri="{C3380CC4-5D6E-409C-BE32-E72D297353CC}">
              <c16:uniqueId val="{00000000-EE67-4436-A6BD-D4322F8FFF3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101.18</c:v>
                </c:pt>
                <c:pt idx="4">
                  <c:v>99.89</c:v>
                </c:pt>
              </c:numCache>
            </c:numRef>
          </c:val>
          <c:smooth val="0"/>
          <c:extLst>
            <c:ext xmlns:c16="http://schemas.microsoft.com/office/drawing/2014/chart" uri="{C3380CC4-5D6E-409C-BE32-E72D297353CC}">
              <c16:uniqueId val="{00000001-EE67-4436-A6BD-D4322F8FFF3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4.46</c:v>
                </c:pt>
                <c:pt idx="4">
                  <c:v>8.93</c:v>
                </c:pt>
              </c:numCache>
            </c:numRef>
          </c:val>
          <c:extLst>
            <c:ext xmlns:c16="http://schemas.microsoft.com/office/drawing/2014/chart" uri="{C3380CC4-5D6E-409C-BE32-E72D297353CC}">
              <c16:uniqueId val="{00000000-46D7-41BC-A928-4AFD3022687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20.14</c:v>
                </c:pt>
                <c:pt idx="4">
                  <c:v>23.17</c:v>
                </c:pt>
              </c:numCache>
            </c:numRef>
          </c:val>
          <c:smooth val="0"/>
          <c:extLst>
            <c:ext xmlns:c16="http://schemas.microsoft.com/office/drawing/2014/chart" uri="{C3380CC4-5D6E-409C-BE32-E72D297353CC}">
              <c16:uniqueId val="{00000001-46D7-41BC-A928-4AFD3022687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781-4B3E-8499-EA815915D76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C781-4B3E-8499-EA815915D76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104.02</c:v>
                </c:pt>
                <c:pt idx="4">
                  <c:v>47.85</c:v>
                </c:pt>
              </c:numCache>
            </c:numRef>
          </c:val>
          <c:extLst>
            <c:ext xmlns:c16="http://schemas.microsoft.com/office/drawing/2014/chart" uri="{C3380CC4-5D6E-409C-BE32-E72D297353CC}">
              <c16:uniqueId val="{00000000-3941-4905-9598-F0BB7898257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140.63</c:v>
                </c:pt>
                <c:pt idx="4">
                  <c:v>163.84</c:v>
                </c:pt>
              </c:numCache>
            </c:numRef>
          </c:val>
          <c:smooth val="0"/>
          <c:extLst>
            <c:ext xmlns:c16="http://schemas.microsoft.com/office/drawing/2014/chart" uri="{C3380CC4-5D6E-409C-BE32-E72D297353CC}">
              <c16:uniqueId val="{00000001-3941-4905-9598-F0BB7898257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36.96</c:v>
                </c:pt>
                <c:pt idx="4">
                  <c:v>41.98</c:v>
                </c:pt>
              </c:numCache>
            </c:numRef>
          </c:val>
          <c:extLst>
            <c:ext xmlns:c16="http://schemas.microsoft.com/office/drawing/2014/chart" uri="{C3380CC4-5D6E-409C-BE32-E72D297353CC}">
              <c16:uniqueId val="{00000000-CB4C-4102-9082-E1DBDD5F490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56.53</c:v>
                </c:pt>
                <c:pt idx="4">
                  <c:v>59.66</c:v>
                </c:pt>
              </c:numCache>
            </c:numRef>
          </c:val>
          <c:smooth val="0"/>
          <c:extLst>
            <c:ext xmlns:c16="http://schemas.microsoft.com/office/drawing/2014/chart" uri="{C3380CC4-5D6E-409C-BE32-E72D297353CC}">
              <c16:uniqueId val="{00000001-CB4C-4102-9082-E1DBDD5F490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c:v>41.92</c:v>
                </c:pt>
              </c:numCache>
            </c:numRef>
          </c:val>
          <c:extLst>
            <c:ext xmlns:c16="http://schemas.microsoft.com/office/drawing/2014/chart" uri="{C3380CC4-5D6E-409C-BE32-E72D297353CC}">
              <c16:uniqueId val="{00000000-6B5F-4EF1-9C88-6F1247B08ED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1095.52</c:v>
                </c:pt>
                <c:pt idx="4">
                  <c:v>1056.55</c:v>
                </c:pt>
              </c:numCache>
            </c:numRef>
          </c:val>
          <c:smooth val="0"/>
          <c:extLst>
            <c:ext xmlns:c16="http://schemas.microsoft.com/office/drawing/2014/chart" uri="{C3380CC4-5D6E-409C-BE32-E72D297353CC}">
              <c16:uniqueId val="{00000001-6B5F-4EF1-9C88-6F1247B08ED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18.899999999999999</c:v>
                </c:pt>
                <c:pt idx="4">
                  <c:v>28.06</c:v>
                </c:pt>
              </c:numCache>
            </c:numRef>
          </c:val>
          <c:extLst>
            <c:ext xmlns:c16="http://schemas.microsoft.com/office/drawing/2014/chart" uri="{C3380CC4-5D6E-409C-BE32-E72D297353CC}">
              <c16:uniqueId val="{00000000-C0C9-4AC7-BAB4-B443A37A394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39.64</c:v>
                </c:pt>
                <c:pt idx="4">
                  <c:v>40</c:v>
                </c:pt>
              </c:numCache>
            </c:numRef>
          </c:val>
          <c:smooth val="0"/>
          <c:extLst>
            <c:ext xmlns:c16="http://schemas.microsoft.com/office/drawing/2014/chart" uri="{C3380CC4-5D6E-409C-BE32-E72D297353CC}">
              <c16:uniqueId val="{00000001-C0C9-4AC7-BAB4-B443A37A394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791.92</c:v>
                </c:pt>
                <c:pt idx="4">
                  <c:v>534.78</c:v>
                </c:pt>
              </c:numCache>
            </c:numRef>
          </c:val>
          <c:extLst>
            <c:ext xmlns:c16="http://schemas.microsoft.com/office/drawing/2014/chart" uri="{C3380CC4-5D6E-409C-BE32-E72D297353CC}">
              <c16:uniqueId val="{00000000-279D-4E2E-AF99-E0D8C2C09C2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449.72</c:v>
                </c:pt>
                <c:pt idx="4">
                  <c:v>437.27</c:v>
                </c:pt>
              </c:numCache>
            </c:numRef>
          </c:val>
          <c:smooth val="0"/>
          <c:extLst>
            <c:ext xmlns:c16="http://schemas.microsoft.com/office/drawing/2014/chart" uri="{C3380CC4-5D6E-409C-BE32-E72D297353CC}">
              <c16:uniqueId val="{00000001-279D-4E2E-AF99-E0D8C2C09C2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20</c:v>
                </c:pt>
                <c:pt idx="4">
                  <c:v>19.670000000000002</c:v>
                </c:pt>
              </c:numCache>
            </c:numRef>
          </c:val>
          <c:extLst>
            <c:ext xmlns:c16="http://schemas.microsoft.com/office/drawing/2014/chart" uri="{C3380CC4-5D6E-409C-BE32-E72D297353CC}">
              <c16:uniqueId val="{00000000-A329-4C1B-997B-6E6FCD31EBE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30.19</c:v>
                </c:pt>
                <c:pt idx="4">
                  <c:v>28.77</c:v>
                </c:pt>
              </c:numCache>
            </c:numRef>
          </c:val>
          <c:smooth val="0"/>
          <c:extLst>
            <c:ext xmlns:c16="http://schemas.microsoft.com/office/drawing/2014/chart" uri="{C3380CC4-5D6E-409C-BE32-E72D297353CC}">
              <c16:uniqueId val="{00000001-A329-4C1B-997B-6E6FCD31EBE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82.85</c:v>
                </c:pt>
                <c:pt idx="4">
                  <c:v>87.45</c:v>
                </c:pt>
              </c:numCache>
            </c:numRef>
          </c:val>
          <c:extLst>
            <c:ext xmlns:c16="http://schemas.microsoft.com/office/drawing/2014/chart" uri="{C3380CC4-5D6E-409C-BE32-E72D297353CC}">
              <c16:uniqueId val="{00000000-FA12-4730-84AF-D46A67C34EF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79.09</c:v>
                </c:pt>
                <c:pt idx="4">
                  <c:v>78.900000000000006</c:v>
                </c:pt>
              </c:numCache>
            </c:numRef>
          </c:val>
          <c:smooth val="0"/>
          <c:extLst>
            <c:ext xmlns:c16="http://schemas.microsoft.com/office/drawing/2014/chart" uri="{C3380CC4-5D6E-409C-BE32-E72D297353CC}">
              <c16:uniqueId val="{00000001-FA12-4730-84AF-D46A67C34EF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気仙沼市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漁業集落排水</v>
      </c>
      <c r="Q8" s="40"/>
      <c r="R8" s="40"/>
      <c r="S8" s="40"/>
      <c r="T8" s="40"/>
      <c r="U8" s="40"/>
      <c r="V8" s="40"/>
      <c r="W8" s="40" t="str">
        <f>データ!L6</f>
        <v>H2</v>
      </c>
      <c r="X8" s="40"/>
      <c r="Y8" s="40"/>
      <c r="Z8" s="40"/>
      <c r="AA8" s="40"/>
      <c r="AB8" s="40"/>
      <c r="AC8" s="40"/>
      <c r="AD8" s="41" t="str">
        <f>データ!$M$6</f>
        <v>非設置</v>
      </c>
      <c r="AE8" s="41"/>
      <c r="AF8" s="41"/>
      <c r="AG8" s="41"/>
      <c r="AH8" s="41"/>
      <c r="AI8" s="41"/>
      <c r="AJ8" s="41"/>
      <c r="AK8" s="3"/>
      <c r="AL8" s="42">
        <f>データ!S6</f>
        <v>60151</v>
      </c>
      <c r="AM8" s="42"/>
      <c r="AN8" s="42"/>
      <c r="AO8" s="42"/>
      <c r="AP8" s="42"/>
      <c r="AQ8" s="42"/>
      <c r="AR8" s="42"/>
      <c r="AS8" s="42"/>
      <c r="AT8" s="35">
        <f>データ!T6</f>
        <v>332.44</v>
      </c>
      <c r="AU8" s="35"/>
      <c r="AV8" s="35"/>
      <c r="AW8" s="35"/>
      <c r="AX8" s="35"/>
      <c r="AY8" s="35"/>
      <c r="AZ8" s="35"/>
      <c r="BA8" s="35"/>
      <c r="BB8" s="35">
        <f>データ!U6</f>
        <v>180.94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79.319999999999993</v>
      </c>
      <c r="J10" s="35"/>
      <c r="K10" s="35"/>
      <c r="L10" s="35"/>
      <c r="M10" s="35"/>
      <c r="N10" s="35"/>
      <c r="O10" s="35"/>
      <c r="P10" s="35">
        <f>データ!P6</f>
        <v>0.8</v>
      </c>
      <c r="Q10" s="35"/>
      <c r="R10" s="35"/>
      <c r="S10" s="35"/>
      <c r="T10" s="35"/>
      <c r="U10" s="35"/>
      <c r="V10" s="35"/>
      <c r="W10" s="35">
        <f>データ!Q6</f>
        <v>97.62</v>
      </c>
      <c r="X10" s="35"/>
      <c r="Y10" s="35"/>
      <c r="Z10" s="35"/>
      <c r="AA10" s="35"/>
      <c r="AB10" s="35"/>
      <c r="AC10" s="35"/>
      <c r="AD10" s="42">
        <f>データ!R6</f>
        <v>3058</v>
      </c>
      <c r="AE10" s="42"/>
      <c r="AF10" s="42"/>
      <c r="AG10" s="42"/>
      <c r="AH10" s="42"/>
      <c r="AI10" s="42"/>
      <c r="AJ10" s="42"/>
      <c r="AK10" s="2"/>
      <c r="AL10" s="42">
        <f>データ!V6</f>
        <v>478</v>
      </c>
      <c r="AM10" s="42"/>
      <c r="AN10" s="42"/>
      <c r="AO10" s="42"/>
      <c r="AP10" s="42"/>
      <c r="AQ10" s="42"/>
      <c r="AR10" s="42"/>
      <c r="AS10" s="42"/>
      <c r="AT10" s="35">
        <f>データ!W6</f>
        <v>0.54</v>
      </c>
      <c r="AU10" s="35"/>
      <c r="AV10" s="35"/>
      <c r="AW10" s="35"/>
      <c r="AX10" s="35"/>
      <c r="AY10" s="35"/>
      <c r="AZ10" s="35"/>
      <c r="BA10" s="35"/>
      <c r="BB10" s="35">
        <f>データ!X6</f>
        <v>885.19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113</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【98.64】</v>
      </c>
      <c r="F85" s="12" t="str">
        <f>データ!AT6</f>
        <v>【102.08】</v>
      </c>
      <c r="G85" s="12" t="str">
        <f>データ!BE6</f>
        <v>【61.46】</v>
      </c>
      <c r="H85" s="12" t="str">
        <f>データ!BP6</f>
        <v>【974.72】</v>
      </c>
      <c r="I85" s="12" t="str">
        <f>データ!CA6</f>
        <v>【44.22】</v>
      </c>
      <c r="J85" s="12" t="str">
        <f>データ!CL6</f>
        <v>【392.85】</v>
      </c>
      <c r="K85" s="12" t="str">
        <f>データ!CW6</f>
        <v>【32.23】</v>
      </c>
      <c r="L85" s="12" t="str">
        <f>データ!DH6</f>
        <v>【80.63】</v>
      </c>
      <c r="M85" s="12" t="str">
        <f>データ!DS6</f>
        <v>【26.28】</v>
      </c>
      <c r="N85" s="12" t="str">
        <f>データ!ED6</f>
        <v>【0.00】</v>
      </c>
      <c r="O85" s="12" t="str">
        <f>データ!EO6</f>
        <v>【0.01】</v>
      </c>
    </row>
  </sheetData>
  <sheetProtection algorithmName="SHA-512" hashValue="XARixoHD8+XtPTr4WHXXs6aNH1y6Mk+oqzMkHycl0xtyeNpgz6k23jR+HAr1elo7fmFBAB08e4itWDycc0WFEA==" saltValue="Dv4Hm4pX5e30y7sMbGg/q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42056</v>
      </c>
      <c r="D6" s="19">
        <f t="shared" si="3"/>
        <v>46</v>
      </c>
      <c r="E6" s="19">
        <f t="shared" si="3"/>
        <v>17</v>
      </c>
      <c r="F6" s="19">
        <f t="shared" si="3"/>
        <v>6</v>
      </c>
      <c r="G6" s="19">
        <f t="shared" si="3"/>
        <v>0</v>
      </c>
      <c r="H6" s="19" t="str">
        <f t="shared" si="3"/>
        <v>宮城県　気仙沼市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79.319999999999993</v>
      </c>
      <c r="P6" s="20">
        <f t="shared" si="3"/>
        <v>0.8</v>
      </c>
      <c r="Q6" s="20">
        <f t="shared" si="3"/>
        <v>97.62</v>
      </c>
      <c r="R6" s="20">
        <f t="shared" si="3"/>
        <v>3058</v>
      </c>
      <c r="S6" s="20">
        <f t="shared" si="3"/>
        <v>60151</v>
      </c>
      <c r="T6" s="20">
        <f t="shared" si="3"/>
        <v>332.44</v>
      </c>
      <c r="U6" s="20">
        <f t="shared" si="3"/>
        <v>180.94</v>
      </c>
      <c r="V6" s="20">
        <f t="shared" si="3"/>
        <v>478</v>
      </c>
      <c r="W6" s="20">
        <f t="shared" si="3"/>
        <v>0.54</v>
      </c>
      <c r="X6" s="20">
        <f t="shared" si="3"/>
        <v>885.19</v>
      </c>
      <c r="Y6" s="21" t="str">
        <f>IF(Y7="",NA(),Y7)</f>
        <v>-</v>
      </c>
      <c r="Z6" s="21" t="str">
        <f t="shared" ref="Z6:AH6" si="4">IF(Z7="",NA(),Z7)</f>
        <v>-</v>
      </c>
      <c r="AA6" s="21" t="str">
        <f t="shared" si="4"/>
        <v>-</v>
      </c>
      <c r="AB6" s="21">
        <f t="shared" si="4"/>
        <v>90.48</v>
      </c>
      <c r="AC6" s="21">
        <f t="shared" si="4"/>
        <v>107.58</v>
      </c>
      <c r="AD6" s="21" t="str">
        <f t="shared" si="4"/>
        <v>-</v>
      </c>
      <c r="AE6" s="21" t="str">
        <f t="shared" si="4"/>
        <v>-</v>
      </c>
      <c r="AF6" s="21" t="str">
        <f t="shared" si="4"/>
        <v>-</v>
      </c>
      <c r="AG6" s="21">
        <f t="shared" si="4"/>
        <v>101.18</v>
      </c>
      <c r="AH6" s="21">
        <f t="shared" si="4"/>
        <v>99.89</v>
      </c>
      <c r="AI6" s="20" t="str">
        <f>IF(AI7="","",IF(AI7="-","【-】","【"&amp;SUBSTITUTE(TEXT(AI7,"#,##0.00"),"-","△")&amp;"】"))</f>
        <v>【98.64】</v>
      </c>
      <c r="AJ6" s="21" t="str">
        <f>IF(AJ7="",NA(),AJ7)</f>
        <v>-</v>
      </c>
      <c r="AK6" s="21" t="str">
        <f t="shared" ref="AK6:AS6" si="5">IF(AK7="",NA(),AK7)</f>
        <v>-</v>
      </c>
      <c r="AL6" s="21" t="str">
        <f t="shared" si="5"/>
        <v>-</v>
      </c>
      <c r="AM6" s="21">
        <f t="shared" si="5"/>
        <v>104.02</v>
      </c>
      <c r="AN6" s="21">
        <f t="shared" si="5"/>
        <v>47.85</v>
      </c>
      <c r="AO6" s="21" t="str">
        <f t="shared" si="5"/>
        <v>-</v>
      </c>
      <c r="AP6" s="21" t="str">
        <f t="shared" si="5"/>
        <v>-</v>
      </c>
      <c r="AQ6" s="21" t="str">
        <f t="shared" si="5"/>
        <v>-</v>
      </c>
      <c r="AR6" s="21">
        <f t="shared" si="5"/>
        <v>140.63</v>
      </c>
      <c r="AS6" s="21">
        <f t="shared" si="5"/>
        <v>163.84</v>
      </c>
      <c r="AT6" s="20" t="str">
        <f>IF(AT7="","",IF(AT7="-","【-】","【"&amp;SUBSTITUTE(TEXT(AT7,"#,##0.00"),"-","△")&amp;"】"))</f>
        <v>【102.08】</v>
      </c>
      <c r="AU6" s="21" t="str">
        <f>IF(AU7="",NA(),AU7)</f>
        <v>-</v>
      </c>
      <c r="AV6" s="21" t="str">
        <f t="shared" ref="AV6:BD6" si="6">IF(AV7="",NA(),AV7)</f>
        <v>-</v>
      </c>
      <c r="AW6" s="21" t="str">
        <f t="shared" si="6"/>
        <v>-</v>
      </c>
      <c r="AX6" s="21">
        <f t="shared" si="6"/>
        <v>36.96</v>
      </c>
      <c r="AY6" s="21">
        <f t="shared" si="6"/>
        <v>41.98</v>
      </c>
      <c r="AZ6" s="21" t="str">
        <f t="shared" si="6"/>
        <v>-</v>
      </c>
      <c r="BA6" s="21" t="str">
        <f t="shared" si="6"/>
        <v>-</v>
      </c>
      <c r="BB6" s="21" t="str">
        <f t="shared" si="6"/>
        <v>-</v>
      </c>
      <c r="BC6" s="21">
        <f t="shared" si="6"/>
        <v>56.53</v>
      </c>
      <c r="BD6" s="21">
        <f t="shared" si="6"/>
        <v>59.66</v>
      </c>
      <c r="BE6" s="20" t="str">
        <f>IF(BE7="","",IF(BE7="-","【-】","【"&amp;SUBSTITUTE(TEXT(BE7,"#,##0.00"),"-","△")&amp;"】"))</f>
        <v>【61.46】</v>
      </c>
      <c r="BF6" s="21" t="str">
        <f>IF(BF7="",NA(),BF7)</f>
        <v>-</v>
      </c>
      <c r="BG6" s="21" t="str">
        <f t="shared" ref="BG6:BO6" si="7">IF(BG7="",NA(),BG7)</f>
        <v>-</v>
      </c>
      <c r="BH6" s="21" t="str">
        <f t="shared" si="7"/>
        <v>-</v>
      </c>
      <c r="BI6" s="20">
        <f t="shared" si="7"/>
        <v>0</v>
      </c>
      <c r="BJ6" s="21">
        <f t="shared" si="7"/>
        <v>41.92</v>
      </c>
      <c r="BK6" s="21" t="str">
        <f t="shared" si="7"/>
        <v>-</v>
      </c>
      <c r="BL6" s="21" t="str">
        <f t="shared" si="7"/>
        <v>-</v>
      </c>
      <c r="BM6" s="21" t="str">
        <f t="shared" si="7"/>
        <v>-</v>
      </c>
      <c r="BN6" s="21">
        <f t="shared" si="7"/>
        <v>1095.52</v>
      </c>
      <c r="BO6" s="21">
        <f t="shared" si="7"/>
        <v>1056.55</v>
      </c>
      <c r="BP6" s="20" t="str">
        <f>IF(BP7="","",IF(BP7="-","【-】","【"&amp;SUBSTITUTE(TEXT(BP7,"#,##0.00"),"-","△")&amp;"】"))</f>
        <v>【974.72】</v>
      </c>
      <c r="BQ6" s="21" t="str">
        <f>IF(BQ7="",NA(),BQ7)</f>
        <v>-</v>
      </c>
      <c r="BR6" s="21" t="str">
        <f t="shared" ref="BR6:BZ6" si="8">IF(BR7="",NA(),BR7)</f>
        <v>-</v>
      </c>
      <c r="BS6" s="21" t="str">
        <f t="shared" si="8"/>
        <v>-</v>
      </c>
      <c r="BT6" s="21">
        <f t="shared" si="8"/>
        <v>18.899999999999999</v>
      </c>
      <c r="BU6" s="21">
        <f t="shared" si="8"/>
        <v>28.06</v>
      </c>
      <c r="BV6" s="21" t="str">
        <f t="shared" si="8"/>
        <v>-</v>
      </c>
      <c r="BW6" s="21" t="str">
        <f t="shared" si="8"/>
        <v>-</v>
      </c>
      <c r="BX6" s="21" t="str">
        <f t="shared" si="8"/>
        <v>-</v>
      </c>
      <c r="BY6" s="21">
        <f t="shared" si="8"/>
        <v>39.64</v>
      </c>
      <c r="BZ6" s="21">
        <f t="shared" si="8"/>
        <v>40</v>
      </c>
      <c r="CA6" s="20" t="str">
        <f>IF(CA7="","",IF(CA7="-","【-】","【"&amp;SUBSTITUTE(TEXT(CA7,"#,##0.00"),"-","△")&amp;"】"))</f>
        <v>【44.22】</v>
      </c>
      <c r="CB6" s="21" t="str">
        <f>IF(CB7="",NA(),CB7)</f>
        <v>-</v>
      </c>
      <c r="CC6" s="21" t="str">
        <f t="shared" ref="CC6:CK6" si="9">IF(CC7="",NA(),CC7)</f>
        <v>-</v>
      </c>
      <c r="CD6" s="21" t="str">
        <f t="shared" si="9"/>
        <v>-</v>
      </c>
      <c r="CE6" s="21">
        <f t="shared" si="9"/>
        <v>791.92</v>
      </c>
      <c r="CF6" s="21">
        <f t="shared" si="9"/>
        <v>534.78</v>
      </c>
      <c r="CG6" s="21" t="str">
        <f t="shared" si="9"/>
        <v>-</v>
      </c>
      <c r="CH6" s="21" t="str">
        <f t="shared" si="9"/>
        <v>-</v>
      </c>
      <c r="CI6" s="21" t="str">
        <f t="shared" si="9"/>
        <v>-</v>
      </c>
      <c r="CJ6" s="21">
        <f t="shared" si="9"/>
        <v>449.72</v>
      </c>
      <c r="CK6" s="21">
        <f t="shared" si="9"/>
        <v>437.27</v>
      </c>
      <c r="CL6" s="20" t="str">
        <f>IF(CL7="","",IF(CL7="-","【-】","【"&amp;SUBSTITUTE(TEXT(CL7,"#,##0.00"),"-","△")&amp;"】"))</f>
        <v>【392.85】</v>
      </c>
      <c r="CM6" s="21" t="str">
        <f>IF(CM7="",NA(),CM7)</f>
        <v>-</v>
      </c>
      <c r="CN6" s="21" t="str">
        <f t="shared" ref="CN6:CV6" si="10">IF(CN7="",NA(),CN7)</f>
        <v>-</v>
      </c>
      <c r="CO6" s="21" t="str">
        <f t="shared" si="10"/>
        <v>-</v>
      </c>
      <c r="CP6" s="21">
        <f t="shared" si="10"/>
        <v>20</v>
      </c>
      <c r="CQ6" s="21">
        <f t="shared" si="10"/>
        <v>19.670000000000002</v>
      </c>
      <c r="CR6" s="21" t="str">
        <f t="shared" si="10"/>
        <v>-</v>
      </c>
      <c r="CS6" s="21" t="str">
        <f t="shared" si="10"/>
        <v>-</v>
      </c>
      <c r="CT6" s="21" t="str">
        <f t="shared" si="10"/>
        <v>-</v>
      </c>
      <c r="CU6" s="21">
        <f t="shared" si="10"/>
        <v>30.19</v>
      </c>
      <c r="CV6" s="21">
        <f t="shared" si="10"/>
        <v>28.77</v>
      </c>
      <c r="CW6" s="20" t="str">
        <f>IF(CW7="","",IF(CW7="-","【-】","【"&amp;SUBSTITUTE(TEXT(CW7,"#,##0.00"),"-","△")&amp;"】"))</f>
        <v>【32.23】</v>
      </c>
      <c r="CX6" s="21" t="str">
        <f>IF(CX7="",NA(),CX7)</f>
        <v>-</v>
      </c>
      <c r="CY6" s="21" t="str">
        <f t="shared" ref="CY6:DG6" si="11">IF(CY7="",NA(),CY7)</f>
        <v>-</v>
      </c>
      <c r="CZ6" s="21" t="str">
        <f t="shared" si="11"/>
        <v>-</v>
      </c>
      <c r="DA6" s="21">
        <f t="shared" si="11"/>
        <v>82.85</v>
      </c>
      <c r="DB6" s="21">
        <f t="shared" si="11"/>
        <v>87.45</v>
      </c>
      <c r="DC6" s="21" t="str">
        <f t="shared" si="11"/>
        <v>-</v>
      </c>
      <c r="DD6" s="21" t="str">
        <f t="shared" si="11"/>
        <v>-</v>
      </c>
      <c r="DE6" s="21" t="str">
        <f t="shared" si="11"/>
        <v>-</v>
      </c>
      <c r="DF6" s="21">
        <f t="shared" si="11"/>
        <v>79.09</v>
      </c>
      <c r="DG6" s="21">
        <f t="shared" si="11"/>
        <v>78.900000000000006</v>
      </c>
      <c r="DH6" s="20" t="str">
        <f>IF(DH7="","",IF(DH7="-","【-】","【"&amp;SUBSTITUTE(TEXT(DH7,"#,##0.00"),"-","△")&amp;"】"))</f>
        <v>【80.63】</v>
      </c>
      <c r="DI6" s="21" t="str">
        <f>IF(DI7="",NA(),DI7)</f>
        <v>-</v>
      </c>
      <c r="DJ6" s="21" t="str">
        <f t="shared" ref="DJ6:DR6" si="12">IF(DJ7="",NA(),DJ7)</f>
        <v>-</v>
      </c>
      <c r="DK6" s="21" t="str">
        <f t="shared" si="12"/>
        <v>-</v>
      </c>
      <c r="DL6" s="21">
        <f t="shared" si="12"/>
        <v>4.46</v>
      </c>
      <c r="DM6" s="21">
        <f t="shared" si="12"/>
        <v>8.93</v>
      </c>
      <c r="DN6" s="21" t="str">
        <f t="shared" si="12"/>
        <v>-</v>
      </c>
      <c r="DO6" s="21" t="str">
        <f t="shared" si="12"/>
        <v>-</v>
      </c>
      <c r="DP6" s="21" t="str">
        <f t="shared" si="12"/>
        <v>-</v>
      </c>
      <c r="DQ6" s="21">
        <f t="shared" si="12"/>
        <v>20.14</v>
      </c>
      <c r="DR6" s="21">
        <f t="shared" si="12"/>
        <v>23.17</v>
      </c>
      <c r="DS6" s="20" t="str">
        <f>IF(DS7="","",IF(DS7="-","【-】","【"&amp;SUBSTITUTE(TEXT(DS7,"#,##0.00"),"-","△")&amp;"】"))</f>
        <v>【26.28】</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1.6</v>
      </c>
      <c r="EN6" s="21">
        <f t="shared" si="14"/>
        <v>0.01</v>
      </c>
      <c r="EO6" s="20" t="str">
        <f>IF(EO7="","",IF(EO7="-","【-】","【"&amp;SUBSTITUTE(TEXT(EO7,"#,##0.00"),"-","△")&amp;"】"))</f>
        <v>【0.01】</v>
      </c>
    </row>
    <row r="7" spans="1:148" s="22" customFormat="1" x14ac:dyDescent="0.15">
      <c r="A7" s="14"/>
      <c r="B7" s="23">
        <v>2021</v>
      </c>
      <c r="C7" s="23">
        <v>42056</v>
      </c>
      <c r="D7" s="23">
        <v>46</v>
      </c>
      <c r="E7" s="23">
        <v>17</v>
      </c>
      <c r="F7" s="23">
        <v>6</v>
      </c>
      <c r="G7" s="23">
        <v>0</v>
      </c>
      <c r="H7" s="23" t="s">
        <v>96</v>
      </c>
      <c r="I7" s="23" t="s">
        <v>97</v>
      </c>
      <c r="J7" s="23" t="s">
        <v>98</v>
      </c>
      <c r="K7" s="23" t="s">
        <v>99</v>
      </c>
      <c r="L7" s="23" t="s">
        <v>100</v>
      </c>
      <c r="M7" s="23" t="s">
        <v>101</v>
      </c>
      <c r="N7" s="24" t="s">
        <v>102</v>
      </c>
      <c r="O7" s="24">
        <v>79.319999999999993</v>
      </c>
      <c r="P7" s="24">
        <v>0.8</v>
      </c>
      <c r="Q7" s="24">
        <v>97.62</v>
      </c>
      <c r="R7" s="24">
        <v>3058</v>
      </c>
      <c r="S7" s="24">
        <v>60151</v>
      </c>
      <c r="T7" s="24">
        <v>332.44</v>
      </c>
      <c r="U7" s="24">
        <v>180.94</v>
      </c>
      <c r="V7" s="24">
        <v>478</v>
      </c>
      <c r="W7" s="24">
        <v>0.54</v>
      </c>
      <c r="X7" s="24">
        <v>885.19</v>
      </c>
      <c r="Y7" s="24" t="s">
        <v>102</v>
      </c>
      <c r="Z7" s="24" t="s">
        <v>102</v>
      </c>
      <c r="AA7" s="24" t="s">
        <v>102</v>
      </c>
      <c r="AB7" s="24">
        <v>90.48</v>
      </c>
      <c r="AC7" s="24">
        <v>107.58</v>
      </c>
      <c r="AD7" s="24" t="s">
        <v>102</v>
      </c>
      <c r="AE7" s="24" t="s">
        <v>102</v>
      </c>
      <c r="AF7" s="24" t="s">
        <v>102</v>
      </c>
      <c r="AG7" s="24">
        <v>101.18</v>
      </c>
      <c r="AH7" s="24">
        <v>99.89</v>
      </c>
      <c r="AI7" s="24">
        <v>98.64</v>
      </c>
      <c r="AJ7" s="24" t="s">
        <v>102</v>
      </c>
      <c r="AK7" s="24" t="s">
        <v>102</v>
      </c>
      <c r="AL7" s="24" t="s">
        <v>102</v>
      </c>
      <c r="AM7" s="24">
        <v>104.02</v>
      </c>
      <c r="AN7" s="24">
        <v>47.85</v>
      </c>
      <c r="AO7" s="24" t="s">
        <v>102</v>
      </c>
      <c r="AP7" s="24" t="s">
        <v>102</v>
      </c>
      <c r="AQ7" s="24" t="s">
        <v>102</v>
      </c>
      <c r="AR7" s="24">
        <v>140.63</v>
      </c>
      <c r="AS7" s="24">
        <v>163.84</v>
      </c>
      <c r="AT7" s="24">
        <v>102.08</v>
      </c>
      <c r="AU7" s="24" t="s">
        <v>102</v>
      </c>
      <c r="AV7" s="24" t="s">
        <v>102</v>
      </c>
      <c r="AW7" s="24" t="s">
        <v>102</v>
      </c>
      <c r="AX7" s="24">
        <v>36.96</v>
      </c>
      <c r="AY7" s="24">
        <v>41.98</v>
      </c>
      <c r="AZ7" s="24" t="s">
        <v>102</v>
      </c>
      <c r="BA7" s="24" t="s">
        <v>102</v>
      </c>
      <c r="BB7" s="24" t="s">
        <v>102</v>
      </c>
      <c r="BC7" s="24">
        <v>56.53</v>
      </c>
      <c r="BD7" s="24">
        <v>59.66</v>
      </c>
      <c r="BE7" s="24">
        <v>61.46</v>
      </c>
      <c r="BF7" s="24" t="s">
        <v>102</v>
      </c>
      <c r="BG7" s="24" t="s">
        <v>102</v>
      </c>
      <c r="BH7" s="24" t="s">
        <v>102</v>
      </c>
      <c r="BI7" s="24">
        <v>0</v>
      </c>
      <c r="BJ7" s="24">
        <v>41.92</v>
      </c>
      <c r="BK7" s="24" t="s">
        <v>102</v>
      </c>
      <c r="BL7" s="24" t="s">
        <v>102</v>
      </c>
      <c r="BM7" s="24" t="s">
        <v>102</v>
      </c>
      <c r="BN7" s="24">
        <v>1095.52</v>
      </c>
      <c r="BO7" s="24">
        <v>1056.55</v>
      </c>
      <c r="BP7" s="24">
        <v>974.72</v>
      </c>
      <c r="BQ7" s="24" t="s">
        <v>102</v>
      </c>
      <c r="BR7" s="24" t="s">
        <v>102</v>
      </c>
      <c r="BS7" s="24" t="s">
        <v>102</v>
      </c>
      <c r="BT7" s="24">
        <v>18.899999999999999</v>
      </c>
      <c r="BU7" s="24">
        <v>28.06</v>
      </c>
      <c r="BV7" s="24" t="s">
        <v>102</v>
      </c>
      <c r="BW7" s="24" t="s">
        <v>102</v>
      </c>
      <c r="BX7" s="24" t="s">
        <v>102</v>
      </c>
      <c r="BY7" s="24">
        <v>39.64</v>
      </c>
      <c r="BZ7" s="24">
        <v>40</v>
      </c>
      <c r="CA7" s="24">
        <v>44.22</v>
      </c>
      <c r="CB7" s="24" t="s">
        <v>102</v>
      </c>
      <c r="CC7" s="24" t="s">
        <v>102</v>
      </c>
      <c r="CD7" s="24" t="s">
        <v>102</v>
      </c>
      <c r="CE7" s="24">
        <v>791.92</v>
      </c>
      <c r="CF7" s="24">
        <v>534.78</v>
      </c>
      <c r="CG7" s="24" t="s">
        <v>102</v>
      </c>
      <c r="CH7" s="24" t="s">
        <v>102</v>
      </c>
      <c r="CI7" s="24" t="s">
        <v>102</v>
      </c>
      <c r="CJ7" s="24">
        <v>449.72</v>
      </c>
      <c r="CK7" s="24">
        <v>437.27</v>
      </c>
      <c r="CL7" s="24">
        <v>392.85</v>
      </c>
      <c r="CM7" s="24" t="s">
        <v>102</v>
      </c>
      <c r="CN7" s="24" t="s">
        <v>102</v>
      </c>
      <c r="CO7" s="24" t="s">
        <v>102</v>
      </c>
      <c r="CP7" s="24">
        <v>20</v>
      </c>
      <c r="CQ7" s="24">
        <v>19.670000000000002</v>
      </c>
      <c r="CR7" s="24" t="s">
        <v>102</v>
      </c>
      <c r="CS7" s="24" t="s">
        <v>102</v>
      </c>
      <c r="CT7" s="24" t="s">
        <v>102</v>
      </c>
      <c r="CU7" s="24">
        <v>30.19</v>
      </c>
      <c r="CV7" s="24">
        <v>28.77</v>
      </c>
      <c r="CW7" s="24">
        <v>32.229999999999997</v>
      </c>
      <c r="CX7" s="24" t="s">
        <v>102</v>
      </c>
      <c r="CY7" s="24" t="s">
        <v>102</v>
      </c>
      <c r="CZ7" s="24" t="s">
        <v>102</v>
      </c>
      <c r="DA7" s="24">
        <v>82.85</v>
      </c>
      <c r="DB7" s="24">
        <v>87.45</v>
      </c>
      <c r="DC7" s="24" t="s">
        <v>102</v>
      </c>
      <c r="DD7" s="24" t="s">
        <v>102</v>
      </c>
      <c r="DE7" s="24" t="s">
        <v>102</v>
      </c>
      <c r="DF7" s="24">
        <v>79.09</v>
      </c>
      <c r="DG7" s="24">
        <v>78.900000000000006</v>
      </c>
      <c r="DH7" s="24">
        <v>80.63</v>
      </c>
      <c r="DI7" s="24" t="s">
        <v>102</v>
      </c>
      <c r="DJ7" s="24" t="s">
        <v>102</v>
      </c>
      <c r="DK7" s="24" t="s">
        <v>102</v>
      </c>
      <c r="DL7" s="24">
        <v>4.46</v>
      </c>
      <c r="DM7" s="24">
        <v>8.93</v>
      </c>
      <c r="DN7" s="24" t="s">
        <v>102</v>
      </c>
      <c r="DO7" s="24" t="s">
        <v>102</v>
      </c>
      <c r="DP7" s="24" t="s">
        <v>102</v>
      </c>
      <c r="DQ7" s="24">
        <v>20.14</v>
      </c>
      <c r="DR7" s="24">
        <v>23.17</v>
      </c>
      <c r="DS7" s="24">
        <v>26.28</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1.6</v>
      </c>
      <c r="EN7" s="24">
        <v>0.01</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2023-02-06T00:05:27Z</cp:lastPrinted>
  <dcterms:created xsi:type="dcterms:W3CDTF">2022-12-01T01:38:25Z</dcterms:created>
  <dcterms:modified xsi:type="dcterms:W3CDTF">2023-02-06T00:05:29Z</dcterms:modified>
  <cp:category/>
</cp:coreProperties>
</file>