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04 気仙沼市★☆\02_修正後\"/>
    </mc:Choice>
  </mc:AlternateContent>
  <workbookProtection workbookAlgorithmName="SHA-512" workbookHashValue="TIn47bfSMZ8WVXaJWrfh4ysWnFUEvhMqEEoMt4jHkKOqF6tLgmMujnKEg07FF79PgSej2DEAkJVzexq3J/nReQ==" workbookSaltValue="7SKEDLA5obfFB02frcZlJg==" workbookSpinCount="100000" lockStructure="1"/>
  <bookViews>
    <workbookView xWindow="0" yWindow="0" windowWidth="22095" windowHeight="1149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<sst xmlns="http://schemas.openxmlformats.org/spreadsheetml/2006/main" count="297" uniqueCount="117">
  <si>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</si>
  <si>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</si>
  <si>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</si>
  <si>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</si>
  <si>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</si>
  <si>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</si>
  <si>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</si>
  <si>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</si>
  <si>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</si>
  <si>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</si>
  <si>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</si>
  <si>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</si>
  <si>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</si>
  <si>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</si>
  <si>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</si>
  <si>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</si>
  <si>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</si>
  <si>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</si>
  <si>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</si>
  <si>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</si>
  <si>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</si>
  <si>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</si>
  <si>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</si>
  <si>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</si>
  <si>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</si>
  <si>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</si>
  <si>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</si>
  <si>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</si>
  <si>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</si>
  <si>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</si>
  <si>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</si>
  <si>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</si>
  <si>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</si>
  <si>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</si>
  <si>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</si>
  <si>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</si>
  <si>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</si>
  <si>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</si>
  <si>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</si>
  <si>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</si>
  <si>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</si>
  <si>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</si>
  <si>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</si>
  <si>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</si>
  <si>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</si>
  <si>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</si>
  <si>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</si>
  <si>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</si>
  <si>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</si>
  <si>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</si>
  <si>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</si>
  <si>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</si>
  <si>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</si>
  <si>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</si>
  <si>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</si>
  <si>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</si>
  <si>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</si>
  <si>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</si>
  <si>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</si>
  <si>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</si>
  <si>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</si>
  <si>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</si>
  <si>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</si>
  <si>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</si>
  <si>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</si>
  <si>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</si>
  <si>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</si>
  <si>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</si>
  <si>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</si>
  <si>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</si>
  <si>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</si>
  <si>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</si>
  <si>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</si>
  <si>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</si>
  <si>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</si>
  <si>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</si>
  <si>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</si>
  <si>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</si>
  <si>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</si>
  <si>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</si>
  <si>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</si>
  <si>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</si>
  <si>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</si>
  <si>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</si>
  <si>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</si>
  <si>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</si>
  <si>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</si>
  <si>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</si>
  <si>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</si>
  <si>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</si>
  <si>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</si>
  <si>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</si>
  <si>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</si>
  <si>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</si>
  <si>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</si>
  <si>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</si>
  <si>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気仙沼市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</si>
  <si>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</si>
  <si>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</si>
  <si>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</si>
  <si>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</si>
  <si>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</si>
  <si>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</si>
  <si>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</si>
  <si>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</si>
  <si>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</si>
  <si>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</si>
  <si>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</si>
  <si>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</si>
  <si>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</si>
  <si>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</si>
  <si>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</si>
  <si>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</si>
  <si>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</si>
  <si>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については，東日本大震災による災害復旧事業において施設の復旧・更新が行われたことから，減価償却率は低い状況である。今後ストックマネジメント計画策定により更新計画を実行していく。</t>
    <rPh sb="1" eb="7">
      <t>ユウケイコテイシサン</t>
    </rPh>
    <rPh sb="7" eb="9">
      <t>ゲンカ</t>
    </rPh>
    <rPh sb="9" eb="11">
      <t>ショウキャク</t>
    </rPh>
    <rPh sb="11" eb="12">
      <t>リツ</t>
    </rPh>
    <rPh sb="18" eb="19">
      <t>ヒガシ</t>
    </rPh>
    <rPh sb="19" eb="21">
      <t>ニホン</t>
    </rPh>
    <rPh sb="21" eb="24">
      <t>ダイシンサイ</t>
    </rPh>
    <rPh sb="27" eb="29">
      <t>サイガイ</t>
    </rPh>
    <rPh sb="29" eb="31">
      <t>フッキュウ</t>
    </rPh>
    <rPh sb="31" eb="33">
      <t>ジギョウ</t>
    </rPh>
    <rPh sb="37" eb="39">
      <t>シセツ</t>
    </rPh>
    <rPh sb="40" eb="42">
      <t>フッキュウ</t>
    </rPh>
    <rPh sb="43" eb="45">
      <t>コウシン</t>
    </rPh>
    <rPh sb="46" eb="47">
      <t>オコナ</t>
    </rPh>
    <rPh sb="55" eb="57">
      <t>ゲンカ</t>
    </rPh>
    <rPh sb="57" eb="59">
      <t>ショウキャク</t>
    </rPh>
    <rPh sb="59" eb="60">
      <t>リツ</t>
    </rPh>
    <rPh sb="61" eb="62">
      <t>ヒク</t>
    </rPh>
    <rPh sb="63" eb="65">
      <t>ジョウキョウ</t>
    </rPh>
    <rPh sb="69" eb="71">
      <t>コンゴ</t>
    </rPh>
    <rPh sb="81" eb="85">
      <t>ケイカクサクテイ</t>
    </rPh>
    <rPh sb="88" eb="90">
      <t>コウシン</t>
    </rPh>
    <rPh sb="90" eb="92">
      <t>ケイカク</t>
    </rPh>
    <rPh sb="93" eb="95">
      <t>ジッコウ</t>
    </rPh>
    <phoneticPr fontId="4"/>
  </si>
  <si>
    <t>①経常収支比率については，類似団体平均値を下回ってはいるものの昨年度と比較し，他会計出資金を他会計補助金に振替えたことにより収益が増加しており，類似団体平均値に近づいている。
②累積欠損金比率については昨年度より増加の状況であることから使用料収入の維持及び維持管理費の削減，また一般会計からの繰入金の適正化を図り類似団体に近づけるよう努める。
③流動比率については，類似団体平均を下回っており，一般会計からの繰入金で賄っている状況であるが，今後一般会計からの繰入金の適正化を図り，資金不足に陥らないよう新規借入も抑制する。
④企業債残高対事業規模比率については，令和７年度までの整備計画も終盤に入り，借入額に対し償還する額が多くなることから減少が見込まれており，今後も投資規模の適正化を図っていく。
⑤経費回収率については，昨年度と比較し右肩上がりで増加しているものの，類似団体平均値を下回っており，公費負担が高い状況にあるといえるため，更なる汚水処理費用の削減，及び今後のストックマネジメント計画策定後の更新費用を踏まえて適切な料金設定を検討していく。
⑥汚水処理原価については，令和3年度も類似団体平均値より高い水準にあるが昨年度と比較すると類似団体平均に近づいている，更なる効率的な汚水処理を行い経費削減に努めていく。
⑦施設利用率については，類似団体平均を上回っており，今後の施設更新時にダウンサイジングの必要性について検討していく。
⑧水洗化率については，類似団体平均を下回っており，イベントや，広報誌等を活用し啓発活動を行い水洗化率を高めていく。</t>
    <rPh sb="1" eb="7">
      <t>ケイジョウシュウシヒリツ</t>
    </rPh>
    <rPh sb="13" eb="15">
      <t>ルイジ</t>
    </rPh>
    <rPh sb="15" eb="17">
      <t>ダンタイ</t>
    </rPh>
    <rPh sb="17" eb="19">
      <t>ヘイキン</t>
    </rPh>
    <rPh sb="19" eb="20">
      <t>アタイ</t>
    </rPh>
    <rPh sb="21" eb="23">
      <t>シタマワ</t>
    </rPh>
    <rPh sb="31" eb="34">
      <t>サクネンド</t>
    </rPh>
    <rPh sb="35" eb="37">
      <t>ヒカク</t>
    </rPh>
    <rPh sb="39" eb="40">
      <t>タ</t>
    </rPh>
    <rPh sb="40" eb="42">
      <t>カイケイ</t>
    </rPh>
    <rPh sb="42" eb="44">
      <t>シュッシ</t>
    </rPh>
    <rPh sb="44" eb="45">
      <t>キン</t>
    </rPh>
    <rPh sb="46" eb="47">
      <t>タ</t>
    </rPh>
    <rPh sb="47" eb="49">
      <t>カイケイ</t>
    </rPh>
    <rPh sb="49" eb="52">
      <t>ホジョキン</t>
    </rPh>
    <rPh sb="53" eb="55">
      <t>フリカ</t>
    </rPh>
    <rPh sb="62" eb="64">
      <t>シュウエキ</t>
    </rPh>
    <rPh sb="65" eb="67">
      <t>ゾウカ</t>
    </rPh>
    <rPh sb="72" eb="74">
      <t>ルイジ</t>
    </rPh>
    <rPh sb="74" eb="76">
      <t>ダンタイ</t>
    </rPh>
    <rPh sb="76" eb="79">
      <t>ヘイキンチ</t>
    </rPh>
    <rPh sb="80" eb="81">
      <t>チカ</t>
    </rPh>
    <rPh sb="89" eb="91">
      <t>ルイセキ</t>
    </rPh>
    <rPh sb="91" eb="93">
      <t>ケッソン</t>
    </rPh>
    <rPh sb="93" eb="94">
      <t>キン</t>
    </rPh>
    <rPh sb="94" eb="96">
      <t>ヒリツ</t>
    </rPh>
    <rPh sb="101" eb="104">
      <t>サクネンド</t>
    </rPh>
    <rPh sb="106" eb="108">
      <t>ゾウカ</t>
    </rPh>
    <rPh sb="109" eb="111">
      <t>ジョウキョウ</t>
    </rPh>
    <rPh sb="118" eb="121">
      <t>シヨウリョウ</t>
    </rPh>
    <rPh sb="121" eb="123">
      <t>シュウニュウ</t>
    </rPh>
    <rPh sb="124" eb="126">
      <t>イジ</t>
    </rPh>
    <rPh sb="126" eb="127">
      <t>オヨ</t>
    </rPh>
    <rPh sb="128" eb="133">
      <t>イジカンリヒ</t>
    </rPh>
    <rPh sb="134" eb="136">
      <t>サクゲン</t>
    </rPh>
    <rPh sb="139" eb="141">
      <t>イッパン</t>
    </rPh>
    <rPh sb="141" eb="143">
      <t>カイケイ</t>
    </rPh>
    <rPh sb="146" eb="148">
      <t>クリイレ</t>
    </rPh>
    <rPh sb="148" eb="149">
      <t>キン</t>
    </rPh>
    <rPh sb="150" eb="153">
      <t>テキセイカ</t>
    </rPh>
    <rPh sb="154" eb="155">
      <t>ハカ</t>
    </rPh>
    <rPh sb="156" eb="158">
      <t>ルイジ</t>
    </rPh>
    <rPh sb="158" eb="160">
      <t>ダンタイ</t>
    </rPh>
    <rPh sb="161" eb="162">
      <t>チカ</t>
    </rPh>
    <rPh sb="167" eb="168">
      <t>ツト</t>
    </rPh>
    <rPh sb="173" eb="175">
      <t>リュウドウ</t>
    </rPh>
    <rPh sb="175" eb="177">
      <t>ヒリツ</t>
    </rPh>
    <rPh sb="183" eb="185">
      <t>ルイジ</t>
    </rPh>
    <rPh sb="185" eb="187">
      <t>ダンタイ</t>
    </rPh>
    <rPh sb="187" eb="189">
      <t>ヘイキン</t>
    </rPh>
    <rPh sb="190" eb="192">
      <t>シタマワ</t>
    </rPh>
    <rPh sb="197" eb="199">
      <t>イッパンカ</t>
    </rPh>
    <rPh sb="199" eb="201">
      <t>イケイ</t>
    </rPh>
    <rPh sb="204" eb="207">
      <t>クリイレキン</t>
    </rPh>
    <rPh sb="208" eb="209">
      <t>マカナ</t>
    </rPh>
    <rPh sb="213" eb="215">
      <t>ジョウキョウ</t>
    </rPh>
    <rPh sb="220" eb="222">
      <t>コンゴ</t>
    </rPh>
    <rPh sb="222" eb="224">
      <t>イッパンカ</t>
    </rPh>
    <rPh sb="224" eb="226">
      <t>イケイ</t>
    </rPh>
    <rPh sb="229" eb="232">
      <t>クリイレキン</t>
    </rPh>
    <rPh sb="233" eb="236">
      <t>テキセイカ</t>
    </rPh>
    <rPh sb="237" eb="238">
      <t>ハカ</t>
    </rPh>
    <rPh sb="240" eb="242">
      <t>シキン</t>
    </rPh>
    <rPh sb="242" eb="244">
      <t>フソク</t>
    </rPh>
    <rPh sb="245" eb="246">
      <t>オチイ</t>
    </rPh>
    <rPh sb="251" eb="253">
      <t>シンキ</t>
    </rPh>
    <rPh sb="253" eb="255">
      <t>カリイレ</t>
    </rPh>
    <rPh sb="256" eb="258">
      <t>ヨクセイ</t>
    </rPh>
    <rPh sb="479" eb="481">
      <t>オスイ</t>
    </rPh>
    <rPh sb="481" eb="483">
      <t>ショリ</t>
    </rPh>
    <rPh sb="483" eb="485">
      <t>ゲンカ</t>
    </rPh>
    <rPh sb="491" eb="493">
      <t>レイワ</t>
    </rPh>
    <rPh sb="494" eb="496">
      <t>ネンド</t>
    </rPh>
    <rPh sb="497" eb="501">
      <t>ルイジダンタイ</t>
    </rPh>
    <rPh sb="501" eb="504">
      <t>ヘイキンチ</t>
    </rPh>
    <rPh sb="506" eb="507">
      <t>タカ</t>
    </rPh>
    <rPh sb="508" eb="510">
      <t>スイジュン</t>
    </rPh>
    <rPh sb="514" eb="517">
      <t>サクネンド</t>
    </rPh>
    <rPh sb="518" eb="520">
      <t>ヒカク</t>
    </rPh>
    <rPh sb="523" eb="525">
      <t>ルイジ</t>
    </rPh>
    <rPh sb="525" eb="527">
      <t>ダンタイ</t>
    </rPh>
    <rPh sb="530" eb="531">
      <t>チカ</t>
    </rPh>
    <rPh sb="537" eb="538">
      <t>サラ</t>
    </rPh>
    <rPh sb="540" eb="543">
      <t>コウリツテキ</t>
    </rPh>
    <rPh sb="544" eb="546">
      <t>オスイ</t>
    </rPh>
    <rPh sb="546" eb="548">
      <t>ショリ</t>
    </rPh>
    <rPh sb="549" eb="550">
      <t>オコナ</t>
    </rPh>
    <rPh sb="551" eb="555">
      <t>ケイヒサクゲン</t>
    </rPh>
    <rPh sb="556" eb="557">
      <t>ツト</t>
    </rPh>
    <rPh sb="564" eb="566">
      <t>シセツ</t>
    </rPh>
    <rPh sb="566" eb="568">
      <t>リヨウ</t>
    </rPh>
    <rPh sb="568" eb="569">
      <t>リツ</t>
    </rPh>
    <rPh sb="575" eb="577">
      <t>ルイジ</t>
    </rPh>
    <rPh sb="577" eb="579">
      <t>ダンタイ</t>
    </rPh>
    <rPh sb="579" eb="581">
      <t>ヘイキン</t>
    </rPh>
    <rPh sb="582" eb="584">
      <t>ウワマワ</t>
    </rPh>
    <rPh sb="589" eb="591">
      <t>コンゴ</t>
    </rPh>
    <rPh sb="592" eb="594">
      <t>シセツ</t>
    </rPh>
    <rPh sb="594" eb="596">
      <t>コウシン</t>
    </rPh>
    <rPh sb="596" eb="597">
      <t>ジ</t>
    </rPh>
    <rPh sb="607" eb="610">
      <t>ヒツヨウセイ</t>
    </rPh>
    <rPh sb="614" eb="616">
      <t>ケントウ</t>
    </rPh>
    <rPh sb="623" eb="626">
      <t>スイセンカ</t>
    </rPh>
    <rPh sb="626" eb="627">
      <t>リツ</t>
    </rPh>
    <rPh sb="633" eb="639">
      <t>ルイジダンタイヘイキン</t>
    </rPh>
    <rPh sb="640" eb="642">
      <t>シタマワ</t>
    </rPh>
    <rPh sb="653" eb="656">
      <t>コウホウシ</t>
    </rPh>
    <rPh sb="656" eb="657">
      <t>トウ</t>
    </rPh>
    <rPh sb="658" eb="660">
      <t>カツヨウ</t>
    </rPh>
    <rPh sb="661" eb="663">
      <t>ケイハツ</t>
    </rPh>
    <rPh sb="663" eb="665">
      <t>カツドウ</t>
    </rPh>
    <rPh sb="666" eb="667">
      <t>オコナ</t>
    </rPh>
    <rPh sb="668" eb="671">
      <t>スイセンカ</t>
    </rPh>
    <rPh sb="671" eb="672">
      <t>リツ</t>
    </rPh>
    <rPh sb="673" eb="674">
      <t>タカ</t>
    </rPh>
    <phoneticPr fontId="4"/>
  </si>
  <si>
    <t>　経常収支比率については，類似団体と比較し依然として低い状況にあるが，他会計出資金を他会計補助金に振替えたことにより，収益が増加し，昨年度と比較し類似団体平均値に近づいている。今後，累積欠損金を少しでも減少させていくために経営戦略を早期に更新し，経営の安定化，使用料及び一般会計からの繰入金の適正化を図ることで持続可能な下水道経営に取組んでいく。</t>
    <rPh sb="1" eb="7">
      <t>ケイジョウシュウシヒリツ</t>
    </rPh>
    <rPh sb="13" eb="17">
      <t>ルイジダンタイ</t>
    </rPh>
    <rPh sb="18" eb="20">
      <t>ヒカク</t>
    </rPh>
    <rPh sb="21" eb="23">
      <t>イゼン</t>
    </rPh>
    <rPh sb="26" eb="27">
      <t>ヒク</t>
    </rPh>
    <rPh sb="28" eb="30">
      <t>ジョウキョウ</t>
    </rPh>
    <rPh sb="35" eb="38">
      <t>タカイケイ</t>
    </rPh>
    <rPh sb="38" eb="41">
      <t>シュッシキン</t>
    </rPh>
    <rPh sb="42" eb="45">
      <t>タカイケイ</t>
    </rPh>
    <rPh sb="45" eb="48">
      <t>ホジョキン</t>
    </rPh>
    <rPh sb="49" eb="51">
      <t>フリカ</t>
    </rPh>
    <rPh sb="59" eb="61">
      <t>シュウエキ</t>
    </rPh>
    <rPh sb="62" eb="64">
      <t>ゾウカ</t>
    </rPh>
    <rPh sb="66" eb="69">
      <t>サクネンド</t>
    </rPh>
    <rPh sb="70" eb="72">
      <t>ヒカク</t>
    </rPh>
    <rPh sb="73" eb="77">
      <t>ルイジダンタイ</t>
    </rPh>
    <rPh sb="77" eb="80">
      <t>ヘイキンチ</t>
    </rPh>
    <rPh sb="81" eb="82">
      <t>チカ</t>
    </rPh>
    <rPh sb="88" eb="90">
      <t>コンゴ</t>
    </rPh>
    <rPh sb="91" eb="93">
      <t>ルイセキ</t>
    </rPh>
    <rPh sb="93" eb="96">
      <t>ケッソンキン</t>
    </rPh>
    <rPh sb="97" eb="98">
      <t>スコ</t>
    </rPh>
    <rPh sb="101" eb="103">
      <t>ゲンショウ</t>
    </rPh>
    <rPh sb="111" eb="113">
      <t>ケイエイ</t>
    </rPh>
    <rPh sb="113" eb="115">
      <t>センリャク</t>
    </rPh>
    <rPh sb="116" eb="118">
      <t>ソウキ</t>
    </rPh>
    <rPh sb="119" eb="121">
      <t>コウシン</t>
    </rPh>
    <rPh sb="123" eb="125">
      <t>ケイエイ</t>
    </rPh>
    <rPh sb="126" eb="129">
      <t>アンテイカ</t>
    </rPh>
    <rPh sb="130" eb="133">
      <t>シヨウリョウ</t>
    </rPh>
    <rPh sb="133" eb="134">
      <t>オヨ</t>
    </rPh>
    <rPh sb="135" eb="137">
      <t>イッパンカ</t>
    </rPh>
    <rPh sb="137" eb="139">
      <t>イケイ</t>
    </rPh>
    <rPh sb="142" eb="145">
      <t>クリイレキン</t>
    </rPh>
    <rPh sb="146" eb="149">
      <t>テキセイカ</t>
    </rPh>
    <rPh sb="150" eb="151">
      <t>ハカ</t>
    </rPh>
    <rPh sb="155" eb="157">
      <t>ジゾク</t>
    </rPh>
    <rPh sb="157" eb="159">
      <t>カノウ</t>
    </rPh>
    <rPh sb="160" eb="163">
      <t>ゲスイドウ</t>
    </rPh>
    <rPh sb="163" eb="165">
      <t>ケイエイ</t>
    </rPh>
    <rPh sb="166" eb="168">
      <t>トリク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</si>
</sst>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35B-4F69-9586-8C896D530EA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c:v>
                </c:pt>
              </c:numCache>
            </c:numRef>
          </c:val>
          <c:smooth val="0"/>
          <c:extLst>
            <c:ext xmlns:c16="http://schemas.microsoft.com/office/drawing/2014/chart" uri="{C3380CC4-5D6E-409C-BE32-E72D297353CC}">
              <c16:uniqueId val="{00000001-735B-4F69-9586-8C896D530EA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61.79</c:v>
                </c:pt>
                <c:pt idx="4">
                  <c:v>60.79</c:v>
                </c:pt>
              </c:numCache>
            </c:numRef>
          </c:val>
          <c:extLst>
            <c:ext xmlns:c16="http://schemas.microsoft.com/office/drawing/2014/chart" uri="{C3380CC4-5D6E-409C-BE32-E72D297353CC}">
              <c16:uniqueId val="{00000000-DC52-42E7-A98A-7E179666FC7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55.84</c:v>
                </c:pt>
                <c:pt idx="4">
                  <c:v>55.78</c:v>
                </c:pt>
              </c:numCache>
            </c:numRef>
          </c:val>
          <c:smooth val="0"/>
          <c:extLst>
            <c:ext xmlns:c16="http://schemas.microsoft.com/office/drawing/2014/chart" uri="{C3380CC4-5D6E-409C-BE32-E72D297353CC}">
              <c16:uniqueId val="{00000001-DC52-42E7-A98A-7E179666FC7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81.23</c:v>
                </c:pt>
                <c:pt idx="4">
                  <c:v>83.64</c:v>
                </c:pt>
              </c:numCache>
            </c:numRef>
          </c:val>
          <c:extLst>
            <c:ext xmlns:c16="http://schemas.microsoft.com/office/drawing/2014/chart" uri="{C3380CC4-5D6E-409C-BE32-E72D297353CC}">
              <c16:uniqueId val="{00000000-B969-4F79-9C02-1D6279C501B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92.34</c:v>
                </c:pt>
                <c:pt idx="4">
                  <c:v>91.78</c:v>
                </c:pt>
              </c:numCache>
            </c:numRef>
          </c:val>
          <c:smooth val="0"/>
          <c:extLst>
            <c:ext xmlns:c16="http://schemas.microsoft.com/office/drawing/2014/chart" uri="{C3380CC4-5D6E-409C-BE32-E72D297353CC}">
              <c16:uniqueId val="{00000001-B969-4F79-9C02-1D6279C501B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77.180000000000007</c:v>
                </c:pt>
                <c:pt idx="4">
                  <c:v>92.94</c:v>
                </c:pt>
              </c:numCache>
            </c:numRef>
          </c:val>
          <c:extLst>
            <c:ext xmlns:c16="http://schemas.microsoft.com/office/drawing/2014/chart" uri="{C3380CC4-5D6E-409C-BE32-E72D297353CC}">
              <c16:uniqueId val="{00000000-1080-43B6-8A26-248021B087F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105.41</c:v>
                </c:pt>
                <c:pt idx="4">
                  <c:v>104.64</c:v>
                </c:pt>
              </c:numCache>
            </c:numRef>
          </c:val>
          <c:smooth val="0"/>
          <c:extLst>
            <c:ext xmlns:c16="http://schemas.microsoft.com/office/drawing/2014/chart" uri="{C3380CC4-5D6E-409C-BE32-E72D297353CC}">
              <c16:uniqueId val="{00000001-1080-43B6-8A26-248021B087F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2.6</c:v>
                </c:pt>
                <c:pt idx="4">
                  <c:v>5.85</c:v>
                </c:pt>
              </c:numCache>
            </c:numRef>
          </c:val>
          <c:extLst>
            <c:ext xmlns:c16="http://schemas.microsoft.com/office/drawing/2014/chart" uri="{C3380CC4-5D6E-409C-BE32-E72D297353CC}">
              <c16:uniqueId val="{00000000-E903-49F7-A7B7-93E8191B641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25.37</c:v>
                </c:pt>
                <c:pt idx="4">
                  <c:v>26.89</c:v>
                </c:pt>
              </c:numCache>
            </c:numRef>
          </c:val>
          <c:smooth val="0"/>
          <c:extLst>
            <c:ext xmlns:c16="http://schemas.microsoft.com/office/drawing/2014/chart" uri="{C3380CC4-5D6E-409C-BE32-E72D297353CC}">
              <c16:uniqueId val="{00000001-E903-49F7-A7B7-93E8191B641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C03-4C79-886A-971D1C43B10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0.54</c:v>
                </c:pt>
                <c:pt idx="4">
                  <c:v>0.75</c:v>
                </c:pt>
              </c:numCache>
            </c:numRef>
          </c:val>
          <c:smooth val="0"/>
          <c:extLst>
            <c:ext xmlns:c16="http://schemas.microsoft.com/office/drawing/2014/chart" uri="{C3380CC4-5D6E-409C-BE32-E72D297353CC}">
              <c16:uniqueId val="{00000001-FC03-4C79-886A-971D1C43B10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93.8</c:v>
                </c:pt>
                <c:pt idx="4">
                  <c:v>99.2</c:v>
                </c:pt>
              </c:numCache>
            </c:numRef>
          </c:val>
          <c:extLst>
            <c:ext xmlns:c16="http://schemas.microsoft.com/office/drawing/2014/chart" uri="{C3380CC4-5D6E-409C-BE32-E72D297353CC}">
              <c16:uniqueId val="{00000000-140B-4E33-BDBF-2640B22269D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25.86</c:v>
                </c:pt>
                <c:pt idx="4">
                  <c:v>25.76</c:v>
                </c:pt>
              </c:numCache>
            </c:numRef>
          </c:val>
          <c:smooth val="0"/>
          <c:extLst>
            <c:ext xmlns:c16="http://schemas.microsoft.com/office/drawing/2014/chart" uri="{C3380CC4-5D6E-409C-BE32-E72D297353CC}">
              <c16:uniqueId val="{00000001-140B-4E33-BDBF-2640B22269D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46.27</c:v>
                </c:pt>
                <c:pt idx="4">
                  <c:v>39.78</c:v>
                </c:pt>
              </c:numCache>
            </c:numRef>
          </c:val>
          <c:extLst>
            <c:ext xmlns:c16="http://schemas.microsoft.com/office/drawing/2014/chart" uri="{C3380CC4-5D6E-409C-BE32-E72D297353CC}">
              <c16:uniqueId val="{00000000-1AF6-4213-91E4-EC37D6CCADF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58.23</c:v>
                </c:pt>
                <c:pt idx="4">
                  <c:v>65.56</c:v>
                </c:pt>
              </c:numCache>
            </c:numRef>
          </c:val>
          <c:smooth val="0"/>
          <c:extLst>
            <c:ext xmlns:c16="http://schemas.microsoft.com/office/drawing/2014/chart" uri="{C3380CC4-5D6E-409C-BE32-E72D297353CC}">
              <c16:uniqueId val="{00000001-1AF6-4213-91E4-EC37D6CCADF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c:v>153.16</c:v>
                </c:pt>
              </c:numCache>
            </c:numRef>
          </c:val>
          <c:extLst>
            <c:ext xmlns:c16="http://schemas.microsoft.com/office/drawing/2014/chart" uri="{C3380CC4-5D6E-409C-BE32-E72D297353CC}">
              <c16:uniqueId val="{00000000-6CAF-4DDA-A73E-DA6A1F0F991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812.92</c:v>
                </c:pt>
                <c:pt idx="4">
                  <c:v>765.48</c:v>
                </c:pt>
              </c:numCache>
            </c:numRef>
          </c:val>
          <c:smooth val="0"/>
          <c:extLst>
            <c:ext xmlns:c16="http://schemas.microsoft.com/office/drawing/2014/chart" uri="{C3380CC4-5D6E-409C-BE32-E72D297353CC}">
              <c16:uniqueId val="{00000001-6CAF-4DDA-A73E-DA6A1F0F991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30.77</c:v>
                </c:pt>
                <c:pt idx="4">
                  <c:v>62.29</c:v>
                </c:pt>
              </c:numCache>
            </c:numRef>
          </c:val>
          <c:extLst>
            <c:ext xmlns:c16="http://schemas.microsoft.com/office/drawing/2014/chart" uri="{C3380CC4-5D6E-409C-BE32-E72D297353CC}">
              <c16:uniqueId val="{00000000-E976-4528-81DB-A29E2AAB06C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85.4</c:v>
                </c:pt>
                <c:pt idx="4">
                  <c:v>87.8</c:v>
                </c:pt>
              </c:numCache>
            </c:numRef>
          </c:val>
          <c:smooth val="0"/>
          <c:extLst>
            <c:ext xmlns:c16="http://schemas.microsoft.com/office/drawing/2014/chart" uri="{C3380CC4-5D6E-409C-BE32-E72D297353CC}">
              <c16:uniqueId val="{00000001-E976-4528-81DB-A29E2AAB06C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516.78</c:v>
                </c:pt>
                <c:pt idx="4">
                  <c:v>251.34</c:v>
                </c:pt>
              </c:numCache>
            </c:numRef>
          </c:val>
          <c:extLst>
            <c:ext xmlns:c16="http://schemas.microsoft.com/office/drawing/2014/chart" uri="{C3380CC4-5D6E-409C-BE32-E72D297353CC}">
              <c16:uniqueId val="{00000000-1318-4640-82BD-01A3237D579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188.57</c:v>
                </c:pt>
                <c:pt idx="4">
                  <c:v>187.69</c:v>
                </c:pt>
              </c:numCache>
            </c:numRef>
          </c:val>
          <c:smooth val="0"/>
          <c:extLst>
            <c:ext xmlns:c16="http://schemas.microsoft.com/office/drawing/2014/chart" uri="{C3380CC4-5D6E-409C-BE32-E72D297353CC}">
              <c16:uniqueId val="{00000001-1318-4640-82BD-01A3237D579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気仙沼市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Cd1</v>
      </c>
      <c r="X8" s="40"/>
      <c r="Y8" s="40"/>
      <c r="Z8" s="40"/>
      <c r="AA8" s="40"/>
      <c r="AB8" s="40"/>
      <c r="AC8" s="40"/>
      <c r="AD8" s="41" t="str">
        <f>データ!$M$6</f>
        <v>非設置</v>
      </c>
      <c r="AE8" s="41"/>
      <c r="AF8" s="41"/>
      <c r="AG8" s="41"/>
      <c r="AH8" s="41"/>
      <c r="AI8" s="41"/>
      <c r="AJ8" s="41"/>
      <c r="AK8" s="3"/>
      <c r="AL8" s="42">
        <f>データ!S6</f>
        <v>60151</v>
      </c>
      <c r="AM8" s="42"/>
      <c r="AN8" s="42"/>
      <c r="AO8" s="42"/>
      <c r="AP8" s="42"/>
      <c r="AQ8" s="42"/>
      <c r="AR8" s="42"/>
      <c r="AS8" s="42"/>
      <c r="AT8" s="35">
        <f>データ!T6</f>
        <v>332.44</v>
      </c>
      <c r="AU8" s="35"/>
      <c r="AV8" s="35"/>
      <c r="AW8" s="35"/>
      <c r="AX8" s="35"/>
      <c r="AY8" s="35"/>
      <c r="AZ8" s="35"/>
      <c r="BA8" s="35"/>
      <c r="BB8" s="35">
        <f>データ!U6</f>
        <v>180.94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82.23</v>
      </c>
      <c r="J10" s="35"/>
      <c r="K10" s="35"/>
      <c r="L10" s="35"/>
      <c r="M10" s="35"/>
      <c r="N10" s="35"/>
      <c r="O10" s="35"/>
      <c r="P10" s="35">
        <f>データ!P6</f>
        <v>16.39</v>
      </c>
      <c r="Q10" s="35"/>
      <c r="R10" s="35"/>
      <c r="S10" s="35"/>
      <c r="T10" s="35"/>
      <c r="U10" s="35"/>
      <c r="V10" s="35"/>
      <c r="W10" s="35">
        <f>データ!Q6</f>
        <v>90.31</v>
      </c>
      <c r="X10" s="35"/>
      <c r="Y10" s="35"/>
      <c r="Z10" s="35"/>
      <c r="AA10" s="35"/>
      <c r="AB10" s="35"/>
      <c r="AC10" s="35"/>
      <c r="AD10" s="42">
        <f>データ!R6</f>
        <v>3058</v>
      </c>
      <c r="AE10" s="42"/>
      <c r="AF10" s="42"/>
      <c r="AG10" s="42"/>
      <c r="AH10" s="42"/>
      <c r="AI10" s="42"/>
      <c r="AJ10" s="42"/>
      <c r="AK10" s="2"/>
      <c r="AL10" s="42">
        <f>データ!V6</f>
        <v>9781</v>
      </c>
      <c r="AM10" s="42"/>
      <c r="AN10" s="42"/>
      <c r="AO10" s="42"/>
      <c r="AP10" s="42"/>
      <c r="AQ10" s="42"/>
      <c r="AR10" s="42"/>
      <c r="AS10" s="42"/>
      <c r="AT10" s="35">
        <f>データ!W6</f>
        <v>4.8499999999999996</v>
      </c>
      <c r="AU10" s="35"/>
      <c r="AV10" s="35"/>
      <c r="AW10" s="35"/>
      <c r="AX10" s="35"/>
      <c r="AY10" s="35"/>
      <c r="AZ10" s="35"/>
      <c r="BA10" s="35"/>
      <c r="BB10" s="35">
        <f>データ!X6</f>
        <v>2016.7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116</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vlM0pun+zyr19aMJvcO14F12C/7rqasWuGfKzm6ojoLqsc/zv6HgcCQgZGg4WIzg6+nafQI/7IQzIGlyHaSS8w==" saltValue="v+9fzuedBkXFMpzGG/z5h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42056</v>
      </c>
      <c r="D6" s="19">
        <f t="shared" si="3"/>
        <v>46</v>
      </c>
      <c r="E6" s="19">
        <f t="shared" si="3"/>
        <v>17</v>
      </c>
      <c r="F6" s="19">
        <f t="shared" si="3"/>
        <v>1</v>
      </c>
      <c r="G6" s="19">
        <f t="shared" si="3"/>
        <v>0</v>
      </c>
      <c r="H6" s="19" t="str">
        <f t="shared" si="3"/>
        <v>宮城県　気仙沼市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82.23</v>
      </c>
      <c r="P6" s="20">
        <f t="shared" si="3"/>
        <v>16.39</v>
      </c>
      <c r="Q6" s="20">
        <f t="shared" si="3"/>
        <v>90.31</v>
      </c>
      <c r="R6" s="20">
        <f t="shared" si="3"/>
        <v>3058</v>
      </c>
      <c r="S6" s="20">
        <f t="shared" si="3"/>
        <v>60151</v>
      </c>
      <c r="T6" s="20">
        <f t="shared" si="3"/>
        <v>332.44</v>
      </c>
      <c r="U6" s="20">
        <f t="shared" si="3"/>
        <v>180.94</v>
      </c>
      <c r="V6" s="20">
        <f t="shared" si="3"/>
        <v>9781</v>
      </c>
      <c r="W6" s="20">
        <f t="shared" si="3"/>
        <v>4.8499999999999996</v>
      </c>
      <c r="X6" s="20">
        <f t="shared" si="3"/>
        <v>2016.7</v>
      </c>
      <c r="Y6" s="21" t="str">
        <f>IF(Y7="",NA(),Y7)</f>
        <v>-</v>
      </c>
      <c r="Z6" s="21" t="str">
        <f t="shared" ref="Z6:AH6" si="4">IF(Z7="",NA(),Z7)</f>
        <v>-</v>
      </c>
      <c r="AA6" s="21" t="str">
        <f t="shared" si="4"/>
        <v>-</v>
      </c>
      <c r="AB6" s="21">
        <f t="shared" si="4"/>
        <v>77.180000000000007</v>
      </c>
      <c r="AC6" s="21">
        <f t="shared" si="4"/>
        <v>92.94</v>
      </c>
      <c r="AD6" s="21" t="str">
        <f t="shared" si="4"/>
        <v>-</v>
      </c>
      <c r="AE6" s="21" t="str">
        <f t="shared" si="4"/>
        <v>-</v>
      </c>
      <c r="AF6" s="21" t="str">
        <f t="shared" si="4"/>
        <v>-</v>
      </c>
      <c r="AG6" s="21">
        <f t="shared" si="4"/>
        <v>105.41</v>
      </c>
      <c r="AH6" s="21">
        <f t="shared" si="4"/>
        <v>104.64</v>
      </c>
      <c r="AI6" s="20" t="str">
        <f>IF(AI7="","",IF(AI7="-","【-】","【"&amp;SUBSTITUTE(TEXT(AI7,"#,##0.00"),"-","△")&amp;"】"))</f>
        <v>【107.02】</v>
      </c>
      <c r="AJ6" s="21" t="str">
        <f>IF(AJ7="",NA(),AJ7)</f>
        <v>-</v>
      </c>
      <c r="AK6" s="21" t="str">
        <f t="shared" ref="AK6:AS6" si="5">IF(AK7="",NA(),AK7)</f>
        <v>-</v>
      </c>
      <c r="AL6" s="21" t="str">
        <f t="shared" si="5"/>
        <v>-</v>
      </c>
      <c r="AM6" s="21">
        <f t="shared" si="5"/>
        <v>93.8</v>
      </c>
      <c r="AN6" s="21">
        <f t="shared" si="5"/>
        <v>99.2</v>
      </c>
      <c r="AO6" s="21" t="str">
        <f t="shared" si="5"/>
        <v>-</v>
      </c>
      <c r="AP6" s="21" t="str">
        <f t="shared" si="5"/>
        <v>-</v>
      </c>
      <c r="AQ6" s="21" t="str">
        <f t="shared" si="5"/>
        <v>-</v>
      </c>
      <c r="AR6" s="21">
        <f t="shared" si="5"/>
        <v>25.86</v>
      </c>
      <c r="AS6" s="21">
        <f t="shared" si="5"/>
        <v>25.76</v>
      </c>
      <c r="AT6" s="20" t="str">
        <f>IF(AT7="","",IF(AT7="-","【-】","【"&amp;SUBSTITUTE(TEXT(AT7,"#,##0.00"),"-","△")&amp;"】"))</f>
        <v>【3.09】</v>
      </c>
      <c r="AU6" s="21" t="str">
        <f>IF(AU7="",NA(),AU7)</f>
        <v>-</v>
      </c>
      <c r="AV6" s="21" t="str">
        <f t="shared" ref="AV6:BD6" si="6">IF(AV7="",NA(),AV7)</f>
        <v>-</v>
      </c>
      <c r="AW6" s="21" t="str">
        <f t="shared" si="6"/>
        <v>-</v>
      </c>
      <c r="AX6" s="21">
        <f t="shared" si="6"/>
        <v>46.27</v>
      </c>
      <c r="AY6" s="21">
        <f t="shared" si="6"/>
        <v>39.78</v>
      </c>
      <c r="AZ6" s="21" t="str">
        <f t="shared" si="6"/>
        <v>-</v>
      </c>
      <c r="BA6" s="21" t="str">
        <f t="shared" si="6"/>
        <v>-</v>
      </c>
      <c r="BB6" s="21" t="str">
        <f t="shared" si="6"/>
        <v>-</v>
      </c>
      <c r="BC6" s="21">
        <f t="shared" si="6"/>
        <v>58.23</v>
      </c>
      <c r="BD6" s="21">
        <f t="shared" si="6"/>
        <v>65.56</v>
      </c>
      <c r="BE6" s="20" t="str">
        <f>IF(BE7="","",IF(BE7="-","【-】","【"&amp;SUBSTITUTE(TEXT(BE7,"#,##0.00"),"-","△")&amp;"】"))</f>
        <v>【71.39】</v>
      </c>
      <c r="BF6" s="21" t="str">
        <f>IF(BF7="",NA(),BF7)</f>
        <v>-</v>
      </c>
      <c r="BG6" s="21" t="str">
        <f t="shared" ref="BG6:BO6" si="7">IF(BG7="",NA(),BG7)</f>
        <v>-</v>
      </c>
      <c r="BH6" s="21" t="str">
        <f t="shared" si="7"/>
        <v>-</v>
      </c>
      <c r="BI6" s="20">
        <f t="shared" si="7"/>
        <v>0</v>
      </c>
      <c r="BJ6" s="21">
        <f t="shared" si="7"/>
        <v>153.16</v>
      </c>
      <c r="BK6" s="21" t="str">
        <f t="shared" si="7"/>
        <v>-</v>
      </c>
      <c r="BL6" s="21" t="str">
        <f t="shared" si="7"/>
        <v>-</v>
      </c>
      <c r="BM6" s="21" t="str">
        <f t="shared" si="7"/>
        <v>-</v>
      </c>
      <c r="BN6" s="21">
        <f t="shared" si="7"/>
        <v>812.92</v>
      </c>
      <c r="BO6" s="21">
        <f t="shared" si="7"/>
        <v>765.48</v>
      </c>
      <c r="BP6" s="20" t="str">
        <f>IF(BP7="","",IF(BP7="-","【-】","【"&amp;SUBSTITUTE(TEXT(BP7,"#,##0.00"),"-","△")&amp;"】"))</f>
        <v>【669.12】</v>
      </c>
      <c r="BQ6" s="21" t="str">
        <f>IF(BQ7="",NA(),BQ7)</f>
        <v>-</v>
      </c>
      <c r="BR6" s="21" t="str">
        <f t="shared" ref="BR6:BZ6" si="8">IF(BR7="",NA(),BR7)</f>
        <v>-</v>
      </c>
      <c r="BS6" s="21" t="str">
        <f t="shared" si="8"/>
        <v>-</v>
      </c>
      <c r="BT6" s="21">
        <f t="shared" si="8"/>
        <v>30.77</v>
      </c>
      <c r="BU6" s="21">
        <f t="shared" si="8"/>
        <v>62.29</v>
      </c>
      <c r="BV6" s="21" t="str">
        <f t="shared" si="8"/>
        <v>-</v>
      </c>
      <c r="BW6" s="21" t="str">
        <f t="shared" si="8"/>
        <v>-</v>
      </c>
      <c r="BX6" s="21" t="str">
        <f t="shared" si="8"/>
        <v>-</v>
      </c>
      <c r="BY6" s="21">
        <f t="shared" si="8"/>
        <v>85.4</v>
      </c>
      <c r="BZ6" s="21">
        <f t="shared" si="8"/>
        <v>87.8</v>
      </c>
      <c r="CA6" s="20" t="str">
        <f>IF(CA7="","",IF(CA7="-","【-】","【"&amp;SUBSTITUTE(TEXT(CA7,"#,##0.00"),"-","△")&amp;"】"))</f>
        <v>【99.73】</v>
      </c>
      <c r="CB6" s="21" t="str">
        <f>IF(CB7="",NA(),CB7)</f>
        <v>-</v>
      </c>
      <c r="CC6" s="21" t="str">
        <f t="shared" ref="CC6:CK6" si="9">IF(CC7="",NA(),CC7)</f>
        <v>-</v>
      </c>
      <c r="CD6" s="21" t="str">
        <f t="shared" si="9"/>
        <v>-</v>
      </c>
      <c r="CE6" s="21">
        <f t="shared" si="9"/>
        <v>516.78</v>
      </c>
      <c r="CF6" s="21">
        <f t="shared" si="9"/>
        <v>251.34</v>
      </c>
      <c r="CG6" s="21" t="str">
        <f t="shared" si="9"/>
        <v>-</v>
      </c>
      <c r="CH6" s="21" t="str">
        <f t="shared" si="9"/>
        <v>-</v>
      </c>
      <c r="CI6" s="21" t="str">
        <f t="shared" si="9"/>
        <v>-</v>
      </c>
      <c r="CJ6" s="21">
        <f t="shared" si="9"/>
        <v>188.57</v>
      </c>
      <c r="CK6" s="21">
        <f t="shared" si="9"/>
        <v>187.69</v>
      </c>
      <c r="CL6" s="20" t="str">
        <f>IF(CL7="","",IF(CL7="-","【-】","【"&amp;SUBSTITUTE(TEXT(CL7,"#,##0.00"),"-","△")&amp;"】"))</f>
        <v>【134.98】</v>
      </c>
      <c r="CM6" s="21" t="str">
        <f>IF(CM7="",NA(),CM7)</f>
        <v>-</v>
      </c>
      <c r="CN6" s="21" t="str">
        <f t="shared" ref="CN6:CV6" si="10">IF(CN7="",NA(),CN7)</f>
        <v>-</v>
      </c>
      <c r="CO6" s="21" t="str">
        <f t="shared" si="10"/>
        <v>-</v>
      </c>
      <c r="CP6" s="21">
        <f t="shared" si="10"/>
        <v>61.79</v>
      </c>
      <c r="CQ6" s="21">
        <f t="shared" si="10"/>
        <v>60.79</v>
      </c>
      <c r="CR6" s="21" t="str">
        <f t="shared" si="10"/>
        <v>-</v>
      </c>
      <c r="CS6" s="21" t="str">
        <f t="shared" si="10"/>
        <v>-</v>
      </c>
      <c r="CT6" s="21" t="str">
        <f t="shared" si="10"/>
        <v>-</v>
      </c>
      <c r="CU6" s="21">
        <f t="shared" si="10"/>
        <v>55.84</v>
      </c>
      <c r="CV6" s="21">
        <f t="shared" si="10"/>
        <v>55.78</v>
      </c>
      <c r="CW6" s="20" t="str">
        <f>IF(CW7="","",IF(CW7="-","【-】","【"&amp;SUBSTITUTE(TEXT(CW7,"#,##0.00"),"-","△")&amp;"】"))</f>
        <v>【59.99】</v>
      </c>
      <c r="CX6" s="21" t="str">
        <f>IF(CX7="",NA(),CX7)</f>
        <v>-</v>
      </c>
      <c r="CY6" s="21" t="str">
        <f t="shared" ref="CY6:DG6" si="11">IF(CY7="",NA(),CY7)</f>
        <v>-</v>
      </c>
      <c r="CZ6" s="21" t="str">
        <f t="shared" si="11"/>
        <v>-</v>
      </c>
      <c r="DA6" s="21">
        <f t="shared" si="11"/>
        <v>81.23</v>
      </c>
      <c r="DB6" s="21">
        <f t="shared" si="11"/>
        <v>83.64</v>
      </c>
      <c r="DC6" s="21" t="str">
        <f t="shared" si="11"/>
        <v>-</v>
      </c>
      <c r="DD6" s="21" t="str">
        <f t="shared" si="11"/>
        <v>-</v>
      </c>
      <c r="DE6" s="21" t="str">
        <f t="shared" si="11"/>
        <v>-</v>
      </c>
      <c r="DF6" s="21">
        <f t="shared" si="11"/>
        <v>92.34</v>
      </c>
      <c r="DG6" s="21">
        <f t="shared" si="11"/>
        <v>91.78</v>
      </c>
      <c r="DH6" s="20" t="str">
        <f>IF(DH7="","",IF(DH7="-","【-】","【"&amp;SUBSTITUTE(TEXT(DH7,"#,##0.00"),"-","△")&amp;"】"))</f>
        <v>【95.72】</v>
      </c>
      <c r="DI6" s="21" t="str">
        <f>IF(DI7="",NA(),DI7)</f>
        <v>-</v>
      </c>
      <c r="DJ6" s="21" t="str">
        <f t="shared" ref="DJ6:DR6" si="12">IF(DJ7="",NA(),DJ7)</f>
        <v>-</v>
      </c>
      <c r="DK6" s="21" t="str">
        <f t="shared" si="12"/>
        <v>-</v>
      </c>
      <c r="DL6" s="21">
        <f t="shared" si="12"/>
        <v>2.6</v>
      </c>
      <c r="DM6" s="21">
        <f t="shared" si="12"/>
        <v>5.85</v>
      </c>
      <c r="DN6" s="21" t="str">
        <f t="shared" si="12"/>
        <v>-</v>
      </c>
      <c r="DO6" s="21" t="str">
        <f t="shared" si="12"/>
        <v>-</v>
      </c>
      <c r="DP6" s="21" t="str">
        <f t="shared" si="12"/>
        <v>-</v>
      </c>
      <c r="DQ6" s="21">
        <f t="shared" si="12"/>
        <v>25.37</v>
      </c>
      <c r="DR6" s="21">
        <f t="shared" si="12"/>
        <v>26.89</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0.54</v>
      </c>
      <c r="EC6" s="21">
        <f t="shared" si="13"/>
        <v>0.75</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0.09</v>
      </c>
      <c r="EN6" s="21">
        <f t="shared" si="14"/>
        <v>0.1</v>
      </c>
      <c r="EO6" s="20" t="str">
        <f>IF(EO7="","",IF(EO7="-","【-】","【"&amp;SUBSTITUTE(TEXT(EO7,"#,##0.00"),"-","△")&amp;"】"))</f>
        <v>【0.24】</v>
      </c>
    </row>
    <row r="7" spans="1:148" s="22" customFormat="1" x14ac:dyDescent="0.15">
      <c r="A7" s="14"/>
      <c r="B7" s="23">
        <v>2021</v>
      </c>
      <c r="C7" s="23">
        <v>42056</v>
      </c>
      <c r="D7" s="23">
        <v>46</v>
      </c>
      <c r="E7" s="23">
        <v>17</v>
      </c>
      <c r="F7" s="23">
        <v>1</v>
      </c>
      <c r="G7" s="23">
        <v>0</v>
      </c>
      <c r="H7" s="23" t="s">
        <v>96</v>
      </c>
      <c r="I7" s="23" t="s">
        <v>97</v>
      </c>
      <c r="J7" s="23" t="s">
        <v>98</v>
      </c>
      <c r="K7" s="23" t="s">
        <v>99</v>
      </c>
      <c r="L7" s="23" t="s">
        <v>100</v>
      </c>
      <c r="M7" s="23" t="s">
        <v>101</v>
      </c>
      <c r="N7" s="24" t="s">
        <v>102</v>
      </c>
      <c r="O7" s="24">
        <v>82.23</v>
      </c>
      <c r="P7" s="24">
        <v>16.39</v>
      </c>
      <c r="Q7" s="24">
        <v>90.31</v>
      </c>
      <c r="R7" s="24">
        <v>3058</v>
      </c>
      <c r="S7" s="24">
        <v>60151</v>
      </c>
      <c r="T7" s="24">
        <v>332.44</v>
      </c>
      <c r="U7" s="24">
        <v>180.94</v>
      </c>
      <c r="V7" s="24">
        <v>9781</v>
      </c>
      <c r="W7" s="24">
        <v>4.8499999999999996</v>
      </c>
      <c r="X7" s="24">
        <v>2016.7</v>
      </c>
      <c r="Y7" s="24" t="s">
        <v>102</v>
      </c>
      <c r="Z7" s="24" t="s">
        <v>102</v>
      </c>
      <c r="AA7" s="24" t="s">
        <v>102</v>
      </c>
      <c r="AB7" s="24">
        <v>77.180000000000007</v>
      </c>
      <c r="AC7" s="24">
        <v>92.94</v>
      </c>
      <c r="AD7" s="24" t="s">
        <v>102</v>
      </c>
      <c r="AE7" s="24" t="s">
        <v>102</v>
      </c>
      <c r="AF7" s="24" t="s">
        <v>102</v>
      </c>
      <c r="AG7" s="24">
        <v>105.41</v>
      </c>
      <c r="AH7" s="24">
        <v>104.64</v>
      </c>
      <c r="AI7" s="24">
        <v>107.02</v>
      </c>
      <c r="AJ7" s="24" t="s">
        <v>102</v>
      </c>
      <c r="AK7" s="24" t="s">
        <v>102</v>
      </c>
      <c r="AL7" s="24" t="s">
        <v>102</v>
      </c>
      <c r="AM7" s="24">
        <v>93.8</v>
      </c>
      <c r="AN7" s="24">
        <v>99.2</v>
      </c>
      <c r="AO7" s="24" t="s">
        <v>102</v>
      </c>
      <c r="AP7" s="24" t="s">
        <v>102</v>
      </c>
      <c r="AQ7" s="24" t="s">
        <v>102</v>
      </c>
      <c r="AR7" s="24">
        <v>25.86</v>
      </c>
      <c r="AS7" s="24">
        <v>25.76</v>
      </c>
      <c r="AT7" s="24">
        <v>3.09</v>
      </c>
      <c r="AU7" s="24" t="s">
        <v>102</v>
      </c>
      <c r="AV7" s="24" t="s">
        <v>102</v>
      </c>
      <c r="AW7" s="24" t="s">
        <v>102</v>
      </c>
      <c r="AX7" s="24">
        <v>46.27</v>
      </c>
      <c r="AY7" s="24">
        <v>39.78</v>
      </c>
      <c r="AZ7" s="24" t="s">
        <v>102</v>
      </c>
      <c r="BA7" s="24" t="s">
        <v>102</v>
      </c>
      <c r="BB7" s="24" t="s">
        <v>102</v>
      </c>
      <c r="BC7" s="24">
        <v>58.23</v>
      </c>
      <c r="BD7" s="24">
        <v>65.56</v>
      </c>
      <c r="BE7" s="24">
        <v>71.39</v>
      </c>
      <c r="BF7" s="24" t="s">
        <v>102</v>
      </c>
      <c r="BG7" s="24" t="s">
        <v>102</v>
      </c>
      <c r="BH7" s="24" t="s">
        <v>102</v>
      </c>
      <c r="BI7" s="24">
        <v>0</v>
      </c>
      <c r="BJ7" s="24">
        <v>153.16</v>
      </c>
      <c r="BK7" s="24" t="s">
        <v>102</v>
      </c>
      <c r="BL7" s="24" t="s">
        <v>102</v>
      </c>
      <c r="BM7" s="24" t="s">
        <v>102</v>
      </c>
      <c r="BN7" s="24">
        <v>812.92</v>
      </c>
      <c r="BO7" s="24">
        <v>765.48</v>
      </c>
      <c r="BP7" s="24">
        <v>669.12</v>
      </c>
      <c r="BQ7" s="24" t="s">
        <v>102</v>
      </c>
      <c r="BR7" s="24" t="s">
        <v>102</v>
      </c>
      <c r="BS7" s="24" t="s">
        <v>102</v>
      </c>
      <c r="BT7" s="24">
        <v>30.77</v>
      </c>
      <c r="BU7" s="24">
        <v>62.29</v>
      </c>
      <c r="BV7" s="24" t="s">
        <v>102</v>
      </c>
      <c r="BW7" s="24" t="s">
        <v>102</v>
      </c>
      <c r="BX7" s="24" t="s">
        <v>102</v>
      </c>
      <c r="BY7" s="24">
        <v>85.4</v>
      </c>
      <c r="BZ7" s="24">
        <v>87.8</v>
      </c>
      <c r="CA7" s="24">
        <v>99.73</v>
      </c>
      <c r="CB7" s="24" t="s">
        <v>102</v>
      </c>
      <c r="CC7" s="24" t="s">
        <v>102</v>
      </c>
      <c r="CD7" s="24" t="s">
        <v>102</v>
      </c>
      <c r="CE7" s="24">
        <v>516.78</v>
      </c>
      <c r="CF7" s="24">
        <v>251.34</v>
      </c>
      <c r="CG7" s="24" t="s">
        <v>102</v>
      </c>
      <c r="CH7" s="24" t="s">
        <v>102</v>
      </c>
      <c r="CI7" s="24" t="s">
        <v>102</v>
      </c>
      <c r="CJ7" s="24">
        <v>188.57</v>
      </c>
      <c r="CK7" s="24">
        <v>187.69</v>
      </c>
      <c r="CL7" s="24">
        <v>134.97999999999999</v>
      </c>
      <c r="CM7" s="24" t="s">
        <v>102</v>
      </c>
      <c r="CN7" s="24" t="s">
        <v>102</v>
      </c>
      <c r="CO7" s="24" t="s">
        <v>102</v>
      </c>
      <c r="CP7" s="24">
        <v>61.79</v>
      </c>
      <c r="CQ7" s="24">
        <v>60.79</v>
      </c>
      <c r="CR7" s="24" t="s">
        <v>102</v>
      </c>
      <c r="CS7" s="24" t="s">
        <v>102</v>
      </c>
      <c r="CT7" s="24" t="s">
        <v>102</v>
      </c>
      <c r="CU7" s="24">
        <v>55.84</v>
      </c>
      <c r="CV7" s="24">
        <v>55.78</v>
      </c>
      <c r="CW7" s="24">
        <v>59.99</v>
      </c>
      <c r="CX7" s="24" t="s">
        <v>102</v>
      </c>
      <c r="CY7" s="24" t="s">
        <v>102</v>
      </c>
      <c r="CZ7" s="24" t="s">
        <v>102</v>
      </c>
      <c r="DA7" s="24">
        <v>81.23</v>
      </c>
      <c r="DB7" s="24">
        <v>83.64</v>
      </c>
      <c r="DC7" s="24" t="s">
        <v>102</v>
      </c>
      <c r="DD7" s="24" t="s">
        <v>102</v>
      </c>
      <c r="DE7" s="24" t="s">
        <v>102</v>
      </c>
      <c r="DF7" s="24">
        <v>92.34</v>
      </c>
      <c r="DG7" s="24">
        <v>91.78</v>
      </c>
      <c r="DH7" s="24">
        <v>95.72</v>
      </c>
      <c r="DI7" s="24" t="s">
        <v>102</v>
      </c>
      <c r="DJ7" s="24" t="s">
        <v>102</v>
      </c>
      <c r="DK7" s="24" t="s">
        <v>102</v>
      </c>
      <c r="DL7" s="24">
        <v>2.6</v>
      </c>
      <c r="DM7" s="24">
        <v>5.85</v>
      </c>
      <c r="DN7" s="24" t="s">
        <v>102</v>
      </c>
      <c r="DO7" s="24" t="s">
        <v>102</v>
      </c>
      <c r="DP7" s="24" t="s">
        <v>102</v>
      </c>
      <c r="DQ7" s="24">
        <v>25.37</v>
      </c>
      <c r="DR7" s="24">
        <v>26.89</v>
      </c>
      <c r="DS7" s="24">
        <v>38.17</v>
      </c>
      <c r="DT7" s="24" t="s">
        <v>102</v>
      </c>
      <c r="DU7" s="24" t="s">
        <v>102</v>
      </c>
      <c r="DV7" s="24" t="s">
        <v>102</v>
      </c>
      <c r="DW7" s="24">
        <v>0</v>
      </c>
      <c r="DX7" s="24">
        <v>0</v>
      </c>
      <c r="DY7" s="24" t="s">
        <v>102</v>
      </c>
      <c r="DZ7" s="24" t="s">
        <v>102</v>
      </c>
      <c r="EA7" s="24" t="s">
        <v>102</v>
      </c>
      <c r="EB7" s="24">
        <v>0.54</v>
      </c>
      <c r="EC7" s="24">
        <v>0.75</v>
      </c>
      <c r="ED7" s="24">
        <v>6.54</v>
      </c>
      <c r="EE7" s="24" t="s">
        <v>102</v>
      </c>
      <c r="EF7" s="24" t="s">
        <v>102</v>
      </c>
      <c r="EG7" s="24" t="s">
        <v>102</v>
      </c>
      <c r="EH7" s="24">
        <v>0</v>
      </c>
      <c r="EI7" s="24">
        <v>0</v>
      </c>
      <c r="EJ7" s="24" t="s">
        <v>102</v>
      </c>
      <c r="EK7" s="24" t="s">
        <v>102</v>
      </c>
      <c r="EL7" s="24" t="s">
        <v>102</v>
      </c>
      <c r="EM7" s="24">
        <v>0.09</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2023-02-06T00:05:51Z</cp:lastPrinted>
  <dcterms:created xsi:type="dcterms:W3CDTF">2022-12-01T01:13:25Z</dcterms:created>
  <dcterms:modified xsi:type="dcterms:W3CDTF">2023-02-06T00:05:56Z</dcterms:modified>
  <cp:category/>
</cp:coreProperties>
</file>