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建設部\下水道管理課\04 総務グループ\01_各種照会\06_財政課★\Ｒ4\39_【財政課照会124〆】Fwd 【宮城県市町村課】公営企業に係る経営比較分析表（令和３年度決算）の分析等について(依頼）\02_回答\"/>
    </mc:Choice>
  </mc:AlternateContent>
  <workbookProtection workbookAlgorithmName="SHA-512" workbookHashValue="MW7wntTCPy4fwJEtLkPqy6noDTlk5Dlw1YlTJRkJQbXM/XxnxJ/QxDCTYuzWbdEhWX1Bcph8OyJ0NFipgsSWAA==" workbookSaltValue="9gvr6cg+PGrgUyGgPA7oZA==" workbookSpinCount="100000" lockStructure="1"/>
  <bookViews>
    <workbookView xWindow="0" yWindow="0" windowWidth="28800" windowHeight="12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<sst xmlns="http://schemas.openxmlformats.org/spreadsheetml/2006/main" count="307" uniqueCount="116">
  <si>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</si>
  <si>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</si>
  <si>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</si>
  <si>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</si>
  <si>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</si>
  <si>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</si>
  <si>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</si>
  <si>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</si>
  <si>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</si>
  <si>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</si>
  <si>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</si>
  <si>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</si>
  <si>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</si>
  <si>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</si>
  <si>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</si>
  <si>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</si>
  <si>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</si>
  <si>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</si>
  <si>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</si>
  <si>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</si>
  <si>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</si>
  <si>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</si>
  <si>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</si>
  <si>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</si>
  <si>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</si>
  <si>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</si>
  <si>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</si>
  <si>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</si>
  <si>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</si>
  <si>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</si>
  <si>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</si>
  <si>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</si>
  <si>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</si>
  <si>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</si>
  <si>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</si>
  <si>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</si>
  <si>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</si>
  <si>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</si>
  <si>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</si>
  <si>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</si>
  <si>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</si>
  <si>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</si>
  <si>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</si>
  <si>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</si>
  <si>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</si>
  <si>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</si>
  <si>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</si>
  <si>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</si>
  <si>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</si>
  <si>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</si>
  <si>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</si>
  <si>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</si>
  <si>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</si>
  <si>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</si>
  <si>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</si>
  <si>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</si>
  <si>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</si>
  <si>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</si>
  <si>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</si>
  <si>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</si>
  <si>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</si>
  <si>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</si>
  <si>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</si>
  <si>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</si>
  <si>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</si>
  <si>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</si>
  <si>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</si>
  <si>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</si>
  <si>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</si>
  <si>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</si>
  <si>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</si>
  <si>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</si>
  <si>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</si>
  <si>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</si>
  <si>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</si>
  <si>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</si>
  <si>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</si>
  <si>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</si>
  <si>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</si>
  <si>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</si>
  <si>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</si>
  <si>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</si>
  <si>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</si>
  <si>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</si>
  <si>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</si>
  <si>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</si>
  <si>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</si>
  <si>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</si>
  <si>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</si>
  <si>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</si>
  <si>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</si>
  <si>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</si>
  <si>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</si>
  <si>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</si>
  <si>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</si>
  <si>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</si>
  <si>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石巻市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</si>
  <si>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</si>
  <si>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</si>
  <si>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</si>
  <si>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</si>
  <si>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</si>
  <si>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</si>
  <si>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</si>
  <si>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</si>
  <si>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</si>
  <si>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</si>
  <si>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</si>
  <si>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</si>
  <si>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</si>
  <si>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</si>
  <si>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</si>
  <si>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</si>
  <si>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震災に係る事業の進行により老朽化対策は改善されつつある。今後、耐用年数を迎える浄化槽の延命化を図りつつ、施設の更新に努めなければならない。</t>
    <rPh sb="1" eb="3">
      <t>シンサイ</t>
    </rPh>
    <rPh sb="4" eb="5">
      <t>カカ</t>
    </rPh>
    <rPh sb="6" eb="8">
      <t>ジギョウ</t>
    </rPh>
    <rPh sb="9" eb="11">
      <t>シンコウ</t>
    </rPh>
    <rPh sb="14" eb="17">
      <t>ロウキュウカ</t>
    </rPh>
    <rPh sb="17" eb="19">
      <t>タイサク</t>
    </rPh>
    <rPh sb="20" eb="22">
      <t>カイゼン</t>
    </rPh>
    <rPh sb="29" eb="31">
      <t>コンゴ</t>
    </rPh>
    <rPh sb="32" eb="34">
      <t>タイヨウ</t>
    </rPh>
    <rPh sb="34" eb="36">
      <t>ネンスウ</t>
    </rPh>
    <rPh sb="37" eb="38">
      <t>ムカ</t>
    </rPh>
    <rPh sb="40" eb="43">
      <t>ジョウカソウ</t>
    </rPh>
    <rPh sb="44" eb="46">
      <t>エンメイ</t>
    </rPh>
    <rPh sb="46" eb="47">
      <t>カ</t>
    </rPh>
    <rPh sb="48" eb="49">
      <t>ハカ</t>
    </rPh>
    <rPh sb="53" eb="55">
      <t>シセツ</t>
    </rPh>
    <rPh sb="56" eb="58">
      <t>コウシン</t>
    </rPh>
    <rPh sb="59" eb="60">
      <t>ツト</t>
    </rPh>
    <phoneticPr fontId="4"/>
  </si>
  <si>
    <t>　今後、施設の老朽化に伴う修繕費用の増加や人口減少による料金収入の増加が見込めず、経営環境は更に厳しさを増していくことから、今後見直し予定の経営戦略に基づき、徹底した経営健全化を図っていなければならない。
　また、汚水処理原価に係る使用料の適正な水準を見定め、経営の安定化に努めるほか、効率的な施設の維持管理を進める必要があると考えられる。</t>
    <rPh sb="1" eb="3">
      <t>コンゴ</t>
    </rPh>
    <rPh sb="4" eb="6">
      <t>シセツ</t>
    </rPh>
    <rPh sb="7" eb="10">
      <t>ロウキュウカ</t>
    </rPh>
    <rPh sb="11" eb="12">
      <t>トモナ</t>
    </rPh>
    <rPh sb="13" eb="15">
      <t>シュウゼン</t>
    </rPh>
    <rPh sb="15" eb="17">
      <t>ヒヨウ</t>
    </rPh>
    <rPh sb="18" eb="20">
      <t>ゾウカ</t>
    </rPh>
    <rPh sb="21" eb="23">
      <t>ジンコウ</t>
    </rPh>
    <rPh sb="23" eb="25">
      <t>ゲンショウ</t>
    </rPh>
    <rPh sb="28" eb="30">
      <t>リョウキン</t>
    </rPh>
    <rPh sb="30" eb="32">
      <t>シュウニュウ</t>
    </rPh>
    <rPh sb="33" eb="35">
      <t>ゾウカ</t>
    </rPh>
    <rPh sb="36" eb="38">
      <t>ミコ</t>
    </rPh>
    <rPh sb="41" eb="43">
      <t>ケイエイ</t>
    </rPh>
    <rPh sb="43" eb="45">
      <t>カンキョウ</t>
    </rPh>
    <rPh sb="46" eb="47">
      <t>サラ</t>
    </rPh>
    <rPh sb="48" eb="49">
      <t>キビ</t>
    </rPh>
    <rPh sb="52" eb="53">
      <t>マ</t>
    </rPh>
    <rPh sb="62" eb="64">
      <t>コンゴ</t>
    </rPh>
    <rPh sb="64" eb="66">
      <t>ミナオ</t>
    </rPh>
    <rPh sb="67" eb="69">
      <t>ヨテイ</t>
    </rPh>
    <rPh sb="70" eb="72">
      <t>ケイエイ</t>
    </rPh>
    <rPh sb="72" eb="74">
      <t>センリャク</t>
    </rPh>
    <rPh sb="75" eb="76">
      <t>モト</t>
    </rPh>
    <rPh sb="79" eb="81">
      <t>テッテイ</t>
    </rPh>
    <rPh sb="83" eb="85">
      <t>ケイエイ</t>
    </rPh>
    <rPh sb="85" eb="88">
      <t>ケンゼンカ</t>
    </rPh>
    <rPh sb="89" eb="90">
      <t>ハカ</t>
    </rPh>
    <rPh sb="107" eb="109">
      <t>オスイ</t>
    </rPh>
    <rPh sb="109" eb="111">
      <t>ショリ</t>
    </rPh>
    <rPh sb="111" eb="113">
      <t>ゲンカ</t>
    </rPh>
    <rPh sb="114" eb="115">
      <t>カカ</t>
    </rPh>
    <rPh sb="116" eb="119">
      <t>シヨウリョウ</t>
    </rPh>
    <rPh sb="120" eb="122">
      <t>テキセイ</t>
    </rPh>
    <rPh sb="123" eb="125">
      <t>スイジュン</t>
    </rPh>
    <rPh sb="126" eb="128">
      <t>ミサダ</t>
    </rPh>
    <rPh sb="130" eb="132">
      <t>ケイエイ</t>
    </rPh>
    <rPh sb="133" eb="136">
      <t>アンテイカ</t>
    </rPh>
    <rPh sb="137" eb="138">
      <t>ツト</t>
    </rPh>
    <rPh sb="143" eb="146">
      <t>コウリツテキ</t>
    </rPh>
    <rPh sb="147" eb="149">
      <t>シセツ</t>
    </rPh>
    <rPh sb="150" eb="152">
      <t>イジ</t>
    </rPh>
    <rPh sb="152" eb="154">
      <t>カンリ</t>
    </rPh>
    <rPh sb="155" eb="156">
      <t>スス</t>
    </rPh>
    <rPh sb="158" eb="160">
      <t>ヒツヨウ</t>
    </rPh>
    <rPh sb="164" eb="165">
      <t>カンガ</t>
    </rPh>
    <phoneticPr fontId="4"/>
  </si>
  <si>
    <t>　東日本大震災により一部が被災したため、設置基数が大幅に減少したことから、普及率が伸び悩んでいるのが課題となっている。
　経常収支比率及び流動比率は、100％を下回っており、一般会計からの繰入金に依存していることから収益の確保と維持管理経費の削減に努める必要がある。
　経費回収率、汚水処理原価については、維持管理経費の見直しにより経営の健全化を図っていきたい。
　水洗化率については、類似団体を下回っている。震災に伴う防災集団移転事業等の建設事業増により計画を見直しているが、人口減少の影響等もあり、横ばいで推移せざるを得ないのが現状である。</t>
    <rPh sb="61" eb="63">
      <t>ケイジョウ</t>
    </rPh>
    <rPh sb="63" eb="65">
      <t>シュウシ</t>
    </rPh>
    <rPh sb="65" eb="67">
      <t>ヒリツ</t>
    </rPh>
    <rPh sb="67" eb="68">
      <t>オヨ</t>
    </rPh>
    <rPh sb="69" eb="71">
      <t>リュウドウ</t>
    </rPh>
    <rPh sb="71" eb="73">
      <t>ヒリツ</t>
    </rPh>
    <rPh sb="80" eb="82">
      <t>シタマワ</t>
    </rPh>
    <rPh sb="87" eb="89">
      <t>イッパン</t>
    </rPh>
    <rPh sb="89" eb="91">
      <t>カイケイ</t>
    </rPh>
    <rPh sb="94" eb="96">
      <t>クリイレ</t>
    </rPh>
    <rPh sb="96" eb="97">
      <t>キン</t>
    </rPh>
    <rPh sb="98" eb="100">
      <t>イゾン</t>
    </rPh>
    <rPh sb="108" eb="110">
      <t>シュウエキ</t>
    </rPh>
    <rPh sb="111" eb="113">
      <t>カクホ</t>
    </rPh>
    <rPh sb="114" eb="116">
      <t>イジ</t>
    </rPh>
    <rPh sb="116" eb="118">
      <t>カンリ</t>
    </rPh>
    <rPh sb="118" eb="120">
      <t>ケイヒ</t>
    </rPh>
    <rPh sb="121" eb="123">
      <t>サクゲン</t>
    </rPh>
    <rPh sb="124" eb="125">
      <t>ツト</t>
    </rPh>
    <rPh sb="127" eb="129">
      <t>ヒツヨウ</t>
    </rPh>
    <rPh sb="135" eb="137">
      <t>ケイヒ</t>
    </rPh>
    <rPh sb="137" eb="139">
      <t>カイシュウ</t>
    </rPh>
    <rPh sb="139" eb="140">
      <t>リツ</t>
    </rPh>
    <rPh sb="141" eb="143">
      <t>オスイ</t>
    </rPh>
    <rPh sb="143" eb="145">
      <t>ショリ</t>
    </rPh>
    <rPh sb="145" eb="147">
      <t>ゲンカ</t>
    </rPh>
    <rPh sb="153" eb="155">
      <t>イジ</t>
    </rPh>
    <rPh sb="155" eb="157">
      <t>カンリ</t>
    </rPh>
    <rPh sb="157" eb="159">
      <t>ケイヒ</t>
    </rPh>
    <rPh sb="160" eb="162">
      <t>ミナオ</t>
    </rPh>
    <rPh sb="166" eb="168">
      <t>ケイエイ</t>
    </rPh>
    <rPh sb="169" eb="172">
      <t>ケンゼンカ</t>
    </rPh>
    <rPh sb="173" eb="174">
      <t>ハカ</t>
    </rPh>
    <rPh sb="183" eb="186">
      <t>スイセンカ</t>
    </rPh>
    <rPh sb="186" eb="187">
      <t>リツ</t>
    </rPh>
    <rPh sb="193" eb="195">
      <t>ルイジ</t>
    </rPh>
    <rPh sb="195" eb="197">
      <t>ダンタイ</t>
    </rPh>
    <rPh sb="198" eb="200">
      <t>シタマワ</t>
    </rPh>
    <rPh sb="205" eb="207">
      <t>シンサイ</t>
    </rPh>
    <rPh sb="208" eb="209">
      <t>トモナ</t>
    </rPh>
    <rPh sb="210" eb="212">
      <t>ボウサイ</t>
    </rPh>
    <rPh sb="212" eb="214">
      <t>シュウダン</t>
    </rPh>
    <rPh sb="214" eb="216">
      <t>イテン</t>
    </rPh>
    <rPh sb="216" eb="218">
      <t>ジギョウ</t>
    </rPh>
    <rPh sb="218" eb="219">
      <t>トウ</t>
    </rPh>
    <rPh sb="220" eb="222">
      <t>ケンセツ</t>
    </rPh>
    <rPh sb="222" eb="224">
      <t>ジギョウ</t>
    </rPh>
    <rPh sb="224" eb="225">
      <t>ゾウ</t>
    </rPh>
    <rPh sb="228" eb="230">
      <t>ケイカク</t>
    </rPh>
    <rPh sb="231" eb="233">
      <t>ミナオ</t>
    </rPh>
    <rPh sb="239" eb="241">
      <t>ジンコウ</t>
    </rPh>
    <rPh sb="241" eb="243">
      <t>ゲンショウ</t>
    </rPh>
    <rPh sb="244" eb="246">
      <t>エイキョウ</t>
    </rPh>
    <rPh sb="246" eb="247">
      <t>トウ</t>
    </rPh>
    <rPh sb="251" eb="252">
      <t>ヨコ</t>
    </rPh>
    <rPh sb="255" eb="257">
      <t>スイイ</t>
    </rPh>
    <rPh sb="261" eb="262">
      <t>エ</t>
    </rPh>
    <rPh sb="266" eb="268">
      <t>ゲンジョウ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</si>
</sst>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E97-4968-B618-4A2AC61A052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E97-4968-B618-4A2AC61A052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34.89</c:v>
                </c:pt>
                <c:pt idx="4">
                  <c:v>33.44</c:v>
                </c:pt>
              </c:numCache>
            </c:numRef>
          </c:val>
          <c:extLst>
            <c:ext xmlns:c16="http://schemas.microsoft.com/office/drawing/2014/chart" uri="{C3380CC4-5D6E-409C-BE32-E72D297353CC}">
              <c16:uniqueId val="{00000000-77EB-4F94-BD4E-9B1333F3237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58.19</c:v>
                </c:pt>
                <c:pt idx="4">
                  <c:v>56.52</c:v>
                </c:pt>
              </c:numCache>
            </c:numRef>
          </c:val>
          <c:smooth val="0"/>
          <c:extLst>
            <c:ext xmlns:c16="http://schemas.microsoft.com/office/drawing/2014/chart" uri="{C3380CC4-5D6E-409C-BE32-E72D297353CC}">
              <c16:uniqueId val="{00000001-77EB-4F94-BD4E-9B1333F3237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69.17</c:v>
                </c:pt>
                <c:pt idx="4">
                  <c:v>69</c:v>
                </c:pt>
              </c:numCache>
            </c:numRef>
          </c:val>
          <c:extLst>
            <c:ext xmlns:c16="http://schemas.microsoft.com/office/drawing/2014/chart" uri="{C3380CC4-5D6E-409C-BE32-E72D297353CC}">
              <c16:uniqueId val="{00000000-5D1D-4D2C-8993-11D3FCAE957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87.8</c:v>
                </c:pt>
                <c:pt idx="4">
                  <c:v>88.43</c:v>
                </c:pt>
              </c:numCache>
            </c:numRef>
          </c:val>
          <c:smooth val="0"/>
          <c:extLst>
            <c:ext xmlns:c16="http://schemas.microsoft.com/office/drawing/2014/chart" uri="{C3380CC4-5D6E-409C-BE32-E72D297353CC}">
              <c16:uniqueId val="{00000001-5D1D-4D2C-8993-11D3FCAE957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101.93</c:v>
                </c:pt>
                <c:pt idx="4">
                  <c:v>99.84</c:v>
                </c:pt>
              </c:numCache>
            </c:numRef>
          </c:val>
          <c:extLst>
            <c:ext xmlns:c16="http://schemas.microsoft.com/office/drawing/2014/chart" uri="{C3380CC4-5D6E-409C-BE32-E72D297353CC}">
              <c16:uniqueId val="{00000000-3C7B-470B-9B19-74C1FFC2035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99.03</c:v>
                </c:pt>
                <c:pt idx="4">
                  <c:v>100.41</c:v>
                </c:pt>
              </c:numCache>
            </c:numRef>
          </c:val>
          <c:smooth val="0"/>
          <c:extLst>
            <c:ext xmlns:c16="http://schemas.microsoft.com/office/drawing/2014/chart" uri="{C3380CC4-5D6E-409C-BE32-E72D297353CC}">
              <c16:uniqueId val="{00000001-3C7B-470B-9B19-74C1FFC2035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4.6100000000000003</c:v>
                </c:pt>
                <c:pt idx="4">
                  <c:v>9.0500000000000007</c:v>
                </c:pt>
              </c:numCache>
            </c:numRef>
          </c:val>
          <c:extLst>
            <c:ext xmlns:c16="http://schemas.microsoft.com/office/drawing/2014/chart" uri="{C3380CC4-5D6E-409C-BE32-E72D297353CC}">
              <c16:uniqueId val="{00000000-56B4-49D9-8F84-3C1DD75AE44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15.74</c:v>
                </c:pt>
                <c:pt idx="4">
                  <c:v>21.02</c:v>
                </c:pt>
              </c:numCache>
            </c:numRef>
          </c:val>
          <c:smooth val="0"/>
          <c:extLst>
            <c:ext xmlns:c16="http://schemas.microsoft.com/office/drawing/2014/chart" uri="{C3380CC4-5D6E-409C-BE32-E72D297353CC}">
              <c16:uniqueId val="{00000001-56B4-49D9-8F84-3C1DD75AE44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4A9-4156-A302-2178A0C5F9D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4A9-4156-A302-2178A0C5F9D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78BA-42CC-B159-B6ED990A786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74.239999999999995</c:v>
                </c:pt>
                <c:pt idx="4">
                  <c:v>83.92</c:v>
                </c:pt>
              </c:numCache>
            </c:numRef>
          </c:val>
          <c:smooth val="0"/>
          <c:extLst>
            <c:ext xmlns:c16="http://schemas.microsoft.com/office/drawing/2014/chart" uri="{C3380CC4-5D6E-409C-BE32-E72D297353CC}">
              <c16:uniqueId val="{00000001-78BA-42CC-B159-B6ED990A786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41.46</c:v>
                </c:pt>
                <c:pt idx="4">
                  <c:v>57.29</c:v>
                </c:pt>
              </c:numCache>
            </c:numRef>
          </c:val>
          <c:extLst>
            <c:ext xmlns:c16="http://schemas.microsoft.com/office/drawing/2014/chart" uri="{C3380CC4-5D6E-409C-BE32-E72D297353CC}">
              <c16:uniqueId val="{00000000-8D12-4DB6-A766-6C817625D9E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100.47</c:v>
                </c:pt>
                <c:pt idx="4">
                  <c:v>122.71</c:v>
                </c:pt>
              </c:numCache>
            </c:numRef>
          </c:val>
          <c:smooth val="0"/>
          <c:extLst>
            <c:ext xmlns:c16="http://schemas.microsoft.com/office/drawing/2014/chart" uri="{C3380CC4-5D6E-409C-BE32-E72D297353CC}">
              <c16:uniqueId val="{00000001-8D12-4DB6-A766-6C817625D9E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5DA-4667-93AB-8372E1F971A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294.27</c:v>
                </c:pt>
                <c:pt idx="4">
                  <c:v>294.08999999999997</c:v>
                </c:pt>
              </c:numCache>
            </c:numRef>
          </c:val>
          <c:smooth val="0"/>
          <c:extLst>
            <c:ext xmlns:c16="http://schemas.microsoft.com/office/drawing/2014/chart" uri="{C3380CC4-5D6E-409C-BE32-E72D297353CC}">
              <c16:uniqueId val="{00000001-65DA-4667-93AB-8372E1F971A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41.4</c:v>
                </c:pt>
                <c:pt idx="4">
                  <c:v>38.35</c:v>
                </c:pt>
              </c:numCache>
            </c:numRef>
          </c:val>
          <c:extLst>
            <c:ext xmlns:c16="http://schemas.microsoft.com/office/drawing/2014/chart" uri="{C3380CC4-5D6E-409C-BE32-E72D297353CC}">
              <c16:uniqueId val="{00000000-FE84-4B13-A22E-97C9E26AB91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60.59</c:v>
                </c:pt>
                <c:pt idx="4">
                  <c:v>60</c:v>
                </c:pt>
              </c:numCache>
            </c:numRef>
          </c:val>
          <c:smooth val="0"/>
          <c:extLst>
            <c:ext xmlns:c16="http://schemas.microsoft.com/office/drawing/2014/chart" uri="{C3380CC4-5D6E-409C-BE32-E72D297353CC}">
              <c16:uniqueId val="{00000001-FE84-4B13-A22E-97C9E26AB91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424.12</c:v>
                </c:pt>
                <c:pt idx="4">
                  <c:v>457.42</c:v>
                </c:pt>
              </c:numCache>
            </c:numRef>
          </c:val>
          <c:extLst>
            <c:ext xmlns:c16="http://schemas.microsoft.com/office/drawing/2014/chart" uri="{C3380CC4-5D6E-409C-BE32-E72D297353CC}">
              <c16:uniqueId val="{00000000-1887-4C65-9AEE-79C5AAB8942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280.23</c:v>
                </c:pt>
                <c:pt idx="4">
                  <c:v>282.70999999999998</c:v>
                </c:pt>
              </c:numCache>
            </c:numRef>
          </c:val>
          <c:smooth val="0"/>
          <c:extLst>
            <c:ext xmlns:c16="http://schemas.microsoft.com/office/drawing/2014/chart" uri="{C3380CC4-5D6E-409C-BE32-E72D297353CC}">
              <c16:uniqueId val="{00000001-1887-4C65-9AEE-79C5AAB8942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【19.84】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宮城県　石巻市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特定地域生活排水処理</v>
      </c>
      <c r="Q8" s="40"/>
      <c r="R8" s="40"/>
      <c r="S8" s="40"/>
      <c r="T8" s="40"/>
      <c r="U8" s="40"/>
      <c r="V8" s="40"/>
      <c r="W8" s="40" t="str">
        <f>データ!L6</f>
        <v>K2</v>
      </c>
      <c r="X8" s="40"/>
      <c r="Y8" s="40"/>
      <c r="Z8" s="40"/>
      <c r="AA8" s="40"/>
      <c r="AB8" s="40"/>
      <c r="AC8" s="40"/>
      <c r="AD8" s="41" t="str">
        <f>データ!$M$6</f>
        <v>非設置</v>
      </c>
      <c r="AE8" s="41"/>
      <c r="AF8" s="41"/>
      <c r="AG8" s="41"/>
      <c r="AH8" s="41"/>
      <c r="AI8" s="41"/>
      <c r="AJ8" s="41"/>
      <c r="AK8" s="3"/>
      <c r="AL8" s="42">
        <f>データ!S6</f>
        <v>138686</v>
      </c>
      <c r="AM8" s="42"/>
      <c r="AN8" s="42"/>
      <c r="AO8" s="42"/>
      <c r="AP8" s="42"/>
      <c r="AQ8" s="42"/>
      <c r="AR8" s="42"/>
      <c r="AS8" s="42"/>
      <c r="AT8" s="35">
        <f>データ!T6</f>
        <v>554.54999999999995</v>
      </c>
      <c r="AU8" s="35"/>
      <c r="AV8" s="35"/>
      <c r="AW8" s="35"/>
      <c r="AX8" s="35"/>
      <c r="AY8" s="35"/>
      <c r="AZ8" s="35"/>
      <c r="BA8" s="35"/>
      <c r="BB8" s="35">
        <f>データ!U6</f>
        <v>250.09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50.55</v>
      </c>
      <c r="J10" s="35"/>
      <c r="K10" s="35"/>
      <c r="L10" s="35"/>
      <c r="M10" s="35"/>
      <c r="N10" s="35"/>
      <c r="O10" s="35"/>
      <c r="P10" s="35">
        <f>データ!P6</f>
        <v>0.8</v>
      </c>
      <c r="Q10" s="35"/>
      <c r="R10" s="35"/>
      <c r="S10" s="35"/>
      <c r="T10" s="35"/>
      <c r="U10" s="35"/>
      <c r="V10" s="35"/>
      <c r="W10" s="35">
        <f>データ!Q6</f>
        <v>100</v>
      </c>
      <c r="X10" s="35"/>
      <c r="Y10" s="35"/>
      <c r="Z10" s="35"/>
      <c r="AA10" s="35"/>
      <c r="AB10" s="35"/>
      <c r="AC10" s="35"/>
      <c r="AD10" s="42">
        <f>データ!R6</f>
        <v>3575</v>
      </c>
      <c r="AE10" s="42"/>
      <c r="AF10" s="42"/>
      <c r="AG10" s="42"/>
      <c r="AH10" s="42"/>
      <c r="AI10" s="42"/>
      <c r="AJ10" s="42"/>
      <c r="AK10" s="2"/>
      <c r="AL10" s="42">
        <f>データ!V6</f>
        <v>1100</v>
      </c>
      <c r="AM10" s="42"/>
      <c r="AN10" s="42"/>
      <c r="AO10" s="42"/>
      <c r="AP10" s="42"/>
      <c r="AQ10" s="42"/>
      <c r="AR10" s="42"/>
      <c r="AS10" s="42"/>
      <c r="AT10" s="35">
        <f>データ!W6</f>
        <v>0.25</v>
      </c>
      <c r="AU10" s="35"/>
      <c r="AV10" s="35"/>
      <c r="AW10" s="35"/>
      <c r="AX10" s="35"/>
      <c r="AY10" s="35"/>
      <c r="AZ10" s="35"/>
      <c r="BA10" s="35"/>
      <c r="BB10" s="35">
        <f>データ!X6</f>
        <v>4400</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113</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114</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【98.81】</v>
      </c>
      <c r="F85" s="12" t="str">
        <f>データ!AT6</f>
        <v>【102.81】</v>
      </c>
      <c r="G85" s="12" t="str">
        <f>データ!BE6</f>
        <v>【112.20】</v>
      </c>
      <c r="H85" s="12" t="str">
        <f>データ!BP6</f>
        <v>【310.14】</v>
      </c>
      <c r="I85" s="12" t="str">
        <f>データ!CA6</f>
        <v>【57.71】</v>
      </c>
      <c r="J85" s="12" t="str">
        <f>データ!CL6</f>
        <v>【286.17】</v>
      </c>
      <c r="K85" s="12" t="str">
        <f>データ!CW6</f>
        <v>【56.80】</v>
      </c>
      <c r="L85" s="12" t="str">
        <f>データ!DH6</f>
        <v>【83.38】</v>
      </c>
      <c r="M85" s="12" t="str">
        <f>データ!DS6</f>
        <v>【19.84】</v>
      </c>
      <c r="N85" s="12" t="str">
        <f>データ!ED6</f>
        <v>【-】</v>
      </c>
      <c r="O85" s="12" t="str">
        <f>データ!EO6</f>
        <v>【-】</v>
      </c>
    </row>
  </sheetData>
  <sheetProtection algorithmName="SHA-512" hashValue="P0VaZuGqjUuzGRKXzwtCdiv5qHtVjp+EZjZIPZA9fIdRrTTw0brXMnntGJr4qv+mVI66o9FtjMMMhr/wlKc0iQ==" saltValue="21hC6ZwjIJs2nYpz/NBhO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42021</v>
      </c>
      <c r="D6" s="19">
        <f t="shared" si="3"/>
        <v>46</v>
      </c>
      <c r="E6" s="19">
        <f t="shared" si="3"/>
        <v>18</v>
      </c>
      <c r="F6" s="19">
        <f t="shared" si="3"/>
        <v>0</v>
      </c>
      <c r="G6" s="19">
        <f t="shared" si="3"/>
        <v>0</v>
      </c>
      <c r="H6" s="19" t="str">
        <f t="shared" si="3"/>
        <v>宮城県　石巻市</v>
      </c>
      <c r="I6" s="19" t="str">
        <f t="shared" si="3"/>
        <v>法適用</v>
      </c>
      <c r="J6" s="19" t="str">
        <f t="shared" si="3"/>
        <v>下水道事業</v>
      </c>
      <c r="K6" s="19" t="str">
        <f t="shared" si="3"/>
        <v>特定地域生活排水処理</v>
      </c>
      <c r="L6" s="19" t="str">
        <f t="shared" si="3"/>
        <v>K2</v>
      </c>
      <c r="M6" s="19" t="str">
        <f t="shared" si="3"/>
        <v>非設置</v>
      </c>
      <c r="N6" s="20" t="str">
        <f t="shared" si="3"/>
        <v>-</v>
      </c>
      <c r="O6" s="20">
        <f t="shared" si="3"/>
        <v>50.55</v>
      </c>
      <c r="P6" s="20">
        <f t="shared" si="3"/>
        <v>0.8</v>
      </c>
      <c r="Q6" s="20">
        <f t="shared" si="3"/>
        <v>100</v>
      </c>
      <c r="R6" s="20">
        <f t="shared" si="3"/>
        <v>3575</v>
      </c>
      <c r="S6" s="20">
        <f t="shared" si="3"/>
        <v>138686</v>
      </c>
      <c r="T6" s="20">
        <f t="shared" si="3"/>
        <v>554.54999999999995</v>
      </c>
      <c r="U6" s="20">
        <f t="shared" si="3"/>
        <v>250.09</v>
      </c>
      <c r="V6" s="20">
        <f t="shared" si="3"/>
        <v>1100</v>
      </c>
      <c r="W6" s="20">
        <f t="shared" si="3"/>
        <v>0.25</v>
      </c>
      <c r="X6" s="20">
        <f t="shared" si="3"/>
        <v>4400</v>
      </c>
      <c r="Y6" s="21" t="str">
        <f>IF(Y7="",NA(),Y7)</f>
        <v>-</v>
      </c>
      <c r="Z6" s="21" t="str">
        <f t="shared" ref="Z6:AH6" si="4">IF(Z7="",NA(),Z7)</f>
        <v>-</v>
      </c>
      <c r="AA6" s="21" t="str">
        <f t="shared" si="4"/>
        <v>-</v>
      </c>
      <c r="AB6" s="21">
        <f t="shared" si="4"/>
        <v>101.93</v>
      </c>
      <c r="AC6" s="21">
        <f t="shared" si="4"/>
        <v>99.84</v>
      </c>
      <c r="AD6" s="21" t="str">
        <f t="shared" si="4"/>
        <v>-</v>
      </c>
      <c r="AE6" s="21" t="str">
        <f t="shared" si="4"/>
        <v>-</v>
      </c>
      <c r="AF6" s="21" t="str">
        <f t="shared" si="4"/>
        <v>-</v>
      </c>
      <c r="AG6" s="21">
        <f t="shared" si="4"/>
        <v>99.03</v>
      </c>
      <c r="AH6" s="21">
        <f t="shared" si="4"/>
        <v>100.41</v>
      </c>
      <c r="AI6" s="20" t="str">
        <f>IF(AI7="","",IF(AI7="-","【-】","【"&amp;SUBSTITUTE(TEXT(AI7,"#,##0.00"),"-","△")&amp;"】"))</f>
        <v>【98.81】</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74.239999999999995</v>
      </c>
      <c r="AS6" s="21">
        <f t="shared" si="5"/>
        <v>83.92</v>
      </c>
      <c r="AT6" s="20" t="str">
        <f>IF(AT7="","",IF(AT7="-","【-】","【"&amp;SUBSTITUTE(TEXT(AT7,"#,##0.00"),"-","△")&amp;"】"))</f>
        <v>【102.81】</v>
      </c>
      <c r="AU6" s="21" t="str">
        <f>IF(AU7="",NA(),AU7)</f>
        <v>-</v>
      </c>
      <c r="AV6" s="21" t="str">
        <f t="shared" ref="AV6:BD6" si="6">IF(AV7="",NA(),AV7)</f>
        <v>-</v>
      </c>
      <c r="AW6" s="21" t="str">
        <f t="shared" si="6"/>
        <v>-</v>
      </c>
      <c r="AX6" s="21">
        <f t="shared" si="6"/>
        <v>41.46</v>
      </c>
      <c r="AY6" s="21">
        <f t="shared" si="6"/>
        <v>57.29</v>
      </c>
      <c r="AZ6" s="21" t="str">
        <f t="shared" si="6"/>
        <v>-</v>
      </c>
      <c r="BA6" s="21" t="str">
        <f t="shared" si="6"/>
        <v>-</v>
      </c>
      <c r="BB6" s="21" t="str">
        <f t="shared" si="6"/>
        <v>-</v>
      </c>
      <c r="BC6" s="21">
        <f t="shared" si="6"/>
        <v>100.47</v>
      </c>
      <c r="BD6" s="21">
        <f t="shared" si="6"/>
        <v>122.71</v>
      </c>
      <c r="BE6" s="20" t="str">
        <f>IF(BE7="","",IF(BE7="-","【-】","【"&amp;SUBSTITUTE(TEXT(BE7,"#,##0.00"),"-","△")&amp;"】"))</f>
        <v>【112.20】</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294.27</v>
      </c>
      <c r="BO6" s="21">
        <f t="shared" si="7"/>
        <v>294.08999999999997</v>
      </c>
      <c r="BP6" s="20" t="str">
        <f>IF(BP7="","",IF(BP7="-","【-】","【"&amp;SUBSTITUTE(TEXT(BP7,"#,##0.00"),"-","△")&amp;"】"))</f>
        <v>【310.14】</v>
      </c>
      <c r="BQ6" s="21" t="str">
        <f>IF(BQ7="",NA(),BQ7)</f>
        <v>-</v>
      </c>
      <c r="BR6" s="21" t="str">
        <f t="shared" ref="BR6:BZ6" si="8">IF(BR7="",NA(),BR7)</f>
        <v>-</v>
      </c>
      <c r="BS6" s="21" t="str">
        <f t="shared" si="8"/>
        <v>-</v>
      </c>
      <c r="BT6" s="21">
        <f t="shared" si="8"/>
        <v>41.4</v>
      </c>
      <c r="BU6" s="21">
        <f t="shared" si="8"/>
        <v>38.35</v>
      </c>
      <c r="BV6" s="21" t="str">
        <f t="shared" si="8"/>
        <v>-</v>
      </c>
      <c r="BW6" s="21" t="str">
        <f t="shared" si="8"/>
        <v>-</v>
      </c>
      <c r="BX6" s="21" t="str">
        <f t="shared" si="8"/>
        <v>-</v>
      </c>
      <c r="BY6" s="21">
        <f t="shared" si="8"/>
        <v>60.59</v>
      </c>
      <c r="BZ6" s="21">
        <f t="shared" si="8"/>
        <v>60</v>
      </c>
      <c r="CA6" s="20" t="str">
        <f>IF(CA7="","",IF(CA7="-","【-】","【"&amp;SUBSTITUTE(TEXT(CA7,"#,##0.00"),"-","△")&amp;"】"))</f>
        <v>【57.71】</v>
      </c>
      <c r="CB6" s="21" t="str">
        <f>IF(CB7="",NA(),CB7)</f>
        <v>-</v>
      </c>
      <c r="CC6" s="21" t="str">
        <f t="shared" ref="CC6:CK6" si="9">IF(CC7="",NA(),CC7)</f>
        <v>-</v>
      </c>
      <c r="CD6" s="21" t="str">
        <f t="shared" si="9"/>
        <v>-</v>
      </c>
      <c r="CE6" s="21">
        <f t="shared" si="9"/>
        <v>424.12</v>
      </c>
      <c r="CF6" s="21">
        <f t="shared" si="9"/>
        <v>457.42</v>
      </c>
      <c r="CG6" s="21" t="str">
        <f t="shared" si="9"/>
        <v>-</v>
      </c>
      <c r="CH6" s="21" t="str">
        <f t="shared" si="9"/>
        <v>-</v>
      </c>
      <c r="CI6" s="21" t="str">
        <f t="shared" si="9"/>
        <v>-</v>
      </c>
      <c r="CJ6" s="21">
        <f t="shared" si="9"/>
        <v>280.23</v>
      </c>
      <c r="CK6" s="21">
        <f t="shared" si="9"/>
        <v>282.70999999999998</v>
      </c>
      <c r="CL6" s="20" t="str">
        <f>IF(CL7="","",IF(CL7="-","【-】","【"&amp;SUBSTITUTE(TEXT(CL7,"#,##0.00"),"-","△")&amp;"】"))</f>
        <v>【286.17】</v>
      </c>
      <c r="CM6" s="21" t="str">
        <f>IF(CM7="",NA(),CM7)</f>
        <v>-</v>
      </c>
      <c r="CN6" s="21" t="str">
        <f t="shared" ref="CN6:CV6" si="10">IF(CN7="",NA(),CN7)</f>
        <v>-</v>
      </c>
      <c r="CO6" s="21" t="str">
        <f t="shared" si="10"/>
        <v>-</v>
      </c>
      <c r="CP6" s="21">
        <f t="shared" si="10"/>
        <v>34.89</v>
      </c>
      <c r="CQ6" s="21">
        <f t="shared" si="10"/>
        <v>33.44</v>
      </c>
      <c r="CR6" s="21" t="str">
        <f t="shared" si="10"/>
        <v>-</v>
      </c>
      <c r="CS6" s="21" t="str">
        <f t="shared" si="10"/>
        <v>-</v>
      </c>
      <c r="CT6" s="21" t="str">
        <f t="shared" si="10"/>
        <v>-</v>
      </c>
      <c r="CU6" s="21">
        <f t="shared" si="10"/>
        <v>58.19</v>
      </c>
      <c r="CV6" s="21">
        <f t="shared" si="10"/>
        <v>56.52</v>
      </c>
      <c r="CW6" s="20" t="str">
        <f>IF(CW7="","",IF(CW7="-","【-】","【"&amp;SUBSTITUTE(TEXT(CW7,"#,##0.00"),"-","△")&amp;"】"))</f>
        <v>【56.80】</v>
      </c>
      <c r="CX6" s="21" t="str">
        <f>IF(CX7="",NA(),CX7)</f>
        <v>-</v>
      </c>
      <c r="CY6" s="21" t="str">
        <f t="shared" ref="CY6:DG6" si="11">IF(CY7="",NA(),CY7)</f>
        <v>-</v>
      </c>
      <c r="CZ6" s="21" t="str">
        <f t="shared" si="11"/>
        <v>-</v>
      </c>
      <c r="DA6" s="21">
        <f t="shared" si="11"/>
        <v>69.17</v>
      </c>
      <c r="DB6" s="21">
        <f t="shared" si="11"/>
        <v>69</v>
      </c>
      <c r="DC6" s="21" t="str">
        <f t="shared" si="11"/>
        <v>-</v>
      </c>
      <c r="DD6" s="21" t="str">
        <f t="shared" si="11"/>
        <v>-</v>
      </c>
      <c r="DE6" s="21" t="str">
        <f t="shared" si="11"/>
        <v>-</v>
      </c>
      <c r="DF6" s="21">
        <f t="shared" si="11"/>
        <v>87.8</v>
      </c>
      <c r="DG6" s="21">
        <f t="shared" si="11"/>
        <v>88.43</v>
      </c>
      <c r="DH6" s="20" t="str">
        <f>IF(DH7="","",IF(DH7="-","【-】","【"&amp;SUBSTITUTE(TEXT(DH7,"#,##0.00"),"-","△")&amp;"】"))</f>
        <v>【83.38】</v>
      </c>
      <c r="DI6" s="21" t="str">
        <f>IF(DI7="",NA(),DI7)</f>
        <v>-</v>
      </c>
      <c r="DJ6" s="21" t="str">
        <f t="shared" ref="DJ6:DR6" si="12">IF(DJ7="",NA(),DJ7)</f>
        <v>-</v>
      </c>
      <c r="DK6" s="21" t="str">
        <f t="shared" si="12"/>
        <v>-</v>
      </c>
      <c r="DL6" s="21">
        <f t="shared" si="12"/>
        <v>4.6100000000000003</v>
      </c>
      <c r="DM6" s="21">
        <f t="shared" si="12"/>
        <v>9.0500000000000007</v>
      </c>
      <c r="DN6" s="21" t="str">
        <f t="shared" si="12"/>
        <v>-</v>
      </c>
      <c r="DO6" s="21" t="str">
        <f t="shared" si="12"/>
        <v>-</v>
      </c>
      <c r="DP6" s="21" t="str">
        <f t="shared" si="12"/>
        <v>-</v>
      </c>
      <c r="DQ6" s="21">
        <f t="shared" si="12"/>
        <v>15.74</v>
      </c>
      <c r="DR6" s="21">
        <f t="shared" si="12"/>
        <v>21.02</v>
      </c>
      <c r="DS6" s="20" t="str">
        <f>IF(DS7="","",IF(DS7="-","【-】","【"&amp;SUBSTITUTE(TEXT(DS7,"#,##0.00"),"-","△")&amp;"】"))</f>
        <v>【19.84】</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2021</v>
      </c>
      <c r="C7" s="23">
        <v>42021</v>
      </c>
      <c r="D7" s="23">
        <v>46</v>
      </c>
      <c r="E7" s="23">
        <v>18</v>
      </c>
      <c r="F7" s="23">
        <v>0</v>
      </c>
      <c r="G7" s="23">
        <v>0</v>
      </c>
      <c r="H7" s="23" t="s">
        <v>96</v>
      </c>
      <c r="I7" s="23" t="s">
        <v>97</v>
      </c>
      <c r="J7" s="23" t="s">
        <v>98</v>
      </c>
      <c r="K7" s="23" t="s">
        <v>99</v>
      </c>
      <c r="L7" s="23" t="s">
        <v>100</v>
      </c>
      <c r="M7" s="23" t="s">
        <v>101</v>
      </c>
      <c r="N7" s="24" t="s">
        <v>102</v>
      </c>
      <c r="O7" s="24">
        <v>50.55</v>
      </c>
      <c r="P7" s="24">
        <v>0.8</v>
      </c>
      <c r="Q7" s="24">
        <v>100</v>
      </c>
      <c r="R7" s="24">
        <v>3575</v>
      </c>
      <c r="S7" s="24">
        <v>138686</v>
      </c>
      <c r="T7" s="24">
        <v>554.54999999999995</v>
      </c>
      <c r="U7" s="24">
        <v>250.09</v>
      </c>
      <c r="V7" s="24">
        <v>1100</v>
      </c>
      <c r="W7" s="24">
        <v>0.25</v>
      </c>
      <c r="X7" s="24">
        <v>4400</v>
      </c>
      <c r="Y7" s="24" t="s">
        <v>102</v>
      </c>
      <c r="Z7" s="24" t="s">
        <v>102</v>
      </c>
      <c r="AA7" s="24" t="s">
        <v>102</v>
      </c>
      <c r="AB7" s="24">
        <v>101.93</v>
      </c>
      <c r="AC7" s="24">
        <v>99.84</v>
      </c>
      <c r="AD7" s="24" t="s">
        <v>102</v>
      </c>
      <c r="AE7" s="24" t="s">
        <v>102</v>
      </c>
      <c r="AF7" s="24" t="s">
        <v>102</v>
      </c>
      <c r="AG7" s="24">
        <v>99.03</v>
      </c>
      <c r="AH7" s="24">
        <v>100.41</v>
      </c>
      <c r="AI7" s="24">
        <v>98.81</v>
      </c>
      <c r="AJ7" s="24" t="s">
        <v>102</v>
      </c>
      <c r="AK7" s="24" t="s">
        <v>102</v>
      </c>
      <c r="AL7" s="24" t="s">
        <v>102</v>
      </c>
      <c r="AM7" s="24">
        <v>0</v>
      </c>
      <c r="AN7" s="24">
        <v>0</v>
      </c>
      <c r="AO7" s="24" t="s">
        <v>102</v>
      </c>
      <c r="AP7" s="24" t="s">
        <v>102</v>
      </c>
      <c r="AQ7" s="24" t="s">
        <v>102</v>
      </c>
      <c r="AR7" s="24">
        <v>74.239999999999995</v>
      </c>
      <c r="AS7" s="24">
        <v>83.92</v>
      </c>
      <c r="AT7" s="24">
        <v>102.81</v>
      </c>
      <c r="AU7" s="24" t="s">
        <v>102</v>
      </c>
      <c r="AV7" s="24" t="s">
        <v>102</v>
      </c>
      <c r="AW7" s="24" t="s">
        <v>102</v>
      </c>
      <c r="AX7" s="24">
        <v>41.46</v>
      </c>
      <c r="AY7" s="24">
        <v>57.29</v>
      </c>
      <c r="AZ7" s="24" t="s">
        <v>102</v>
      </c>
      <c r="BA7" s="24" t="s">
        <v>102</v>
      </c>
      <c r="BB7" s="24" t="s">
        <v>102</v>
      </c>
      <c r="BC7" s="24">
        <v>100.47</v>
      </c>
      <c r="BD7" s="24">
        <v>122.71</v>
      </c>
      <c r="BE7" s="24">
        <v>112.2</v>
      </c>
      <c r="BF7" s="24" t="s">
        <v>102</v>
      </c>
      <c r="BG7" s="24" t="s">
        <v>102</v>
      </c>
      <c r="BH7" s="24" t="s">
        <v>102</v>
      </c>
      <c r="BI7" s="24">
        <v>0</v>
      </c>
      <c r="BJ7" s="24">
        <v>0</v>
      </c>
      <c r="BK7" s="24" t="s">
        <v>102</v>
      </c>
      <c r="BL7" s="24" t="s">
        <v>102</v>
      </c>
      <c r="BM7" s="24" t="s">
        <v>102</v>
      </c>
      <c r="BN7" s="24">
        <v>294.27</v>
      </c>
      <c r="BO7" s="24">
        <v>294.08999999999997</v>
      </c>
      <c r="BP7" s="24">
        <v>310.14</v>
      </c>
      <c r="BQ7" s="24" t="s">
        <v>102</v>
      </c>
      <c r="BR7" s="24" t="s">
        <v>102</v>
      </c>
      <c r="BS7" s="24" t="s">
        <v>102</v>
      </c>
      <c r="BT7" s="24">
        <v>41.4</v>
      </c>
      <c r="BU7" s="24">
        <v>38.35</v>
      </c>
      <c r="BV7" s="24" t="s">
        <v>102</v>
      </c>
      <c r="BW7" s="24" t="s">
        <v>102</v>
      </c>
      <c r="BX7" s="24" t="s">
        <v>102</v>
      </c>
      <c r="BY7" s="24">
        <v>60.59</v>
      </c>
      <c r="BZ7" s="24">
        <v>60</v>
      </c>
      <c r="CA7" s="24">
        <v>57.71</v>
      </c>
      <c r="CB7" s="24" t="s">
        <v>102</v>
      </c>
      <c r="CC7" s="24" t="s">
        <v>102</v>
      </c>
      <c r="CD7" s="24" t="s">
        <v>102</v>
      </c>
      <c r="CE7" s="24">
        <v>424.12</v>
      </c>
      <c r="CF7" s="24">
        <v>457.42</v>
      </c>
      <c r="CG7" s="24" t="s">
        <v>102</v>
      </c>
      <c r="CH7" s="24" t="s">
        <v>102</v>
      </c>
      <c r="CI7" s="24" t="s">
        <v>102</v>
      </c>
      <c r="CJ7" s="24">
        <v>280.23</v>
      </c>
      <c r="CK7" s="24">
        <v>282.70999999999998</v>
      </c>
      <c r="CL7" s="24">
        <v>286.17</v>
      </c>
      <c r="CM7" s="24" t="s">
        <v>102</v>
      </c>
      <c r="CN7" s="24" t="s">
        <v>102</v>
      </c>
      <c r="CO7" s="24" t="s">
        <v>102</v>
      </c>
      <c r="CP7" s="24">
        <v>34.89</v>
      </c>
      <c r="CQ7" s="24">
        <v>33.44</v>
      </c>
      <c r="CR7" s="24" t="s">
        <v>102</v>
      </c>
      <c r="CS7" s="24" t="s">
        <v>102</v>
      </c>
      <c r="CT7" s="24" t="s">
        <v>102</v>
      </c>
      <c r="CU7" s="24">
        <v>58.19</v>
      </c>
      <c r="CV7" s="24">
        <v>56.52</v>
      </c>
      <c r="CW7" s="24">
        <v>56.8</v>
      </c>
      <c r="CX7" s="24" t="s">
        <v>102</v>
      </c>
      <c r="CY7" s="24" t="s">
        <v>102</v>
      </c>
      <c r="CZ7" s="24" t="s">
        <v>102</v>
      </c>
      <c r="DA7" s="24">
        <v>69.17</v>
      </c>
      <c r="DB7" s="24">
        <v>69</v>
      </c>
      <c r="DC7" s="24" t="s">
        <v>102</v>
      </c>
      <c r="DD7" s="24" t="s">
        <v>102</v>
      </c>
      <c r="DE7" s="24" t="s">
        <v>102</v>
      </c>
      <c r="DF7" s="24">
        <v>87.8</v>
      </c>
      <c r="DG7" s="24">
        <v>88.43</v>
      </c>
      <c r="DH7" s="24">
        <v>83.38</v>
      </c>
      <c r="DI7" s="24" t="s">
        <v>102</v>
      </c>
      <c r="DJ7" s="24" t="s">
        <v>102</v>
      </c>
      <c r="DK7" s="24" t="s">
        <v>102</v>
      </c>
      <c r="DL7" s="24">
        <v>4.6100000000000003</v>
      </c>
      <c r="DM7" s="24">
        <v>9.0500000000000007</v>
      </c>
      <c r="DN7" s="24" t="s">
        <v>102</v>
      </c>
      <c r="DO7" s="24" t="s">
        <v>102</v>
      </c>
      <c r="DP7" s="24" t="s">
        <v>102</v>
      </c>
      <c r="DQ7" s="24">
        <v>15.74</v>
      </c>
      <c r="DR7" s="24">
        <v>21.02</v>
      </c>
      <c r="DS7" s="24">
        <v>19.84</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石森 孝弘 [Takahiro Ishimori]</cp:lastModifiedBy>
  <cp:lastPrinted>2023-01-24T02:54:41Z</cp:lastPrinted>
  <dcterms:created xsi:type="dcterms:W3CDTF">2022-12-01T01:40:27Z</dcterms:created>
  <dcterms:modified xsi:type="dcterms:W3CDTF">2023-01-24T03:44:54Z</dcterms:modified>
  <cp:category/>
</cp:coreProperties>
</file>