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7 大和町★\"/>
    </mc:Choice>
  </mc:AlternateContent>
  <workbookProtection workbookAlgorithmName="SHA-512" workbookHashValue="yu1PrG8UZ71bkrUc7vJby+ea7lEnsIfZtxmFLLkoPOzSQ5d1BXL/XYFSRgM6rcnhEdaGvaootg8orgLxeDaK6w==" workbookSaltValue="2KlzWwL/OxS8pZ4yZMpQaw==" workbookSpinCount="100000" lockStructure="1"/>
  <bookViews>
    <workbookView xWindow="0" yWindow="0" windowWidth="22095"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T10" i="4"/>
  <c r="AL10" i="4"/>
  <c r="I10" i="4"/>
  <c r="B10" i="4"/>
  <c r="B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<sst xmlns="http://schemas.openxmlformats.org/spreadsheetml/2006/main" count="228" uniqueCount="114">
  <si>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</si>
  <si>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</si>
  <si>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</si>
  <si>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</si>
  <si>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</si>
  <si>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</si>
  <si>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</si>
  <si>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</si>
  <si>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</si>
  <si>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</si>
  <si>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</si>
  <si>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</si>
  <si>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</si>
  <si>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</si>
  <si>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</si>
  <si>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</si>
  <si>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</si>
  <si>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</si>
  <si>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</si>
  <si>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</si>
  <si>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</si>
  <si>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</si>
  <si>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</si>
  <si>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</si>
  <si>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</si>
  <si>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</si>
  <si>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</si>
  <si>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</si>
  <si>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</si>
  <si>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</si>
  <si>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</si>
  <si>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</si>
  <si>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</si>
  <si>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</si>
  <si>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</si>
  <si>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</si>
  <si>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</si>
  <si>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</si>
  <si>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</si>
  <si>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</si>
  <si>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</si>
  <si>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</si>
  <si>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</si>
  <si>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</si>
  <si>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</si>
  <si>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</si>
  <si>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</si>
  <si>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</si>
  <si>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</si>
  <si>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</si>
  <si>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</si>
  <si>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</si>
  <si>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</si>
  <si>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</si>
  <si>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</si>
  <si>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</si>
  <si>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</si>
  <si>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</si>
  <si>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</si>
  <si>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</si>
  <si>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</si>
  <si>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</si>
  <si>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</si>
  <si>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</si>
  <si>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</si>
  <si>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</si>
  <si>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</si>
  <si>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</si>
  <si>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</si>
  <si>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</si>
  <si>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</si>
  <si>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</si>
  <si>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</si>
  <si>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</si>
  <si>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</si>
  <si>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</si>
  <si>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</si>
  <si>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</si>
  <si>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</si>
  <si>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</si>
  <si>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</si>
  <si>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</si>
  <si>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</si>
  <si>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</si>
  <si>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</si>
  <si>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</si>
  <si>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</si>
  <si>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</si>
  <si>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</si>
  <si>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</si>
  <si>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</si>
  <si>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</si>
  <si>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</si>
  <si>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</si>
  <si>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</si>
  <si>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</si>
  <si>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</si>
  <si>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</si>
  <si>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</si>
  <si>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</si>
  <si>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</si>
  <si>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</si>
  <si>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</si>
  <si>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</si>
  <si>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</si>
  <si>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</si>
  <si>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</si>
  <si>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</si>
  <si>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</si>
  <si>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</si>
  <si>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</si>
  <si>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今後も老朽管更新、維持修繕を計画的に実施するため、最新のアセットマネジメントを作成・活用し効率的な運営を行わなければならない。
　給水収益については、大幅な伸びは期待できないこと、受水費負担が重いことなどから、共同化・広域化などを含めた経営努力を行っていく。</t>
    <phoneticPr fontId="4"/>
  </si>
  <si>
    <t>　昭和４５年５月の自己水源での供用開始から、仙台北部中核都市構想など受け、昭和55年に宮城県からの受水へと切替を行い、現在まで第７次拡張まで整備を行ってきた。
①有形固定資産減価償却率については、全国、類似団体に比べて平均を下回っているものの、平成30年度から微増が続いている。
②管路経年化率は、全国平均及び類似団体より低いが、令和元年度から微増が続いている。
③管路更新率は、全国平均及び類似団体より低くなっているが、令和２年度に比べると増加している。
　このことから、今後もアセットマネジメント等の更新・活用により、効率的な修繕・更新を計画的に実施していく。</t>
    <rPh sb="133" eb="134">
      <t>ツヅ</t>
    </rPh>
    <rPh sb="153" eb="154">
      <t>オヨ</t>
    </rPh>
    <rPh sb="155" eb="157">
      <t>ルイジ</t>
    </rPh>
    <rPh sb="157" eb="159">
      <t>ダンタイ</t>
    </rPh>
    <rPh sb="165" eb="167">
      <t>レイワ</t>
    </rPh>
    <rPh sb="167" eb="169">
      <t>ガンネン</t>
    </rPh>
    <rPh sb="169" eb="170">
      <t>ド</t>
    </rPh>
    <rPh sb="172" eb="174">
      <t>ビゾウ</t>
    </rPh>
    <rPh sb="175" eb="176">
      <t>ツヅ</t>
    </rPh>
    <rPh sb="221" eb="223">
      <t>ゾウカ</t>
    </rPh>
    <phoneticPr fontId="4"/>
  </si>
  <si>
    <t>①経常収支比率については、全国平均及び類似団体平均を下回っているが、１００％は上回っており、健全な経営状況となっている。
③流動比率については、全国平均及び類似団体平均を下回っているものの、１００％は超えており、短期的な債務に対する支払い能力は十分確保できている。
④企業債残高対給水収益比率については、企業債の新規借入を行い管路更新等の事業を実施したことにより企業債残高は増加しているが、給水収益についても増加したことから、比率はほぼ横ばいで推移している。
⑤料金回収率は１００％を下回っている現状から、一般会計繰入金への依存度が高い。未納者対策等を強化し収益の確保に努めていく。
⑥給水原価については、本町の地形・面積等から、吉岡地区、もみじケ丘、杜の丘地区を除き、集落が点在しているため、管路延長が長いことから、給水原価が全国平均及び類似団体平均を上回っている。
⑦施設利用率については、全国平均及び類似団体平均を上回っており、稼動施設の規模や利用状況については、適正と見ている。
⑧有収率については、老朽管、漏水対策等により、類似団体平均を上回っているが、無効水量等の増加等により前年度より減少している。</t>
    <rPh sb="15" eb="17">
      <t>ヘイキン</t>
    </rPh>
    <rPh sb="17" eb="18">
      <t>オヨ</t>
    </rPh>
    <rPh sb="19" eb="21">
      <t>ルイジ</t>
    </rPh>
    <rPh sb="21" eb="23">
      <t>ダンタイ</t>
    </rPh>
    <rPh sb="23" eb="25">
      <t>ヘイキン</t>
    </rPh>
    <rPh sb="74" eb="76">
      <t>ヘイキン</t>
    </rPh>
    <rPh sb="76" eb="77">
      <t>オヨ</t>
    </rPh>
    <rPh sb="78" eb="80">
      <t>ルイジ</t>
    </rPh>
    <rPh sb="80" eb="82">
      <t>ダンタイ</t>
    </rPh>
    <rPh sb="82" eb="84">
      <t>ヘイキン</t>
    </rPh>
    <rPh sb="156" eb="158">
      <t>シンキ</t>
    </rPh>
    <rPh sb="163" eb="165">
      <t>カンロ</t>
    </rPh>
    <rPh sb="165" eb="167">
      <t>コウシン</t>
    </rPh>
    <rPh sb="167" eb="168">
      <t>トウ</t>
    </rPh>
    <rPh sb="181" eb="183">
      <t>キギョウ</t>
    </rPh>
    <rPh sb="183" eb="184">
      <t>サイ</t>
    </rPh>
    <rPh sb="184" eb="186">
      <t>ザンダカ</t>
    </rPh>
    <rPh sb="187" eb="189">
      <t>ゾウカ</t>
    </rPh>
    <rPh sb="213" eb="215">
      <t>ヒリツ</t>
    </rPh>
    <rPh sb="218" eb="219">
      <t>ヨコ</t>
    </rPh>
    <rPh sb="222" eb="224">
      <t>スイイ</t>
    </rPh>
    <rPh sb="401" eb="402">
      <t>オヨ</t>
    </rPh>
    <rPh sb="403" eb="407">
      <t>ルイジダンタイ</t>
    </rPh>
    <rPh sb="407" eb="409">
      <t>ヘイキン</t>
    </rPh>
    <rPh sb="499" eb="50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</si>
</sst>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1.06</c:v>
                </c:pt>
                <c:pt idx="1">
                  <c:v>1.05</c:v>
                </c:pt>
                <c:pt idx="2">
                  <c:v>0.56999999999999995</c:v>
                </c:pt>
                <c:pt idx="3">
                  <c:v>0.37</c:v>
                </c:pt>
                <c:pt idx="4">
                  <c:v>0.42</c:v>
                </c:pt>
              </c:numCache>
            </c:numRef>
          </c:val>
          <c:extLst>
            <c:ext xmlns:c16="http://schemas.microsoft.com/office/drawing/2014/chart" uri="{C3380CC4-5D6E-409C-BE32-E72D297353CC}">
              <c16:uniqueId val="{00000000-4C0A-4D00-9631-6A71C261BF0E}"/>
            </c:ext>
          </c:extLst>
        </c:ser>
        <c:dLbls>
          <c:showLegendKey val="0"/>
          <c:showVal val="0"/>
          <c:showCatName val="0"/>
          <c:showSerName val="0"/>
          <c:showPercent val="0"/>
          <c:showBubbleSize val="0"/>
        </c:dLbls>
        <c:gapWidth val="150"/>
        <c:axId val="1324775744"/>
        <c:axId val="13247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C0A-4D00-9631-6A71C261BF0E}"/>
            </c:ext>
          </c:extLst>
        </c:ser>
        <c:dLbls>
          <c:showLegendKey val="0"/>
          <c:showVal val="0"/>
          <c:showCatName val="0"/>
          <c:showSerName val="0"/>
          <c:showPercent val="0"/>
          <c:showBubbleSize val="0"/>
        </c:dLbls>
        <c:marker val="1"/>
        <c:smooth val="0"/>
        <c:axId val="1324775744"/>
        <c:axId val="1324775352"/>
      </c:lineChart>
      <c:dateAx>
        <c:axId val="1324775744"/>
        <c:scaling>
          <c:orientation val="minMax"/>
        </c:scaling>
        <c:delete val="1"/>
        <c:axPos val="b"/>
        <c:numFmt formatCode="&quot;H&quot;yy" sourceLinked="1"/>
        <c:majorTickMark val="none"/>
        <c:minorTickMark val="none"/>
        <c:tickLblPos val="none"/>
        <c:crossAx val="1324775352"/>
        <c:crosses val="autoZero"/>
        <c:auto val="1"/>
        <c:lblOffset val="100"/>
        <c:baseTimeUnit val="years"/>
      </c:dateAx>
      <c:valAx>
        <c:axId val="13247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93.95</c:v>
                </c:pt>
                <c:pt idx="1">
                  <c:v>78.319999999999993</c:v>
                </c:pt>
                <c:pt idx="2">
                  <c:v>77.52</c:v>
                </c:pt>
                <c:pt idx="3">
                  <c:v>79.12</c:v>
                </c:pt>
                <c:pt idx="4">
                  <c:v>79.900000000000006</c:v>
                </c:pt>
              </c:numCache>
            </c:numRef>
          </c:val>
          <c:extLst>
            <c:ext xmlns:c16="http://schemas.microsoft.com/office/drawing/2014/chart" uri="{C3380CC4-5D6E-409C-BE32-E72D297353CC}">
              <c16:uniqueId val="{00000000-BB5F-4B7F-BBA8-0C0F8AAAE330}"/>
            </c:ext>
          </c:extLst>
        </c:ser>
        <c:dLbls>
          <c:showLegendKey val="0"/>
          <c:showVal val="0"/>
          <c:showCatName val="0"/>
          <c:showSerName val="0"/>
          <c:showPercent val="0"/>
          <c:showBubbleSize val="0"/>
        </c:dLbls>
        <c:gapWidth val="150"/>
        <c:axId val="474054912"/>
        <c:axId val="4740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BB5F-4B7F-BBA8-0C0F8AAAE330}"/>
            </c:ext>
          </c:extLst>
        </c:ser>
        <c:dLbls>
          <c:showLegendKey val="0"/>
          <c:showVal val="0"/>
          <c:showCatName val="0"/>
          <c:showSerName val="0"/>
          <c:showPercent val="0"/>
          <c:showBubbleSize val="0"/>
        </c:dLbls>
        <c:marker val="1"/>
        <c:smooth val="0"/>
        <c:axId val="474054912"/>
        <c:axId val="474054520"/>
      </c:lineChart>
      <c:dateAx>
        <c:axId val="474054912"/>
        <c:scaling>
          <c:orientation val="minMax"/>
        </c:scaling>
        <c:delete val="1"/>
        <c:axPos val="b"/>
        <c:numFmt formatCode="&quot;H&quot;yy" sourceLinked="1"/>
        <c:majorTickMark val="none"/>
        <c:minorTickMark val="none"/>
        <c:tickLblPos val="none"/>
        <c:crossAx val="474054520"/>
        <c:crosses val="autoZero"/>
        <c:auto val="1"/>
        <c:lblOffset val="100"/>
        <c:baseTimeUnit val="years"/>
      </c:dateAx>
      <c:valAx>
        <c:axId val="47405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0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87.16</c:v>
                </c:pt>
                <c:pt idx="1">
                  <c:v>88.93</c:v>
                </c:pt>
                <c:pt idx="2">
                  <c:v>88.43</c:v>
                </c:pt>
                <c:pt idx="3">
                  <c:v>87.77</c:v>
                </c:pt>
                <c:pt idx="4">
                  <c:v>86.76</c:v>
                </c:pt>
              </c:numCache>
            </c:numRef>
          </c:val>
          <c:extLst>
            <c:ext xmlns:c16="http://schemas.microsoft.com/office/drawing/2014/chart" uri="{C3380CC4-5D6E-409C-BE32-E72D297353CC}">
              <c16:uniqueId val="{00000000-A398-4F3E-84C3-E367642C32A7}"/>
            </c:ext>
          </c:extLst>
        </c:ser>
        <c:dLbls>
          <c:showLegendKey val="0"/>
          <c:showVal val="0"/>
          <c:showCatName val="0"/>
          <c:showSerName val="0"/>
          <c:showPercent val="0"/>
          <c:showBubbleSize val="0"/>
        </c:dLbls>
        <c:gapWidth val="150"/>
        <c:axId val="486282160"/>
        <c:axId val="48628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398-4F3E-84C3-E367642C32A7}"/>
            </c:ext>
          </c:extLst>
        </c:ser>
        <c:dLbls>
          <c:showLegendKey val="0"/>
          <c:showVal val="0"/>
          <c:showCatName val="0"/>
          <c:showSerName val="0"/>
          <c:showPercent val="0"/>
          <c:showBubbleSize val="0"/>
        </c:dLbls>
        <c:marker val="1"/>
        <c:smooth val="0"/>
        <c:axId val="486282160"/>
        <c:axId val="486283336"/>
      </c:lineChart>
      <c:dateAx>
        <c:axId val="486282160"/>
        <c:scaling>
          <c:orientation val="minMax"/>
        </c:scaling>
        <c:delete val="1"/>
        <c:axPos val="b"/>
        <c:numFmt formatCode="&quot;H&quot;yy" sourceLinked="1"/>
        <c:majorTickMark val="none"/>
        <c:minorTickMark val="none"/>
        <c:tickLblPos val="none"/>
        <c:crossAx val="486283336"/>
        <c:crosses val="autoZero"/>
        <c:auto val="1"/>
        <c:lblOffset val="100"/>
        <c:baseTimeUnit val="years"/>
      </c:dateAx>
      <c:valAx>
        <c:axId val="48628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8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112.02</c:v>
                </c:pt>
                <c:pt idx="1">
                  <c:v>101.58</c:v>
                </c:pt>
                <c:pt idx="2">
                  <c:v>107.36</c:v>
                </c:pt>
                <c:pt idx="3">
                  <c:v>102.27</c:v>
                </c:pt>
                <c:pt idx="4">
                  <c:v>107.07</c:v>
                </c:pt>
              </c:numCache>
            </c:numRef>
          </c:val>
          <c:extLst>
            <c:ext xmlns:c16="http://schemas.microsoft.com/office/drawing/2014/chart" uri="{C3380CC4-5D6E-409C-BE32-E72D297353CC}">
              <c16:uniqueId val="{00000000-0045-4F51-A81B-84632E92094C}"/>
            </c:ext>
          </c:extLst>
        </c:ser>
        <c:dLbls>
          <c:showLegendKey val="0"/>
          <c:showVal val="0"/>
          <c:showCatName val="0"/>
          <c:showSerName val="0"/>
          <c:showPercent val="0"/>
          <c:showBubbleSize val="0"/>
        </c:dLbls>
        <c:gapWidth val="150"/>
        <c:axId val="459433440"/>
        <c:axId val="45943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045-4F51-A81B-84632E92094C}"/>
            </c:ext>
          </c:extLst>
        </c:ser>
        <c:dLbls>
          <c:showLegendKey val="0"/>
          <c:showVal val="0"/>
          <c:showCatName val="0"/>
          <c:showSerName val="0"/>
          <c:showPercent val="0"/>
          <c:showBubbleSize val="0"/>
        </c:dLbls>
        <c:marker val="1"/>
        <c:smooth val="0"/>
        <c:axId val="459433440"/>
        <c:axId val="459434616"/>
      </c:lineChart>
      <c:dateAx>
        <c:axId val="459433440"/>
        <c:scaling>
          <c:orientation val="minMax"/>
        </c:scaling>
        <c:delete val="1"/>
        <c:axPos val="b"/>
        <c:numFmt formatCode="&quot;H&quot;yy" sourceLinked="1"/>
        <c:majorTickMark val="none"/>
        <c:minorTickMark val="none"/>
        <c:tickLblPos val="none"/>
        <c:crossAx val="459434616"/>
        <c:crosses val="autoZero"/>
        <c:auto val="1"/>
        <c:lblOffset val="100"/>
        <c:baseTimeUnit val="years"/>
      </c:dateAx>
      <c:valAx>
        <c:axId val="45943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4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44.2</c:v>
                </c:pt>
                <c:pt idx="1">
                  <c:v>40.74</c:v>
                </c:pt>
                <c:pt idx="2">
                  <c:v>41.58</c:v>
                </c:pt>
                <c:pt idx="3">
                  <c:v>42.71</c:v>
                </c:pt>
                <c:pt idx="4">
                  <c:v>44.36</c:v>
                </c:pt>
              </c:numCache>
            </c:numRef>
          </c:val>
          <c:extLst>
            <c:ext xmlns:c16="http://schemas.microsoft.com/office/drawing/2014/chart" uri="{C3380CC4-5D6E-409C-BE32-E72D297353CC}">
              <c16:uniqueId val="{00000000-8AC1-44B9-9F25-A7456814A80E}"/>
            </c:ext>
          </c:extLst>
        </c:ser>
        <c:dLbls>
          <c:showLegendKey val="0"/>
          <c:showVal val="0"/>
          <c:showCatName val="0"/>
          <c:showSerName val="0"/>
          <c:showPercent val="0"/>
          <c:showBubbleSize val="0"/>
        </c:dLbls>
        <c:gapWidth val="150"/>
        <c:axId val="459432264"/>
        <c:axId val="45943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AC1-44B9-9F25-A7456814A80E}"/>
            </c:ext>
          </c:extLst>
        </c:ser>
        <c:dLbls>
          <c:showLegendKey val="0"/>
          <c:showVal val="0"/>
          <c:showCatName val="0"/>
          <c:showSerName val="0"/>
          <c:showPercent val="0"/>
          <c:showBubbleSize val="0"/>
        </c:dLbls>
        <c:marker val="1"/>
        <c:smooth val="0"/>
        <c:axId val="459432264"/>
        <c:axId val="459434224"/>
      </c:lineChart>
      <c:dateAx>
        <c:axId val="459432264"/>
        <c:scaling>
          <c:orientation val="minMax"/>
        </c:scaling>
        <c:delete val="1"/>
        <c:axPos val="b"/>
        <c:numFmt formatCode="&quot;H&quot;yy" sourceLinked="1"/>
        <c:majorTickMark val="none"/>
        <c:minorTickMark val="none"/>
        <c:tickLblPos val="none"/>
        <c:crossAx val="459434224"/>
        <c:crosses val="autoZero"/>
        <c:auto val="1"/>
        <c:lblOffset val="100"/>
        <c:baseTimeUnit val="years"/>
      </c:dateAx>
      <c:valAx>
        <c:axId val="45943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11.33</c:v>
                </c:pt>
                <c:pt idx="2">
                  <c:v>10.69</c:v>
                </c:pt>
                <c:pt idx="3">
                  <c:v>13.67</c:v>
                </c:pt>
                <c:pt idx="4">
                  <c:v>13.95</c:v>
                </c:pt>
              </c:numCache>
            </c:numRef>
          </c:val>
          <c:extLst>
            <c:ext xmlns:c16="http://schemas.microsoft.com/office/drawing/2014/chart" uri="{C3380CC4-5D6E-409C-BE32-E72D297353CC}">
              <c16:uniqueId val="{00000000-5BC1-4A23-AE36-78C7D5BC6616}"/>
            </c:ext>
          </c:extLst>
        </c:ser>
        <c:dLbls>
          <c:showLegendKey val="0"/>
          <c:showVal val="0"/>
          <c:showCatName val="0"/>
          <c:showSerName val="0"/>
          <c:showPercent val="0"/>
          <c:showBubbleSize val="0"/>
        </c:dLbls>
        <c:gapWidth val="150"/>
        <c:axId val="459432656"/>
        <c:axId val="45943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BC1-4A23-AE36-78C7D5BC6616}"/>
            </c:ext>
          </c:extLst>
        </c:ser>
        <c:dLbls>
          <c:showLegendKey val="0"/>
          <c:showVal val="0"/>
          <c:showCatName val="0"/>
          <c:showSerName val="0"/>
          <c:showPercent val="0"/>
          <c:showBubbleSize val="0"/>
        </c:dLbls>
        <c:marker val="1"/>
        <c:smooth val="0"/>
        <c:axId val="459432656"/>
        <c:axId val="459433048"/>
      </c:lineChart>
      <c:dateAx>
        <c:axId val="459432656"/>
        <c:scaling>
          <c:orientation val="minMax"/>
        </c:scaling>
        <c:delete val="1"/>
        <c:axPos val="b"/>
        <c:numFmt formatCode="&quot;H&quot;yy" sourceLinked="1"/>
        <c:majorTickMark val="none"/>
        <c:minorTickMark val="none"/>
        <c:tickLblPos val="none"/>
        <c:crossAx val="459433048"/>
        <c:crosses val="autoZero"/>
        <c:auto val="1"/>
        <c:lblOffset val="100"/>
        <c:baseTimeUnit val="years"/>
      </c:dateAx>
      <c:valAx>
        <c:axId val="45943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2-4B93-B0D9-5FEB61EBA0F3}"/>
            </c:ext>
          </c:extLst>
        </c:ser>
        <c:dLbls>
          <c:showLegendKey val="0"/>
          <c:showVal val="0"/>
          <c:showCatName val="0"/>
          <c:showSerName val="0"/>
          <c:showPercent val="0"/>
          <c:showBubbleSize val="0"/>
        </c:dLbls>
        <c:gapWidth val="150"/>
        <c:axId val="476986456"/>
        <c:axId val="4769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8D22-4B93-B0D9-5FEB61EBA0F3}"/>
            </c:ext>
          </c:extLst>
        </c:ser>
        <c:dLbls>
          <c:showLegendKey val="0"/>
          <c:showVal val="0"/>
          <c:showCatName val="0"/>
          <c:showSerName val="0"/>
          <c:showPercent val="0"/>
          <c:showBubbleSize val="0"/>
        </c:dLbls>
        <c:marker val="1"/>
        <c:smooth val="0"/>
        <c:axId val="476986456"/>
        <c:axId val="476983712"/>
      </c:lineChart>
      <c:dateAx>
        <c:axId val="476986456"/>
        <c:scaling>
          <c:orientation val="minMax"/>
        </c:scaling>
        <c:delete val="1"/>
        <c:axPos val="b"/>
        <c:numFmt formatCode="&quot;H&quot;yy" sourceLinked="1"/>
        <c:majorTickMark val="none"/>
        <c:minorTickMark val="none"/>
        <c:tickLblPos val="none"/>
        <c:crossAx val="476983712"/>
        <c:crosses val="autoZero"/>
        <c:auto val="1"/>
        <c:lblOffset val="100"/>
        <c:baseTimeUnit val="years"/>
      </c:dateAx>
      <c:valAx>
        <c:axId val="47698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98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230.3</c:v>
                </c:pt>
                <c:pt idx="1">
                  <c:v>202.02</c:v>
                </c:pt>
                <c:pt idx="2">
                  <c:v>244.28</c:v>
                </c:pt>
                <c:pt idx="3">
                  <c:v>191.7</c:v>
                </c:pt>
                <c:pt idx="4">
                  <c:v>226.34</c:v>
                </c:pt>
              </c:numCache>
            </c:numRef>
          </c:val>
          <c:extLst>
            <c:ext xmlns:c16="http://schemas.microsoft.com/office/drawing/2014/chart" uri="{C3380CC4-5D6E-409C-BE32-E72D297353CC}">
              <c16:uniqueId val="{00000000-8C46-49F9-B64C-6ACAF8C85243}"/>
            </c:ext>
          </c:extLst>
        </c:ser>
        <c:dLbls>
          <c:showLegendKey val="0"/>
          <c:showVal val="0"/>
          <c:showCatName val="0"/>
          <c:showSerName val="0"/>
          <c:showPercent val="0"/>
          <c:showBubbleSize val="0"/>
        </c:dLbls>
        <c:gapWidth val="150"/>
        <c:axId val="476985280"/>
        <c:axId val="4769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C46-49F9-B64C-6ACAF8C85243}"/>
            </c:ext>
          </c:extLst>
        </c:ser>
        <c:dLbls>
          <c:showLegendKey val="0"/>
          <c:showVal val="0"/>
          <c:showCatName val="0"/>
          <c:showSerName val="0"/>
          <c:showPercent val="0"/>
          <c:showBubbleSize val="0"/>
        </c:dLbls>
        <c:marker val="1"/>
        <c:smooth val="0"/>
        <c:axId val="476985280"/>
        <c:axId val="476984104"/>
      </c:lineChart>
      <c:dateAx>
        <c:axId val="476985280"/>
        <c:scaling>
          <c:orientation val="minMax"/>
        </c:scaling>
        <c:delete val="1"/>
        <c:axPos val="b"/>
        <c:numFmt formatCode="&quot;H&quot;yy" sourceLinked="1"/>
        <c:majorTickMark val="none"/>
        <c:minorTickMark val="none"/>
        <c:tickLblPos val="none"/>
        <c:crossAx val="476984104"/>
        <c:crosses val="autoZero"/>
        <c:auto val="1"/>
        <c:lblOffset val="100"/>
        <c:baseTimeUnit val="years"/>
      </c:dateAx>
      <c:valAx>
        <c:axId val="47698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9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154.72</c:v>
                </c:pt>
                <c:pt idx="1">
                  <c:v>145.74</c:v>
                </c:pt>
                <c:pt idx="2">
                  <c:v>145.84</c:v>
                </c:pt>
                <c:pt idx="3">
                  <c:v>164.89</c:v>
                </c:pt>
                <c:pt idx="4">
                  <c:v>160.03</c:v>
                </c:pt>
              </c:numCache>
            </c:numRef>
          </c:val>
          <c:extLst>
            <c:ext xmlns:c16="http://schemas.microsoft.com/office/drawing/2014/chart" uri="{C3380CC4-5D6E-409C-BE32-E72D297353CC}">
              <c16:uniqueId val="{00000000-120C-4F02-931C-3F06A2FC282A}"/>
            </c:ext>
          </c:extLst>
        </c:ser>
        <c:dLbls>
          <c:showLegendKey val="0"/>
          <c:showVal val="0"/>
          <c:showCatName val="0"/>
          <c:showSerName val="0"/>
          <c:showPercent val="0"/>
          <c:showBubbleSize val="0"/>
        </c:dLbls>
        <c:gapWidth val="150"/>
        <c:axId val="489114344"/>
        <c:axId val="48911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20C-4F02-931C-3F06A2FC282A}"/>
            </c:ext>
          </c:extLst>
        </c:ser>
        <c:dLbls>
          <c:showLegendKey val="0"/>
          <c:showVal val="0"/>
          <c:showCatName val="0"/>
          <c:showSerName val="0"/>
          <c:showPercent val="0"/>
          <c:showBubbleSize val="0"/>
        </c:dLbls>
        <c:marker val="1"/>
        <c:smooth val="0"/>
        <c:axId val="489114344"/>
        <c:axId val="489113168"/>
      </c:lineChart>
      <c:dateAx>
        <c:axId val="489114344"/>
        <c:scaling>
          <c:orientation val="minMax"/>
        </c:scaling>
        <c:delete val="1"/>
        <c:axPos val="b"/>
        <c:numFmt formatCode="&quot;H&quot;yy" sourceLinked="1"/>
        <c:majorTickMark val="none"/>
        <c:minorTickMark val="none"/>
        <c:tickLblPos val="none"/>
        <c:crossAx val="489113168"/>
        <c:crosses val="autoZero"/>
        <c:auto val="1"/>
        <c:lblOffset val="100"/>
        <c:baseTimeUnit val="years"/>
      </c:dateAx>
      <c:valAx>
        <c:axId val="48911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1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87.74</c:v>
                </c:pt>
                <c:pt idx="1">
                  <c:v>77.3</c:v>
                </c:pt>
                <c:pt idx="2">
                  <c:v>78.86</c:v>
                </c:pt>
                <c:pt idx="3">
                  <c:v>75.680000000000007</c:v>
                </c:pt>
                <c:pt idx="4">
                  <c:v>81.430000000000007</c:v>
                </c:pt>
              </c:numCache>
            </c:numRef>
          </c:val>
          <c:extLst>
            <c:ext xmlns:c16="http://schemas.microsoft.com/office/drawing/2014/chart" uri="{C3380CC4-5D6E-409C-BE32-E72D297353CC}">
              <c16:uniqueId val="{00000000-812B-4774-BAF3-810BE0349CEA}"/>
            </c:ext>
          </c:extLst>
        </c:ser>
        <c:dLbls>
          <c:showLegendKey val="0"/>
          <c:showVal val="0"/>
          <c:showCatName val="0"/>
          <c:showSerName val="0"/>
          <c:showPercent val="0"/>
          <c:showBubbleSize val="0"/>
        </c:dLbls>
        <c:gapWidth val="150"/>
        <c:axId val="489112384"/>
        <c:axId val="48911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12B-4774-BAF3-810BE0349CEA}"/>
            </c:ext>
          </c:extLst>
        </c:ser>
        <c:dLbls>
          <c:showLegendKey val="0"/>
          <c:showVal val="0"/>
          <c:showCatName val="0"/>
          <c:showSerName val="0"/>
          <c:showPercent val="0"/>
          <c:showBubbleSize val="0"/>
        </c:dLbls>
        <c:marker val="1"/>
        <c:smooth val="0"/>
        <c:axId val="489112384"/>
        <c:axId val="489113560"/>
      </c:lineChart>
      <c:dateAx>
        <c:axId val="489112384"/>
        <c:scaling>
          <c:orientation val="minMax"/>
        </c:scaling>
        <c:delete val="1"/>
        <c:axPos val="b"/>
        <c:numFmt formatCode="&quot;H&quot;yy" sourceLinked="1"/>
        <c:majorTickMark val="none"/>
        <c:minorTickMark val="none"/>
        <c:tickLblPos val="none"/>
        <c:crossAx val="489113560"/>
        <c:crosses val="autoZero"/>
        <c:auto val="1"/>
        <c:lblOffset val="100"/>
        <c:baseTimeUnit val="years"/>
      </c:dateAx>
      <c:valAx>
        <c:axId val="48911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265.41000000000003</c:v>
                </c:pt>
                <c:pt idx="1">
                  <c:v>302.39999999999998</c:v>
                </c:pt>
                <c:pt idx="2">
                  <c:v>278.58999999999997</c:v>
                </c:pt>
                <c:pt idx="3">
                  <c:v>271.45999999999998</c:v>
                </c:pt>
                <c:pt idx="4">
                  <c:v>267.58</c:v>
                </c:pt>
              </c:numCache>
            </c:numRef>
          </c:val>
          <c:extLst>
            <c:ext xmlns:c16="http://schemas.microsoft.com/office/drawing/2014/chart" uri="{C3380CC4-5D6E-409C-BE32-E72D297353CC}">
              <c16:uniqueId val="{00000000-FB1F-4CDD-BB76-8D0FB4CC713D}"/>
            </c:ext>
          </c:extLst>
        </c:ser>
        <c:dLbls>
          <c:showLegendKey val="0"/>
          <c:showVal val="0"/>
          <c:showCatName val="0"/>
          <c:showSerName val="0"/>
          <c:showPercent val="0"/>
          <c:showBubbleSize val="0"/>
        </c:dLbls>
        <c:gapWidth val="150"/>
        <c:axId val="489111600"/>
        <c:axId val="4891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B1F-4CDD-BB76-8D0FB4CC713D}"/>
            </c:ext>
          </c:extLst>
        </c:ser>
        <c:dLbls>
          <c:showLegendKey val="0"/>
          <c:showVal val="0"/>
          <c:showCatName val="0"/>
          <c:showSerName val="0"/>
          <c:showPercent val="0"/>
          <c:showBubbleSize val="0"/>
        </c:dLbls>
        <c:marker val="1"/>
        <c:smooth val="0"/>
        <c:axId val="489111600"/>
        <c:axId val="489111992"/>
      </c:lineChart>
      <c:dateAx>
        <c:axId val="489111600"/>
        <c:scaling>
          <c:orientation val="minMax"/>
        </c:scaling>
        <c:delete val="1"/>
        <c:axPos val="b"/>
        <c:numFmt formatCode="&quot;H&quot;yy" sourceLinked="1"/>
        <c:majorTickMark val="none"/>
        <c:minorTickMark val="none"/>
        <c:tickLblPos val="none"/>
        <c:crossAx val="489111992"/>
        <c:crosses val="autoZero"/>
        <c:auto val="1"/>
        <c:lblOffset val="100"/>
        <c:baseTimeUnit val="years"/>
      </c:dateAx>
      <c:valAx>
        <c:axId val="4891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大和町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28130</v>
      </c>
      <c r="AM8" s="66"/>
      <c r="AN8" s="66"/>
      <c r="AO8" s="66"/>
      <c r="AP8" s="66"/>
      <c r="AQ8" s="66"/>
      <c r="AR8" s="66"/>
      <c r="AS8" s="66"/>
      <c r="AT8" s="37">
        <f>データ!$S$6</f>
        <v>225.49</v>
      </c>
      <c r="AU8" s="38"/>
      <c r="AV8" s="38"/>
      <c r="AW8" s="38"/>
      <c r="AX8" s="38"/>
      <c r="AY8" s="38"/>
      <c r="AZ8" s="38"/>
      <c r="BA8" s="38"/>
      <c r="BB8" s="55">
        <f>データ!$T$6</f>
        <v>124.75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82.86</v>
      </c>
      <c r="J10" s="38"/>
      <c r="K10" s="38"/>
      <c r="L10" s="38"/>
      <c r="M10" s="38"/>
      <c r="N10" s="38"/>
      <c r="O10" s="65"/>
      <c r="P10" s="55">
        <f>データ!$P$6</f>
        <v>95.79</v>
      </c>
      <c r="Q10" s="55"/>
      <c r="R10" s="55"/>
      <c r="S10" s="55"/>
      <c r="T10" s="55"/>
      <c r="U10" s="55"/>
      <c r="V10" s="55"/>
      <c r="W10" s="66">
        <f>データ!$Q$6</f>
        <v>3630</v>
      </c>
      <c r="X10" s="66"/>
      <c r="Y10" s="66"/>
      <c r="Z10" s="66"/>
      <c r="AA10" s="66"/>
      <c r="AB10" s="66"/>
      <c r="AC10" s="66"/>
      <c r="AD10" s="2"/>
      <c r="AE10" s="2"/>
      <c r="AF10" s="2"/>
      <c r="AG10" s="2"/>
      <c r="AH10" s="2"/>
      <c r="AI10" s="2"/>
      <c r="AJ10" s="2"/>
      <c r="AK10" s="2"/>
      <c r="AL10" s="66">
        <f>データ!$U$6</f>
        <v>26974</v>
      </c>
      <c r="AM10" s="66"/>
      <c r="AN10" s="66"/>
      <c r="AO10" s="66"/>
      <c r="AP10" s="66"/>
      <c r="AQ10" s="66"/>
      <c r="AR10" s="66"/>
      <c r="AS10" s="66"/>
      <c r="AT10" s="37">
        <f>データ!$V$6</f>
        <v>103.4</v>
      </c>
      <c r="AU10" s="38"/>
      <c r="AV10" s="38"/>
      <c r="AW10" s="38"/>
      <c r="AX10" s="38"/>
      <c r="AY10" s="38"/>
      <c r="AZ10" s="38"/>
      <c r="BA10" s="38"/>
      <c r="BB10" s="55">
        <f>データ!$W$6</f>
        <v>260.87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VpmgigAMS7nkKzsDptcQvCTfO/0fCzsFqSQre9X/Z/PsziiNlDxTeXcHIPSrrPUBz68amf3/m8hQXDNt6f/vA==" saltValue="cPs9YNNrDla1VLAOcfKA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44211</v>
      </c>
      <c r="D6" s="20">
        <f t="shared" si="3"/>
        <v>46</v>
      </c>
      <c r="E6" s="20">
        <f t="shared" si="3"/>
        <v>1</v>
      </c>
      <c r="F6" s="20">
        <f t="shared" si="3"/>
        <v>0</v>
      </c>
      <c r="G6" s="20">
        <f t="shared" si="3"/>
        <v>1</v>
      </c>
      <c r="H6" s="20" t="str">
        <f t="shared" si="3"/>
        <v>宮城県　大和町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82.86</v>
      </c>
      <c r="P6" s="21">
        <f t="shared" si="3"/>
        <v>95.79</v>
      </c>
      <c r="Q6" s="21">
        <f t="shared" si="3"/>
        <v>3630</v>
      </c>
      <c r="R6" s="21">
        <f t="shared" si="3"/>
        <v>28130</v>
      </c>
      <c r="S6" s="21">
        <f t="shared" si="3"/>
        <v>225.49</v>
      </c>
      <c r="T6" s="21">
        <f t="shared" si="3"/>
        <v>124.75</v>
      </c>
      <c r="U6" s="21">
        <f t="shared" si="3"/>
        <v>26974</v>
      </c>
      <c r="V6" s="21">
        <f t="shared" si="3"/>
        <v>103.4</v>
      </c>
      <c r="W6" s="21">
        <f t="shared" si="3"/>
        <v>260.87</v>
      </c>
      <c r="X6" s="22">
        <f>IF(X7="",NA(),X7)</f>
        <v>112.02</v>
      </c>
      <c r="Y6" s="22">
        <f t="shared" ref="Y6:AG6" si="4">IF(Y7="",NA(),Y7)</f>
        <v>101.58</v>
      </c>
      <c r="Z6" s="22">
        <f t="shared" si="4"/>
        <v>107.36</v>
      </c>
      <c r="AA6" s="22">
        <f t="shared" si="4"/>
        <v>102.27</v>
      </c>
      <c r="AB6" s="22">
        <f t="shared" si="4"/>
        <v>107.07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230.3</v>
      </c>
      <c r="AU6" s="22">
        <f t="shared" ref="AU6:BC6" si="6">IF(AU7="",NA(),AU7)</f>
        <v>202.02</v>
      </c>
      <c r="AV6" s="22">
        <f t="shared" si="6"/>
        <v>244.28</v>
      </c>
      <c r="AW6" s="22">
        <f t="shared" si="6"/>
        <v>191.7</v>
      </c>
      <c r="AX6" s="22">
        <f t="shared" si="6"/>
        <v>226.34</v>
      </c>
      <c r="AY6" s="22">
        <f t="shared" si="6"/>
        <v>359.47</v>
      </c>
      <c r="AZ6" s="22">
        <f t="shared" si="6"/>
        <v>369.69</v>
      </c>
      <c r="BA6" s="22">
        <f t="shared" si="6"/>
        <v>379.08</v>
      </c>
      <c r="BB6" s="22">
        <f t="shared" si="6"/>
        <v>367.55</v>
      </c>
      <c r="BC6" s="22">
        <f t="shared" si="6"/>
        <v>378.56</v>
      </c>
      <c r="BD6" s="21" t="str">
        <f>IF(BD7="","",IF(BD7="-","【-】","【"&amp;SUBSTITUTE(TEXT(BD7,"#,##0.00"),"-","△")&amp;"】"))</f>
        <v>【261.51】</v>
      </c>
      <c r="BE6" s="22">
        <f>IF(BE7="",NA(),BE7)</f>
        <v>154.72</v>
      </c>
      <c r="BF6" s="22">
        <f t="shared" ref="BF6:BN6" si="7">IF(BF7="",NA(),BF7)</f>
        <v>145.74</v>
      </c>
      <c r="BG6" s="22">
        <f t="shared" si="7"/>
        <v>145.84</v>
      </c>
      <c r="BH6" s="22">
        <f t="shared" si="7"/>
        <v>164.89</v>
      </c>
      <c r="BI6" s="22">
        <f t="shared" si="7"/>
        <v>160.03</v>
      </c>
      <c r="BJ6" s="22">
        <f t="shared" si="7"/>
        <v>401.79</v>
      </c>
      <c r="BK6" s="22">
        <f t="shared" si="7"/>
        <v>402.99</v>
      </c>
      <c r="BL6" s="22">
        <f t="shared" si="7"/>
        <v>398.98</v>
      </c>
      <c r="BM6" s="22">
        <f t="shared" si="7"/>
        <v>418.68</v>
      </c>
      <c r="BN6" s="22">
        <f t="shared" si="7"/>
        <v>395.68</v>
      </c>
      <c r="BO6" s="21" t="str">
        <f>IF(BO7="","",IF(BO7="-","【-】","【"&amp;SUBSTITUTE(TEXT(BO7,"#,##0.00"),"-","△")&amp;"】"))</f>
        <v>【265.16】</v>
      </c>
      <c r="BP6" s="22">
        <f>IF(BP7="",NA(),BP7)</f>
        <v>87.74</v>
      </c>
      <c r="BQ6" s="22">
        <f t="shared" ref="BQ6:BY6" si="8">IF(BQ7="",NA(),BQ7)</f>
        <v>77.3</v>
      </c>
      <c r="BR6" s="22">
        <f t="shared" si="8"/>
        <v>78.86</v>
      </c>
      <c r="BS6" s="22">
        <f t="shared" si="8"/>
        <v>75.680000000000007</v>
      </c>
      <c r="BT6" s="22">
        <f t="shared" si="8"/>
        <v>81.430000000000007</v>
      </c>
      <c r="BU6" s="22">
        <f t="shared" si="8"/>
        <v>100.12</v>
      </c>
      <c r="BV6" s="22">
        <f t="shared" si="8"/>
        <v>98.66</v>
      </c>
      <c r="BW6" s="22">
        <f t="shared" si="8"/>
        <v>98.64</v>
      </c>
      <c r="BX6" s="22">
        <f t="shared" si="8"/>
        <v>94.78</v>
      </c>
      <c r="BY6" s="22">
        <f t="shared" si="8"/>
        <v>97.59</v>
      </c>
      <c r="BZ6" s="21" t="str">
        <f>IF(BZ7="","",IF(BZ7="-","【-】","【"&amp;SUBSTITUTE(TEXT(BZ7,"#,##0.00"),"-","△")&amp;"】"))</f>
        <v>【102.35】</v>
      </c>
      <c r="CA6" s="22">
        <f>IF(CA7="",NA(),CA7)</f>
        <v>265.41000000000003</v>
      </c>
      <c r="CB6" s="22">
        <f t="shared" ref="CB6:CJ6" si="9">IF(CB7="",NA(),CB7)</f>
        <v>302.39999999999998</v>
      </c>
      <c r="CC6" s="22">
        <f t="shared" si="9"/>
        <v>278.58999999999997</v>
      </c>
      <c r="CD6" s="22">
        <f t="shared" si="9"/>
        <v>271.45999999999998</v>
      </c>
      <c r="CE6" s="22">
        <f t="shared" si="9"/>
        <v>267.58</v>
      </c>
      <c r="CF6" s="22">
        <f t="shared" si="9"/>
        <v>174.97</v>
      </c>
      <c r="CG6" s="22">
        <f t="shared" si="9"/>
        <v>178.59</v>
      </c>
      <c r="CH6" s="22">
        <f t="shared" si="9"/>
        <v>178.92</v>
      </c>
      <c r="CI6" s="22">
        <f t="shared" si="9"/>
        <v>181.3</v>
      </c>
      <c r="CJ6" s="22">
        <f t="shared" si="9"/>
        <v>181.71</v>
      </c>
      <c r="CK6" s="21" t="str">
        <f>IF(CK7="","",IF(CK7="-","【-】","【"&amp;SUBSTITUTE(TEXT(CK7,"#,##0.00"),"-","△")&amp;"】"))</f>
        <v>【167.74】</v>
      </c>
      <c r="CL6" s="22">
        <f>IF(CL7="",NA(),CL7)</f>
        <v>93.95</v>
      </c>
      <c r="CM6" s="22">
        <f t="shared" ref="CM6:CU6" si="10">IF(CM7="",NA(),CM7)</f>
        <v>78.319999999999993</v>
      </c>
      <c r="CN6" s="22">
        <f t="shared" si="10"/>
        <v>77.52</v>
      </c>
      <c r="CO6" s="22">
        <f t="shared" si="10"/>
        <v>79.12</v>
      </c>
      <c r="CP6" s="22">
        <f t="shared" si="10"/>
        <v>79.900000000000006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87.16</v>
      </c>
      <c r="CX6" s="22">
        <f t="shared" ref="CX6:DF6" si="11">IF(CX7="",NA(),CX7)</f>
        <v>88.93</v>
      </c>
      <c r="CY6" s="22">
        <f t="shared" si="11"/>
        <v>88.43</v>
      </c>
      <c r="CZ6" s="22">
        <f t="shared" si="11"/>
        <v>87.77</v>
      </c>
      <c r="DA6" s="22">
        <f t="shared" si="11"/>
        <v>86.76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44.2</v>
      </c>
      <c r="DI6" s="22">
        <f t="shared" ref="DI6:DQ6" si="12">IF(DI7="",NA(),DI7)</f>
        <v>40.74</v>
      </c>
      <c r="DJ6" s="22">
        <f t="shared" si="12"/>
        <v>41.58</v>
      </c>
      <c r="DK6" s="22">
        <f t="shared" si="12"/>
        <v>42.71</v>
      </c>
      <c r="DL6" s="22">
        <f t="shared" si="12"/>
        <v>44.36</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2">
        <f t="shared" ref="DT6:EB6" si="13">IF(DT7="",NA(),DT7)</f>
        <v>11.33</v>
      </c>
      <c r="DU6" s="22">
        <f t="shared" si="13"/>
        <v>10.69</v>
      </c>
      <c r="DV6" s="22">
        <f t="shared" si="13"/>
        <v>13.67</v>
      </c>
      <c r="DW6" s="22">
        <f t="shared" si="13"/>
        <v>13.95</v>
      </c>
      <c r="DX6" s="22">
        <f t="shared" si="13"/>
        <v>13.39</v>
      </c>
      <c r="DY6" s="22">
        <f t="shared" si="13"/>
        <v>14.85</v>
      </c>
      <c r="DZ6" s="22">
        <f t="shared" si="13"/>
        <v>16.88</v>
      </c>
      <c r="EA6" s="22">
        <f t="shared" si="13"/>
        <v>18.28</v>
      </c>
      <c r="EB6" s="22">
        <f t="shared" si="13"/>
        <v>19.61</v>
      </c>
      <c r="EC6" s="21" t="str">
        <f>IF(EC7="","",IF(EC7="-","【-】","【"&amp;SUBSTITUTE(TEXT(EC7,"#,##0.00"),"-","△")&amp;"】"))</f>
        <v>【22.30】</v>
      </c>
      <c r="ED6" s="22">
        <f>IF(ED7="",NA(),ED7)</f>
        <v>1.06</v>
      </c>
      <c r="EE6" s="22">
        <f t="shared" ref="EE6:EM6" si="14">IF(EE7="",NA(),EE7)</f>
        <v>1.05</v>
      </c>
      <c r="EF6" s="22">
        <f t="shared" si="14"/>
        <v>0.56999999999999995</v>
      </c>
      <c r="EG6" s="22">
        <f t="shared" si="14"/>
        <v>0.37</v>
      </c>
      <c r="EH6" s="22">
        <f t="shared" si="14"/>
        <v>0.42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44211</v>
      </c>
      <c r="D7" s="24">
        <v>46</v>
      </c>
      <c r="E7" s="24">
        <v>1</v>
      </c>
      <c r="F7" s="24">
        <v>0</v>
      </c>
      <c r="G7" s="24">
        <v>1</v>
      </c>
      <c r="H7" s="24" t="s">
        <v>93</v>
      </c>
      <c r="I7" s="24" t="s">
        <v>94</v>
      </c>
      <c r="J7" s="24" t="s">
        <v>95</v>
      </c>
      <c r="K7" s="24" t="s">
        <v>96</v>
      </c>
      <c r="L7" s="24" t="s">
        <v>97</v>
      </c>
      <c r="M7" s="24" t="s">
        <v>98</v>
      </c>
      <c r="N7" s="25" t="s">
        <v>99</v>
      </c>
      <c r="O7" s="25">
        <v>82.86</v>
      </c>
      <c r="P7" s="25">
        <v>95.79</v>
      </c>
      <c r="Q7" s="25">
        <v>3630</v>
      </c>
      <c r="R7" s="25">
        <v>28130</v>
      </c>
      <c r="S7" s="25">
        <v>225.49</v>
      </c>
      <c r="T7" s="25">
        <v>124.75</v>
      </c>
      <c r="U7" s="25">
        <v>26974</v>
      </c>
      <c r="V7" s="25">
        <v>103.4</v>
      </c>
      <c r="W7" s="25">
        <v>260.87</v>
      </c>
      <c r="X7" s="25">
        <v>112.02</v>
      </c>
      <c r="Y7" s="25">
        <v>101.58</v>
      </c>
      <c r="Z7" s="25">
        <v>107.36</v>
      </c>
      <c r="AA7" s="25">
        <v>102.27</v>
      </c>
      <c r="AB7" s="25">
        <v>107.07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230.3</v>
      </c>
      <c r="AU7" s="25">
        <v>202.02</v>
      </c>
      <c r="AV7" s="25">
        <v>244.28</v>
      </c>
      <c r="AW7" s="25">
        <v>191.7</v>
      </c>
      <c r="AX7" s="25">
        <v>226.34</v>
      </c>
      <c r="AY7" s="25">
        <v>359.47</v>
      </c>
      <c r="AZ7" s="25">
        <v>369.69</v>
      </c>
      <c r="BA7" s="25">
        <v>379.08</v>
      </c>
      <c r="BB7" s="25">
        <v>367.55</v>
      </c>
      <c r="BC7" s="25">
        <v>378.56</v>
      </c>
      <c r="BD7" s="25">
        <v>261.51</v>
      </c>
      <c r="BE7" s="25">
        <v>154.72</v>
      </c>
      <c r="BF7" s="25">
        <v>145.74</v>
      </c>
      <c r="BG7" s="25">
        <v>145.84</v>
      </c>
      <c r="BH7" s="25">
        <v>164.89</v>
      </c>
      <c r="BI7" s="25">
        <v>160.03</v>
      </c>
      <c r="BJ7" s="25">
        <v>401.79</v>
      </c>
      <c r="BK7" s="25">
        <v>402.99</v>
      </c>
      <c r="BL7" s="25">
        <v>398.98</v>
      </c>
      <c r="BM7" s="25">
        <v>418.68</v>
      </c>
      <c r="BN7" s="25">
        <v>395.68</v>
      </c>
      <c r="BO7" s="25">
        <v>265.16000000000003</v>
      </c>
      <c r="BP7" s="25">
        <v>87.74</v>
      </c>
      <c r="BQ7" s="25">
        <v>77.3</v>
      </c>
      <c r="BR7" s="25">
        <v>78.86</v>
      </c>
      <c r="BS7" s="25">
        <v>75.680000000000007</v>
      </c>
      <c r="BT7" s="25">
        <v>81.430000000000007</v>
      </c>
      <c r="BU7" s="25">
        <v>100.12</v>
      </c>
      <c r="BV7" s="25">
        <v>98.66</v>
      </c>
      <c r="BW7" s="25">
        <v>98.64</v>
      </c>
      <c r="BX7" s="25">
        <v>94.78</v>
      </c>
      <c r="BY7" s="25">
        <v>97.59</v>
      </c>
      <c r="BZ7" s="25">
        <v>102.35</v>
      </c>
      <c r="CA7" s="25">
        <v>265.41000000000003</v>
      </c>
      <c r="CB7" s="25">
        <v>302.39999999999998</v>
      </c>
      <c r="CC7" s="25">
        <v>278.58999999999997</v>
      </c>
      <c r="CD7" s="25">
        <v>271.45999999999998</v>
      </c>
      <c r="CE7" s="25">
        <v>267.58</v>
      </c>
      <c r="CF7" s="25">
        <v>174.97</v>
      </c>
      <c r="CG7" s="25">
        <v>178.59</v>
      </c>
      <c r="CH7" s="25">
        <v>178.92</v>
      </c>
      <c r="CI7" s="25">
        <v>181.3</v>
      </c>
      <c r="CJ7" s="25">
        <v>181.71</v>
      </c>
      <c r="CK7" s="25">
        <v>167.74</v>
      </c>
      <c r="CL7" s="25">
        <v>93.95</v>
      </c>
      <c r="CM7" s="25">
        <v>78.319999999999993</v>
      </c>
      <c r="CN7" s="25">
        <v>77.52</v>
      </c>
      <c r="CO7" s="25">
        <v>79.12</v>
      </c>
      <c r="CP7" s="25">
        <v>79.900000000000006</v>
      </c>
      <c r="CQ7" s="25">
        <v>55.63</v>
      </c>
      <c r="CR7" s="25">
        <v>55.03</v>
      </c>
      <c r="CS7" s="25">
        <v>55.14</v>
      </c>
      <c r="CT7" s="25">
        <v>55.89</v>
      </c>
      <c r="CU7" s="25">
        <v>55.72</v>
      </c>
      <c r="CV7" s="25">
        <v>60.29</v>
      </c>
      <c r="CW7" s="25">
        <v>87.16</v>
      </c>
      <c r="CX7" s="25">
        <v>88.93</v>
      </c>
      <c r="CY7" s="25">
        <v>88.43</v>
      </c>
      <c r="CZ7" s="25">
        <v>87.77</v>
      </c>
      <c r="DA7" s="25">
        <v>86.76</v>
      </c>
      <c r="DB7" s="25">
        <v>82.04</v>
      </c>
      <c r="DC7" s="25">
        <v>81.900000000000006</v>
      </c>
      <c r="DD7" s="25">
        <v>81.39</v>
      </c>
      <c r="DE7" s="25">
        <v>81.27</v>
      </c>
      <c r="DF7" s="25">
        <v>81.260000000000005</v>
      </c>
      <c r="DG7" s="25">
        <v>90.12</v>
      </c>
      <c r="DH7" s="25">
        <v>44.2</v>
      </c>
      <c r="DI7" s="25">
        <v>40.74</v>
      </c>
      <c r="DJ7" s="25">
        <v>41.58</v>
      </c>
      <c r="DK7" s="25">
        <v>42.71</v>
      </c>
      <c r="DL7" s="25">
        <v>44.36</v>
      </c>
      <c r="DM7" s="25">
        <v>48.05</v>
      </c>
      <c r="DN7" s="25">
        <v>48.87</v>
      </c>
      <c r="DO7" s="25">
        <v>49.92</v>
      </c>
      <c r="DP7" s="25">
        <v>50.63</v>
      </c>
      <c r="DQ7" s="25">
        <v>51.29</v>
      </c>
      <c r="DR7" s="25">
        <v>50.88</v>
      </c>
      <c r="DS7" s="25">
        <v>0</v>
      </c>
      <c r="DT7" s="25">
        <v>11.33</v>
      </c>
      <c r="DU7" s="25">
        <v>10.69</v>
      </c>
      <c r="DV7" s="25">
        <v>13.67</v>
      </c>
      <c r="DW7" s="25">
        <v>13.95</v>
      </c>
      <c r="DX7" s="25">
        <v>13.39</v>
      </c>
      <c r="DY7" s="25">
        <v>14.85</v>
      </c>
      <c r="DZ7" s="25">
        <v>16.88</v>
      </c>
      <c r="EA7" s="25">
        <v>18.28</v>
      </c>
      <c r="EB7" s="25">
        <v>19.61</v>
      </c>
      <c r="EC7" s="25">
        <v>22.3</v>
      </c>
      <c r="ED7" s="25">
        <v>1.06</v>
      </c>
      <c r="EE7" s="25">
        <v>1.05</v>
      </c>
      <c r="EF7" s="25">
        <v>0.56999999999999995</v>
      </c>
      <c r="EG7" s="25">
        <v>0.37</v>
      </c>
      <c r="EH7" s="25">
        <v>0.42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2023-02-07T06:46:39Z</cp:lastPrinted>
  <dcterms:created xsi:type="dcterms:W3CDTF">2022-12-01T00:53:12Z</dcterms:created>
  <dcterms:modified xsi:type="dcterms:W3CDTF">2023-02-07T06:46:42Z</dcterms:modified>
  <cp:category/>
</cp:coreProperties>
</file>