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4 市町村回答（確定）\02 団体別\25 七ヶ浜町★\"/>
    </mc:Choice>
  </mc:AlternateContent>
  <workbookProtection workbookAlgorithmName="SHA-512" workbookHashValue="mJ96gODYXAxQLQmBa1rSWE/cajaMlxCdsWGTH07lVENNIsWPJQevApqoE8LgtMw58bJ4XAxdwZkgbYFgyAlqow==" workbookSaltValue="Fi7c+CfA2Z/CAzYi8kUDvg==" workbookSpinCount="100000" lockStructure="1"/>
  <bookViews>
    <workbookView xWindow="0" yWindow="0" windowWidth="28800" windowHeight="1221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P6" i="5"/>
  <c r="P10" i="4" s="1"/>
  <c r="O6" i="5"/>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W10" i="4"/>
  <c r="I10" i="4"/>
  <c r="B10" i="4"/>
  <c r="AT8" i="4"/>
  <c r="AL8" i="4"/>
  <c r="W8" i="4"/>
  <c r="P8" i="4"/>
  <c r="B6" i="4"/>
</calcChain>
</file>

<file path=xl/sharedStrings.xml><?xml version="1.0" encoding="utf-8"?>
<sst xmlns="http://schemas.openxmlformats.org/spreadsheetml/2006/main" count="241" uniqueCount="118">
  <si>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</si>
  <si>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</si>
  <si>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</si>
  <si>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</si>
  <si>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</si>
  <si>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</si>
  <si>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</si>
  <si>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</si>
  <si>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</si>
  <si>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</si>
  <si>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</si>
  <si>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</si>
  <si>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</si>
  <si>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</si>
  <si>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</si>
  <si>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</si>
  <si>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</si>
  <si>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</si>
  <si>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</si>
  <si>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</si>
  <si>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</si>
  <si>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</si>
  <si>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</si>
  <si>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</si>
  <si>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</si>
  <si>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</si>
  <si>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</si>
  <si>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</si>
  <si>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</si>
  <si>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</si>
  <si>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</si>
  <si>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</si>
  <si>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</si>
  <si>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</si>
  <si>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</si>
  <si>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</si>
  <si>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</si>
  <si>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</si>
  <si>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</si>
  <si>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</si>
  <si>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</si>
  <si>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</si>
  <si>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</si>
  <si>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</si>
  <si>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</si>
  <si>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</si>
  <si>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</si>
  <si>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</si>
  <si>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</si>
  <si>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</si>
  <si>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</si>
  <si>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</si>
  <si>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</si>
  <si>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</si>
  <si>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</si>
  <si>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</si>
  <si>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</si>
  <si>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</si>
  <si>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</si>
  <si>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</si>
  <si>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</si>
  <si>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</si>
  <si>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</si>
  <si>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</si>
  <si>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</si>
  <si>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</si>
  <si>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</si>
  <si>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</si>
  <si>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</si>
  <si>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</si>
  <si>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</si>
  <si>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</si>
  <si>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</si>
  <si>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</si>
  <si>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</si>
  <si>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</si>
  <si>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</si>
  <si>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</si>
  <si>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</si>
  <si>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</si>
  <si>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</si>
  <si>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</si>
  <si>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</si>
  <si>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</si>
  <si>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</si>
  <si>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</si>
  <si>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</si>
  <si>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</si>
  <si>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</si>
  <si>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</si>
  <si>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</si>
  <si>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</si>
  <si>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</si>
  <si>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</si>
  <si>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</si>
  <si>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</si>
  <si>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</si>
  <si>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七ケ浜町</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</si>
  <si>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</si>
  <si>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</si>
  <si>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</si>
  <si>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</si>
  <si>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</si>
  <si>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</si>
  <si>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</si>
  <si>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</si>
  <si>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</si>
  <si>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</si>
  <si>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</si>
  <si>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</si>
  <si>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</si>
  <si>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</si>
  <si>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</si>
  <si>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</si>
  <si>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</si>
  <si>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➀収益的収支比率
　平成29年度から令和2年度にかけて67％から75％台で推移してきたが、令和3年度においては約78％と前年度から約3％の増となった。その主な要因は地方債償還金の減による経常経費等の減に加え、繰入金の増による営業外収益の増によるものである。今後も引き続き費用削減に努めたい。
④企業債残高対事業規模比率
　地方債現在高の減少に伴い、前年度に比べ109.81ポイントの減少となった。平成30年度以降減少傾向にあり、前年度に引き続き令和3年度においても類似団体平均を下回る結果となった。（平均値比120.46ポイント減）下水道施設・管路の更新等も計画通り進んでおり、今後も更なる事業規模の適正化と計画的な投資に努めたい。
⑤経費回収率
　類似団体平均値を上回っているものの、令和3年度については100％を下回り前年度と比較すると10.25ポイントの減となっている。主な要因としては令和6年度から移行予定の下水道事業の公営企業法適用に係る移行業務委託等の委託費の増と前年度には還付となっていた消費税納入金の費用発生に伴い汚水処理費分として計上される費用が増加したことによるものである。今後更なる使用料の安定した確保と費用削減を実施し、より適正な水準の実現に努めたい。
⑥汚水処理原価
　依然として類似団体平均値を下回っているものの、前年度に比べ15.87ポイントの増となった。要因として前述の経費回収率の減と同様に汚水処理費が増となったことによるものである。今後更なる有収水量の確保と費用削減に努めたい。
⑧水洗化率
　類似団体平均と比較して高い数値で推移している。今後も水洗化未接続世帯への勧奨活動等を推進し比率の向上を図りたい。
</t>
    <rPh sb="1" eb="3">
      <t>シュウエキ</t>
    </rPh>
    <rPh sb="3" eb="4">
      <t>テキ</t>
    </rPh>
    <rPh sb="4" eb="6">
      <t>シュウシ</t>
    </rPh>
    <rPh sb="6" eb="8">
      <t>ヒリツ</t>
    </rPh>
    <rPh sb="10" eb="12">
      <t>ヘイセイ</t>
    </rPh>
    <rPh sb="14" eb="16">
      <t>ネンド</t>
    </rPh>
    <rPh sb="18" eb="20">
      <t>レイワ</t>
    </rPh>
    <rPh sb="21" eb="23">
      <t>ネンド</t>
    </rPh>
    <rPh sb="35" eb="36">
      <t>ダイ</t>
    </rPh>
    <rPh sb="37" eb="39">
      <t>スイイ</t>
    </rPh>
    <rPh sb="45" eb="47">
      <t>レイワ</t>
    </rPh>
    <rPh sb="48" eb="50">
      <t>ネンド</t>
    </rPh>
    <rPh sb="55" eb="56">
      <t>ヤク</t>
    </rPh>
    <rPh sb="60" eb="63">
      <t>ゼンネンド</t>
    </rPh>
    <rPh sb="65" eb="66">
      <t>ヤク</t>
    </rPh>
    <rPh sb="69" eb="70">
      <t>ゾウ</t>
    </rPh>
    <rPh sb="77" eb="78">
      <t>オモ</t>
    </rPh>
    <rPh sb="79" eb="81">
      <t>ヨウイン</t>
    </rPh>
    <rPh sb="82" eb="85">
      <t>チホウサイ</t>
    </rPh>
    <rPh sb="85" eb="88">
      <t>ショウカンキン</t>
    </rPh>
    <rPh sb="89" eb="90">
      <t>ゲン</t>
    </rPh>
    <rPh sb="93" eb="98">
      <t>ケイジョウケイヒトウ</t>
    </rPh>
    <rPh sb="99" eb="100">
      <t>ゲン</t>
    </rPh>
    <rPh sb="101" eb="102">
      <t>クワ</t>
    </rPh>
    <rPh sb="104" eb="107">
      <t>クリイレキン</t>
    </rPh>
    <rPh sb="108" eb="109">
      <t>ゾウ</t>
    </rPh>
    <rPh sb="112" eb="115">
      <t>エイギョウガイ</t>
    </rPh>
    <rPh sb="115" eb="117">
      <t>シュウエキ</t>
    </rPh>
    <rPh sb="266" eb="269">
      <t>ゲスイドウ</t>
    </rPh>
    <rPh sb="269" eb="271">
      <t>シセツ</t>
    </rPh>
    <rPh sb="272" eb="274">
      <t>カンロ</t>
    </rPh>
    <rPh sb="275" eb="278">
      <t>コウシントウ</t>
    </rPh>
    <rPh sb="279" eb="281">
      <t>ケイカク</t>
    </rPh>
    <rPh sb="281" eb="282">
      <t>ドオ</t>
    </rPh>
    <rPh sb="283" eb="284">
      <t>スス</t>
    </rPh>
    <rPh sb="289" eb="291">
      <t>コンゴ</t>
    </rPh>
    <rPh sb="292" eb="293">
      <t>サラ</t>
    </rPh>
    <rPh sb="295" eb="299">
      <t>ジギョウキボ</t>
    </rPh>
    <rPh sb="300" eb="303">
      <t>テキセイカ</t>
    </rPh>
    <rPh sb="304" eb="307">
      <t>ケイカクテキ</t>
    </rPh>
    <rPh sb="308" eb="310">
      <t>トウシ</t>
    </rPh>
    <rPh sb="311" eb="312">
      <t>ツト</t>
    </rPh>
    <rPh sb="318" eb="323">
      <t>ケイヒカイシュウリツ</t>
    </rPh>
    <rPh sb="388" eb="389">
      <t>オモ</t>
    </rPh>
    <rPh sb="396" eb="398">
      <t>レイワ</t>
    </rPh>
    <rPh sb="399" eb="401">
      <t>ネンド</t>
    </rPh>
    <rPh sb="403" eb="405">
      <t>イコウ</t>
    </rPh>
    <rPh sb="405" eb="407">
      <t>ヨテイ</t>
    </rPh>
    <rPh sb="408" eb="411">
      <t>ゲスイドウ</t>
    </rPh>
    <rPh sb="411" eb="413">
      <t>ジギョウ</t>
    </rPh>
    <rPh sb="414" eb="419">
      <t>コウエイキギョウホウ</t>
    </rPh>
    <rPh sb="419" eb="421">
      <t>テキヨウ</t>
    </rPh>
    <rPh sb="422" eb="423">
      <t>カカ</t>
    </rPh>
    <rPh sb="424" eb="428">
      <t>イコウギョウム</t>
    </rPh>
    <rPh sb="436" eb="437">
      <t>ゾウ</t>
    </rPh>
    <rPh sb="438" eb="441">
      <t>ゼンネンド</t>
    </rPh>
    <rPh sb="443" eb="445">
      <t>カンプ</t>
    </rPh>
    <rPh sb="451" eb="454">
      <t>ショウヒゼイ</t>
    </rPh>
    <rPh sb="454" eb="456">
      <t>ノウニュウ</t>
    </rPh>
    <rPh sb="456" eb="457">
      <t>キン</t>
    </rPh>
    <rPh sb="458" eb="460">
      <t>ヒヨウ</t>
    </rPh>
    <rPh sb="460" eb="462">
      <t>ハッセイ</t>
    </rPh>
    <rPh sb="463" eb="464">
      <t>トモナ</t>
    </rPh>
    <rPh sb="497" eb="499">
      <t>コンゴ</t>
    </rPh>
    <rPh sb="499" eb="500">
      <t>サラ</t>
    </rPh>
    <rPh sb="502" eb="505">
      <t>シヨウリョウ</t>
    </rPh>
    <rPh sb="506" eb="508">
      <t>アンテイ</t>
    </rPh>
    <rPh sb="510" eb="512">
      <t>カクホ</t>
    </rPh>
    <rPh sb="513" eb="517">
      <t>ヒヨウサクゲン</t>
    </rPh>
    <rPh sb="518" eb="520">
      <t>ジッシ</t>
    </rPh>
    <rPh sb="524" eb="526">
      <t>テキセイ</t>
    </rPh>
    <rPh sb="527" eb="529">
      <t>スイジュン</t>
    </rPh>
    <rPh sb="530" eb="532">
      <t>ジツゲン</t>
    </rPh>
    <rPh sb="533" eb="534">
      <t>ツト</t>
    </rPh>
    <rPh sb="540" eb="542">
      <t>オスイ</t>
    </rPh>
    <rPh sb="542" eb="544">
      <t>ショリ</t>
    </rPh>
    <rPh sb="544" eb="546">
      <t>ゲンカ</t>
    </rPh>
    <rPh sb="548" eb="550">
      <t>イゼン</t>
    </rPh>
    <rPh sb="553" eb="557">
      <t>ルイジダンタイ</t>
    </rPh>
    <rPh sb="557" eb="559">
      <t>ヘイキン</t>
    </rPh>
    <rPh sb="559" eb="560">
      <t>チ</t>
    </rPh>
    <rPh sb="561" eb="563">
      <t>シタマワ</t>
    </rPh>
    <rPh sb="571" eb="574">
      <t>ゼンネンド</t>
    </rPh>
    <rPh sb="575" eb="576">
      <t>クラ</t>
    </rPh>
    <rPh sb="587" eb="588">
      <t>ゾウ</t>
    </rPh>
    <rPh sb="593" eb="595">
      <t>ヨウイン</t>
    </rPh>
    <rPh sb="598" eb="600">
      <t>ゼンジュツ</t>
    </rPh>
    <rPh sb="601" eb="603">
      <t>ケイヒ</t>
    </rPh>
    <rPh sb="603" eb="605">
      <t>カイシュウ</t>
    </rPh>
    <rPh sb="605" eb="606">
      <t>リツ</t>
    </rPh>
    <rPh sb="607" eb="608">
      <t>ゲン</t>
    </rPh>
    <rPh sb="609" eb="611">
      <t>ドウヨウ</t>
    </rPh>
    <rPh sb="612" eb="616">
      <t>オスイショリ</t>
    </rPh>
    <rPh sb="616" eb="617">
      <t>ヒ</t>
    </rPh>
    <rPh sb="618" eb="619">
      <t>ゾウ</t>
    </rPh>
    <rPh sb="634" eb="636">
      <t>コンゴ</t>
    </rPh>
    <rPh sb="636" eb="637">
      <t>サラ</t>
    </rPh>
    <rPh sb="639" eb="643">
      <t>ユウシュウスイリョウ</t>
    </rPh>
    <rPh sb="644" eb="646">
      <t>カクホ</t>
    </rPh>
    <rPh sb="647" eb="649">
      <t>ヒヨウ</t>
    </rPh>
    <rPh sb="649" eb="651">
      <t>サクゲン</t>
    </rPh>
    <rPh sb="652" eb="653">
      <t>ツト</t>
    </rPh>
    <rPh sb="659" eb="663">
      <t>スイセンカリツ</t>
    </rPh>
    <rPh sb="665" eb="669">
      <t>ルイジダンタイ</t>
    </rPh>
    <rPh sb="669" eb="671">
      <t>ヘイキン</t>
    </rPh>
    <rPh sb="672" eb="674">
      <t>ヒカク</t>
    </rPh>
    <rPh sb="676" eb="677">
      <t>タカ</t>
    </rPh>
    <rPh sb="678" eb="680">
      <t>スウチ</t>
    </rPh>
    <rPh sb="681" eb="683">
      <t>スイイ</t>
    </rPh>
    <rPh sb="688" eb="690">
      <t>コンゴ</t>
    </rPh>
    <rPh sb="691" eb="697">
      <t>スイセンカミセツゾク</t>
    </rPh>
    <rPh sb="697" eb="699">
      <t>セタイ</t>
    </rPh>
    <rPh sb="701" eb="703">
      <t>カンショウ</t>
    </rPh>
    <rPh sb="703" eb="705">
      <t>カツドウ</t>
    </rPh>
    <rPh sb="705" eb="706">
      <t>トウ</t>
    </rPh>
    <rPh sb="707" eb="709">
      <t>スイシン</t>
    </rPh>
    <rPh sb="710" eb="712">
      <t>ヒリツ</t>
    </rPh>
    <rPh sb="713" eb="715">
      <t>コウジョウ</t>
    </rPh>
    <rPh sb="716" eb="717">
      <t>ハカ</t>
    </rPh>
    <phoneticPr fontId="4"/>
  </si>
  <si>
    <t>　昨年度と比較すると若干の収益的収支比率の増が見られるが、一方で経費回収率の低下や汚水処理原価の増が見られるため、繰入金等の使用料収入以外の収入に拠っている傾向が見られる。
　今後も引き続き効率的な管渠の更新や不明水対策を実施し、効率的な経営に努める。</t>
    <phoneticPr fontId="4"/>
  </si>
  <si>
    <t>③管渠改善率
　令和2年度に引き続き、令和3年度においても主だった管渠の更新・改良・修繕はなかったため、数値としては0となっている。
　今後はストックマネジメントによる年次計画に沿った老朽化管渠等の更新及び長寿命化の推進により、安定的な管渠改善率の確保を図れるよう取り組んでいく予定である。</t>
    <rPh sb="1" eb="3">
      <t>カンキョ</t>
    </rPh>
    <rPh sb="3" eb="6">
      <t>カイゼンリツ</t>
    </rPh>
    <rPh sb="8" eb="10">
      <t>レイワ</t>
    </rPh>
    <rPh sb="11" eb="13">
      <t>ネンド</t>
    </rPh>
    <rPh sb="14" eb="15">
      <t>ヒ</t>
    </rPh>
    <rPh sb="16" eb="17">
      <t>ツヅ</t>
    </rPh>
    <rPh sb="19" eb="21">
      <t>レイワ</t>
    </rPh>
    <rPh sb="22" eb="24">
      <t>ネンド</t>
    </rPh>
    <rPh sb="29" eb="30">
      <t>オモ</t>
    </rPh>
    <rPh sb="33" eb="35">
      <t>カンキョ</t>
    </rPh>
    <rPh sb="36" eb="38">
      <t>コウシン</t>
    </rPh>
    <rPh sb="39" eb="41">
      <t>カイリョウ</t>
    </rPh>
    <rPh sb="42" eb="44">
      <t>シュウゼン</t>
    </rPh>
    <rPh sb="52" eb="54">
      <t>スウチ</t>
    </rPh>
    <rPh sb="68" eb="70">
      <t>コンゴ</t>
    </rPh>
    <rPh sb="84" eb="88">
      <t>ネンジケイカク</t>
    </rPh>
    <rPh sb="89" eb="90">
      <t>ソ</t>
    </rPh>
    <rPh sb="92" eb="95">
      <t>ロウキュウカ</t>
    </rPh>
    <rPh sb="95" eb="98">
      <t>カンキョトウ</t>
    </rPh>
    <rPh sb="99" eb="101">
      <t>コウシン</t>
    </rPh>
    <rPh sb="101" eb="102">
      <t>オヨ</t>
    </rPh>
    <rPh sb="103" eb="107">
      <t>チョウジュミョウカ</t>
    </rPh>
    <rPh sb="108" eb="110">
      <t>スイシン</t>
    </rPh>
    <rPh sb="114" eb="117">
      <t>アンテイテキ</t>
    </rPh>
    <rPh sb="118" eb="123">
      <t>カンキョカイゼンリツ</t>
    </rPh>
    <rPh sb="124" eb="126">
      <t>カクホ</t>
    </rPh>
    <rPh sb="127" eb="128">
      <t>ハカ</t>
    </rPh>
    <rPh sb="132" eb="133">
      <t>ト</t>
    </rPh>
    <rPh sb="134" eb="135">
      <t>ク</t>
    </rPh>
    <rPh sb="139" eb="141">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</si>
</sst>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0.03</c:v>
                </c:pt>
                <c:pt idx="1">
                  <c:v>0.67</c:v>
                </c:pt>
                <c:pt idx="2">
                  <c:v>0.43</c:v>
                </c:pt>
                <c:pt idx="3" formatCode="#,##0.00;&quot;△&quot;#,##0.00">
                  <c:v>0</c:v>
                </c:pt>
                <c:pt idx="4" formatCode="#,##0.00;&quot;△&quot;#,##0.00">
                  <c:v>0</c:v>
                </c:pt>
              </c:numCache>
            </c:numRef>
          </c:val>
          <c:extLst>
            <c:ext xmlns:c16="http://schemas.microsoft.com/office/drawing/2014/chart" uri="{C3380CC4-5D6E-409C-BE32-E72D297353CC}">
              <c16:uniqueId val="{00000000-A160-421D-960F-6E0EF9467AD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0.23</c:v>
                </c:pt>
                <c:pt idx="1">
                  <c:v>0.21</c:v>
                </c:pt>
                <c:pt idx="2">
                  <c:v>0.17</c:v>
                </c:pt>
                <c:pt idx="3">
                  <c:v>0.15</c:v>
                </c:pt>
                <c:pt idx="4">
                  <c:v>0.15</c:v>
                </c:pt>
              </c:numCache>
            </c:numRef>
          </c:val>
          <c:smooth val="0"/>
          <c:extLst>
            <c:ext xmlns:c16="http://schemas.microsoft.com/office/drawing/2014/chart" uri="{C3380CC4-5D6E-409C-BE32-E72D297353CC}">
              <c16:uniqueId val="{00000001-A160-421D-960F-6E0EF9467AD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715-4C9D-95F2-750E5FE80D7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58.4</c:v>
                </c:pt>
                <c:pt idx="1">
                  <c:v>58</c:v>
                </c:pt>
                <c:pt idx="2">
                  <c:v>57.42</c:v>
                </c:pt>
                <c:pt idx="3">
                  <c:v>56.72</c:v>
                </c:pt>
                <c:pt idx="4">
                  <c:v>56.43</c:v>
                </c:pt>
              </c:numCache>
            </c:numRef>
          </c:val>
          <c:smooth val="0"/>
          <c:extLst>
            <c:ext xmlns:c16="http://schemas.microsoft.com/office/drawing/2014/chart" uri="{C3380CC4-5D6E-409C-BE32-E72D297353CC}">
              <c16:uniqueId val="{00000001-0715-4C9D-95F2-750E5FE80D7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97.79</c:v>
                </c:pt>
                <c:pt idx="1">
                  <c:v>97.65</c:v>
                </c:pt>
                <c:pt idx="2">
                  <c:v>97.86</c:v>
                </c:pt>
                <c:pt idx="3">
                  <c:v>97.86</c:v>
                </c:pt>
                <c:pt idx="4">
                  <c:v>98.01</c:v>
                </c:pt>
              </c:numCache>
            </c:numRef>
          </c:val>
          <c:extLst>
            <c:ext xmlns:c16="http://schemas.microsoft.com/office/drawing/2014/chart" uri="{C3380CC4-5D6E-409C-BE32-E72D297353CC}">
              <c16:uniqueId val="{00000000-192C-455F-9226-2AEBA28F2D5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89.68</c:v>
                </c:pt>
                <c:pt idx="1">
                  <c:v>89.79</c:v>
                </c:pt>
                <c:pt idx="2">
                  <c:v>90.42</c:v>
                </c:pt>
                <c:pt idx="3">
                  <c:v>90.72</c:v>
                </c:pt>
                <c:pt idx="4">
                  <c:v>91.07</c:v>
                </c:pt>
              </c:numCache>
            </c:numRef>
          </c:val>
          <c:smooth val="0"/>
          <c:extLst>
            <c:ext xmlns:c16="http://schemas.microsoft.com/office/drawing/2014/chart" uri="{C3380CC4-5D6E-409C-BE32-E72D297353CC}">
              <c16:uniqueId val="{00000001-192C-455F-9226-2AEBA28F2D5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67.22</c:v>
                </c:pt>
                <c:pt idx="1">
                  <c:v>64.61</c:v>
                </c:pt>
                <c:pt idx="2">
                  <c:v>70.73</c:v>
                </c:pt>
                <c:pt idx="3">
                  <c:v>75.63</c:v>
                </c:pt>
                <c:pt idx="4">
                  <c:v>78.87</c:v>
                </c:pt>
              </c:numCache>
            </c:numRef>
          </c:val>
          <c:extLst>
            <c:ext xmlns:c16="http://schemas.microsoft.com/office/drawing/2014/chart" uri="{C3380CC4-5D6E-409C-BE32-E72D297353CC}">
              <c16:uniqueId val="{00000000-C3DC-48F3-8EA0-51AD5C9E812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3DC-48F3-8EA0-51AD5C9E812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EAC-4769-AB8B-12278366F38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AC-4769-AB8B-12278366F38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9D7-4A61-B85B-9681D84358F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9D7-4A61-B85B-9681D84358F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6FF-4A5B-9AF7-6776FDE145A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6FF-4A5B-9AF7-6776FDE145A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83F-42BD-883D-D2F4C00D182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83F-42BD-883D-D2F4C00D182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875.96</c:v>
                </c:pt>
                <c:pt idx="1">
                  <c:v>881.3</c:v>
                </c:pt>
                <c:pt idx="2">
                  <c:v>824.31</c:v>
                </c:pt>
                <c:pt idx="3">
                  <c:v>737.19</c:v>
                </c:pt>
                <c:pt idx="4">
                  <c:v>627.38</c:v>
                </c:pt>
              </c:numCache>
            </c:numRef>
          </c:val>
          <c:extLst>
            <c:ext xmlns:c16="http://schemas.microsoft.com/office/drawing/2014/chart" uri="{C3380CC4-5D6E-409C-BE32-E72D297353CC}">
              <c16:uniqueId val="{00000000-2C0E-4ECC-B283-8E86E16A720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799.11</c:v>
                </c:pt>
                <c:pt idx="1">
                  <c:v>768.62</c:v>
                </c:pt>
                <c:pt idx="2">
                  <c:v>789.44</c:v>
                </c:pt>
                <c:pt idx="3">
                  <c:v>789.08</c:v>
                </c:pt>
                <c:pt idx="4">
                  <c:v>747.84</c:v>
                </c:pt>
              </c:numCache>
            </c:numRef>
          </c:val>
          <c:smooth val="0"/>
          <c:extLst>
            <c:ext xmlns:c16="http://schemas.microsoft.com/office/drawing/2014/chart" uri="{C3380CC4-5D6E-409C-BE32-E72D297353CC}">
              <c16:uniqueId val="{00000001-2C0E-4ECC-B283-8E86E16A720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104.49</c:v>
                </c:pt>
                <c:pt idx="1">
                  <c:v>105.1</c:v>
                </c:pt>
                <c:pt idx="2">
                  <c:v>99.32</c:v>
                </c:pt>
                <c:pt idx="3">
                  <c:v>106.63</c:v>
                </c:pt>
                <c:pt idx="4">
                  <c:v>96.38</c:v>
                </c:pt>
              </c:numCache>
            </c:numRef>
          </c:val>
          <c:extLst>
            <c:ext xmlns:c16="http://schemas.microsoft.com/office/drawing/2014/chart" uri="{C3380CC4-5D6E-409C-BE32-E72D297353CC}">
              <c16:uniqueId val="{00000000-56AC-4B6A-BB88-AED8AF45F72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87.69</c:v>
                </c:pt>
                <c:pt idx="1">
                  <c:v>88.06</c:v>
                </c:pt>
                <c:pt idx="2">
                  <c:v>87.29</c:v>
                </c:pt>
                <c:pt idx="3">
                  <c:v>88.25</c:v>
                </c:pt>
                <c:pt idx="4">
                  <c:v>90.17</c:v>
                </c:pt>
              </c:numCache>
            </c:numRef>
          </c:val>
          <c:smooth val="0"/>
          <c:extLst>
            <c:ext xmlns:c16="http://schemas.microsoft.com/office/drawing/2014/chart" uri="{C3380CC4-5D6E-409C-BE32-E72D297353CC}">
              <c16:uniqueId val="{00000001-56AC-4B6A-BB88-AED8AF45F72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139.88999999999999</c:v>
                </c:pt>
                <c:pt idx="1">
                  <c:v>138.52000000000001</c:v>
                </c:pt>
                <c:pt idx="2">
                  <c:v>147.08000000000001</c:v>
                </c:pt>
                <c:pt idx="3">
                  <c:v>137.62</c:v>
                </c:pt>
                <c:pt idx="4">
                  <c:v>153.49</c:v>
                </c:pt>
              </c:numCache>
            </c:numRef>
          </c:val>
          <c:extLst>
            <c:ext xmlns:c16="http://schemas.microsoft.com/office/drawing/2014/chart" uri="{C3380CC4-5D6E-409C-BE32-E72D297353CC}">
              <c16:uniqueId val="{00000000-B142-4E20-9402-C030FA4186C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180.07</c:v>
                </c:pt>
                <c:pt idx="1">
                  <c:v>179.32</c:v>
                </c:pt>
                <c:pt idx="2">
                  <c:v>176.67</c:v>
                </c:pt>
                <c:pt idx="3">
                  <c:v>176.37</c:v>
                </c:pt>
                <c:pt idx="4">
                  <c:v>173.17</c:v>
                </c:pt>
              </c:numCache>
            </c:numRef>
          </c:val>
          <c:smooth val="0"/>
          <c:extLst>
            <c:ext xmlns:c16="http://schemas.microsoft.com/office/drawing/2014/chart" uri="{C3380CC4-5D6E-409C-BE32-E72D297353CC}">
              <c16:uniqueId val="{00000001-B142-4E20-9402-C030FA4186C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宮城県　七ケ浜町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Cc1</v>
      </c>
      <c r="X8" s="40"/>
      <c r="Y8" s="40"/>
      <c r="Z8" s="40"/>
      <c r="AA8" s="40"/>
      <c r="AB8" s="40"/>
      <c r="AC8" s="40"/>
      <c r="AD8" s="41" t="str">
        <f>データ!$M$6</f>
        <v>非設置</v>
      </c>
      <c r="AE8" s="41"/>
      <c r="AF8" s="41"/>
      <c r="AG8" s="41"/>
      <c r="AH8" s="41"/>
      <c r="AI8" s="41"/>
      <c r="AJ8" s="41"/>
      <c r="AK8" s="3"/>
      <c r="AL8" s="42">
        <f>データ!S6</f>
        <v>18247</v>
      </c>
      <c r="AM8" s="42"/>
      <c r="AN8" s="42"/>
      <c r="AO8" s="42"/>
      <c r="AP8" s="42"/>
      <c r="AQ8" s="42"/>
      <c r="AR8" s="42"/>
      <c r="AS8" s="42"/>
      <c r="AT8" s="35">
        <f>データ!T6</f>
        <v>13.19</v>
      </c>
      <c r="AU8" s="35"/>
      <c r="AV8" s="35"/>
      <c r="AW8" s="35"/>
      <c r="AX8" s="35"/>
      <c r="AY8" s="35"/>
      <c r="AZ8" s="35"/>
      <c r="BA8" s="35"/>
      <c r="BB8" s="35">
        <f>データ!U6</f>
        <v>1383.4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99.88</v>
      </c>
      <c r="Q10" s="35"/>
      <c r="R10" s="35"/>
      <c r="S10" s="35"/>
      <c r="T10" s="35"/>
      <c r="U10" s="35"/>
      <c r="V10" s="35"/>
      <c r="W10" s="35">
        <f>データ!Q6</f>
        <v>80.92</v>
      </c>
      <c r="X10" s="35"/>
      <c r="Y10" s="35"/>
      <c r="Z10" s="35"/>
      <c r="AA10" s="35"/>
      <c r="AB10" s="35"/>
      <c r="AC10" s="35"/>
      <c r="AD10" s="42">
        <f>データ!R6</f>
        <v>2530</v>
      </c>
      <c r="AE10" s="42"/>
      <c r="AF10" s="42"/>
      <c r="AG10" s="42"/>
      <c r="AH10" s="42"/>
      <c r="AI10" s="42"/>
      <c r="AJ10" s="42"/>
      <c r="AK10" s="2"/>
      <c r="AL10" s="42">
        <f>データ!V6</f>
        <v>18081</v>
      </c>
      <c r="AM10" s="42"/>
      <c r="AN10" s="42"/>
      <c r="AO10" s="42"/>
      <c r="AP10" s="42"/>
      <c r="AQ10" s="42"/>
      <c r="AR10" s="42"/>
      <c r="AS10" s="42"/>
      <c r="AT10" s="35">
        <f>データ!W6</f>
        <v>5.61</v>
      </c>
      <c r="AU10" s="35"/>
      <c r="AV10" s="35"/>
      <c r="AW10" s="35"/>
      <c r="AX10" s="35"/>
      <c r="AY10" s="35"/>
      <c r="AZ10" s="35"/>
      <c r="BA10" s="35"/>
      <c r="BB10" s="35">
        <f>データ!X6</f>
        <v>3222.99</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【669.11】</v>
      </c>
      <c r="I86" s="12" t="str">
        <f>データ!CA6</f>
        <v>【99.73】</v>
      </c>
      <c r="J86" s="12" t="str">
        <f>データ!CL6</f>
        <v>【134.98】</v>
      </c>
      <c r="K86" s="12" t="str">
        <f>データ!CW6</f>
        <v>【59.99】</v>
      </c>
      <c r="L86" s="12" t="str">
        <f>データ!DH6</f>
        <v>【95.72】</v>
      </c>
      <c r="M86" s="12" t="s">
        <v>43</v>
      </c>
      <c r="N86" s="12" t="s">
        <v>43</v>
      </c>
      <c r="O86" s="12" t="str">
        <f>データ!EO6</f>
        <v>【0.24】</v>
      </c>
    </row>
  </sheetData>
  <sheetProtection algorithmName="SHA-512" hashValue="Nqx6LJeNSkGRlUF4Nt4ui8b8hL6hSbb6rViQWOqWV+VT+I35Cx7QgKY5kJLWeWIk/cAkKr7qyglkwu99RRg/1g==" saltValue="t4EUQT+XuKBsnxlA1rYio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2021</v>
      </c>
      <c r="C6" s="19">
        <f t="shared" ref="C6:X6" si="3">C7</f>
        <v>44041</v>
      </c>
      <c r="D6" s="19">
        <f t="shared" si="3"/>
        <v>47</v>
      </c>
      <c r="E6" s="19">
        <f t="shared" si="3"/>
        <v>17</v>
      </c>
      <c r="F6" s="19">
        <f t="shared" si="3"/>
        <v>1</v>
      </c>
      <c r="G6" s="19">
        <f t="shared" si="3"/>
        <v>0</v>
      </c>
      <c r="H6" s="19" t="str">
        <f t="shared" si="3"/>
        <v>宮城県　七ケ浜町</v>
      </c>
      <c r="I6" s="19" t="str">
        <f t="shared" si="3"/>
        <v>法非適用</v>
      </c>
      <c r="J6" s="19" t="str">
        <f t="shared" si="3"/>
        <v>下水道事業</v>
      </c>
      <c r="K6" s="19" t="str">
        <f t="shared" si="3"/>
        <v>公共下水道</v>
      </c>
      <c r="L6" s="19" t="str">
        <f t="shared" si="3"/>
        <v>Cc1</v>
      </c>
      <c r="M6" s="19" t="str">
        <f t="shared" si="3"/>
        <v>非設置</v>
      </c>
      <c r="N6" s="20" t="str">
        <f t="shared" si="3"/>
        <v>-</v>
      </c>
      <c r="O6" s="20" t="str">
        <f t="shared" si="3"/>
        <v>該当数値なし</v>
      </c>
      <c r="P6" s="20">
        <f t="shared" si="3"/>
        <v>99.88</v>
      </c>
      <c r="Q6" s="20">
        <f t="shared" si="3"/>
        <v>80.92</v>
      </c>
      <c r="R6" s="20">
        <f t="shared" si="3"/>
        <v>2530</v>
      </c>
      <c r="S6" s="20">
        <f t="shared" si="3"/>
        <v>18247</v>
      </c>
      <c r="T6" s="20">
        <f t="shared" si="3"/>
        <v>13.19</v>
      </c>
      <c r="U6" s="20">
        <f t="shared" si="3"/>
        <v>1383.4</v>
      </c>
      <c r="V6" s="20">
        <f t="shared" si="3"/>
        <v>18081</v>
      </c>
      <c r="W6" s="20">
        <f t="shared" si="3"/>
        <v>5.61</v>
      </c>
      <c r="X6" s="20">
        <f t="shared" si="3"/>
        <v>3222.99</v>
      </c>
      <c r="Y6" s="21">
        <f>IF(Y7="",NA(),Y7)</f>
        <v>67.22</v>
      </c>
      <c r="Z6" s="21">
        <f t="shared" ref="Z6:AH6" si="4">IF(Z7="",NA(),Z7)</f>
        <v>64.61</v>
      </c>
      <c r="AA6" s="21">
        <f t="shared" si="4"/>
        <v>70.73</v>
      </c>
      <c r="AB6" s="21">
        <f t="shared" si="4"/>
        <v>75.63</v>
      </c>
      <c r="AC6" s="21">
        <f t="shared" si="4"/>
        <v>78.87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875.96</v>
      </c>
      <c r="BG6" s="21">
        <f t="shared" ref="BG6:BO6" si="7">IF(BG7="",NA(),BG7)</f>
        <v>881.3</v>
      </c>
      <c r="BH6" s="21">
        <f t="shared" si="7"/>
        <v>824.31</v>
      </c>
      <c r="BI6" s="21">
        <f t="shared" si="7"/>
        <v>737.19</v>
      </c>
      <c r="BJ6" s="21">
        <f t="shared" si="7"/>
        <v>627.38</v>
      </c>
      <c r="BK6" s="21">
        <f t="shared" si="7"/>
        <v>799.11</v>
      </c>
      <c r="BL6" s="21">
        <f t="shared" si="7"/>
        <v>768.62</v>
      </c>
      <c r="BM6" s="21">
        <f t="shared" si="7"/>
        <v>789.44</v>
      </c>
      <c r="BN6" s="21">
        <f t="shared" si="7"/>
        <v>789.08</v>
      </c>
      <c r="BO6" s="21">
        <f t="shared" si="7"/>
        <v>747.84</v>
      </c>
      <c r="BP6" s="20" t="str">
        <f>IF(BP7="","",IF(BP7="-","【-】","【"&amp;SUBSTITUTE(TEXT(BP7,"#,##0.00"),"-","△")&amp;"】"))</f>
        <v>【669.11】</v>
      </c>
      <c r="BQ6" s="21">
        <f>IF(BQ7="",NA(),BQ7)</f>
        <v>104.49</v>
      </c>
      <c r="BR6" s="21">
        <f t="shared" ref="BR6:BZ6" si="8">IF(BR7="",NA(),BR7)</f>
        <v>105.1</v>
      </c>
      <c r="BS6" s="21">
        <f t="shared" si="8"/>
        <v>99.32</v>
      </c>
      <c r="BT6" s="21">
        <f t="shared" si="8"/>
        <v>106.63</v>
      </c>
      <c r="BU6" s="21">
        <f t="shared" si="8"/>
        <v>96.38</v>
      </c>
      <c r="BV6" s="21">
        <f t="shared" si="8"/>
        <v>87.69</v>
      </c>
      <c r="BW6" s="21">
        <f t="shared" si="8"/>
        <v>88.06</v>
      </c>
      <c r="BX6" s="21">
        <f t="shared" si="8"/>
        <v>87.29</v>
      </c>
      <c r="BY6" s="21">
        <f t="shared" si="8"/>
        <v>88.25</v>
      </c>
      <c r="BZ6" s="21">
        <f t="shared" si="8"/>
        <v>90.17</v>
      </c>
      <c r="CA6" s="20" t="str">
        <f>IF(CA7="","",IF(CA7="-","【-】","【"&amp;SUBSTITUTE(TEXT(CA7,"#,##0.00"),"-","△")&amp;"】"))</f>
        <v>【99.73】</v>
      </c>
      <c r="CB6" s="21">
        <f>IF(CB7="",NA(),CB7)</f>
        <v>139.88999999999999</v>
      </c>
      <c r="CC6" s="21">
        <f t="shared" ref="CC6:CK6" si="9">IF(CC7="",NA(),CC7)</f>
        <v>138.52000000000001</v>
      </c>
      <c r="CD6" s="21">
        <f t="shared" si="9"/>
        <v>147.08000000000001</v>
      </c>
      <c r="CE6" s="21">
        <f t="shared" si="9"/>
        <v>137.62</v>
      </c>
      <c r="CF6" s="21">
        <f t="shared" si="9"/>
        <v>153.49</v>
      </c>
      <c r="CG6" s="21">
        <f t="shared" si="9"/>
        <v>180.07</v>
      </c>
      <c r="CH6" s="21">
        <f t="shared" si="9"/>
        <v>179.32</v>
      </c>
      <c r="CI6" s="21">
        <f t="shared" si="9"/>
        <v>176.67</v>
      </c>
      <c r="CJ6" s="21">
        <f t="shared" si="9"/>
        <v>176.37</v>
      </c>
      <c r="CK6" s="21">
        <f t="shared" si="9"/>
        <v>173.17</v>
      </c>
      <c r="CL6" s="20" t="str">
        <f>IF(CL7="","",IF(CL7="-","【-】","【"&amp;SUBSTITUTE(TEXT(CL7,"#,##0.00"),"-","△")&amp;"】"))</f>
        <v>【134.98】</v>
      </c>
      <c r="CM6" s="21" t="str">
        <f>IF(CM7="",NA(),CM7)</f>
        <v>-</v>
      </c>
      <c r="CN6" s="21" t="str">
        <f t="shared" ref="CN6:CV6" si="10">IF(CN7="",NA(),CN7)</f>
        <v>-</v>
      </c>
      <c r="CO6" s="21" t="str">
        <f t="shared" si="10"/>
        <v>-</v>
      </c>
      <c r="CP6" s="21" t="str">
        <f t="shared" si="10"/>
        <v>-</v>
      </c>
      <c r="CQ6" s="21" t="str">
        <f t="shared" si="10"/>
        <v>-</v>
      </c>
      <c r="CR6" s="21">
        <f t="shared" si="10"/>
        <v>58.4</v>
      </c>
      <c r="CS6" s="21">
        <f t="shared" si="10"/>
        <v>58</v>
      </c>
      <c r="CT6" s="21">
        <f t="shared" si="10"/>
        <v>57.42</v>
      </c>
      <c r="CU6" s="21">
        <f t="shared" si="10"/>
        <v>56.72</v>
      </c>
      <c r="CV6" s="21">
        <f t="shared" si="10"/>
        <v>56.43</v>
      </c>
      <c r="CW6" s="20" t="str">
        <f>IF(CW7="","",IF(CW7="-","【-】","【"&amp;SUBSTITUTE(TEXT(CW7,"#,##0.00"),"-","△")&amp;"】"))</f>
        <v>【59.99】</v>
      </c>
      <c r="CX6" s="21">
        <f>IF(CX7="",NA(),CX7)</f>
        <v>97.79</v>
      </c>
      <c r="CY6" s="21">
        <f t="shared" ref="CY6:DG6" si="11">IF(CY7="",NA(),CY7)</f>
        <v>97.65</v>
      </c>
      <c r="CZ6" s="21">
        <f t="shared" si="11"/>
        <v>97.86</v>
      </c>
      <c r="DA6" s="21">
        <f t="shared" si="11"/>
        <v>97.86</v>
      </c>
      <c r="DB6" s="21">
        <f t="shared" si="11"/>
        <v>98.01</v>
      </c>
      <c r="DC6" s="21">
        <f t="shared" si="11"/>
        <v>89.68</v>
      </c>
      <c r="DD6" s="21">
        <f t="shared" si="11"/>
        <v>89.79</v>
      </c>
      <c r="DE6" s="21">
        <f t="shared" si="11"/>
        <v>90.42</v>
      </c>
      <c r="DF6" s="21">
        <f t="shared" si="11"/>
        <v>90.72</v>
      </c>
      <c r="DG6" s="21">
        <f t="shared" si="11"/>
        <v>91.07</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f>IF(EE7="",NA(),EE7)</f>
        <v>0.03</v>
      </c>
      <c r="EF6" s="21">
        <f t="shared" ref="EF6:EN6" si="14">IF(EF7="",NA(),EF7)</f>
        <v>0.67</v>
      </c>
      <c r="EG6" s="21">
        <f t="shared" si="14"/>
        <v>0.43</v>
      </c>
      <c r="EH6" s="20">
        <f t="shared" si="14"/>
        <v>0</v>
      </c>
      <c r="EI6" s="20">
        <f t="shared" si="14"/>
        <v>0</v>
      </c>
      <c r="EJ6" s="21">
        <f t="shared" si="14"/>
        <v>0.23</v>
      </c>
      <c r="EK6" s="21">
        <f t="shared" si="14"/>
        <v>0.21</v>
      </c>
      <c r="EL6" s="21">
        <f t="shared" si="14"/>
        <v>0.17</v>
      </c>
      <c r="EM6" s="21">
        <f t="shared" si="14"/>
        <v>0.15</v>
      </c>
      <c r="EN6" s="21">
        <f t="shared" si="14"/>
        <v>0.15</v>
      </c>
      <c r="EO6" s="20" t="str">
        <f>IF(EO7="","",IF(EO7="-","【-】","【"&amp;SUBSTITUTE(TEXT(EO7,"#,##0.00"),"-","△")&amp;"】"))</f>
        <v>【0.24】</v>
      </c>
    </row>
    <row r="7" spans="1:145" s="22" customFormat="1" x14ac:dyDescent="0.15">
      <c r="A7" s="14"/>
      <c r="B7" s="23">
        <v>2021</v>
      </c>
      <c r="C7" s="23">
        <v>44041</v>
      </c>
      <c r="D7" s="23">
        <v>47</v>
      </c>
      <c r="E7" s="23">
        <v>17</v>
      </c>
      <c r="F7" s="23">
        <v>1</v>
      </c>
      <c r="G7" s="23">
        <v>0</v>
      </c>
      <c r="H7" s="23" t="s">
        <v>97</v>
      </c>
      <c r="I7" s="23" t="s">
        <v>98</v>
      </c>
      <c r="J7" s="23" t="s">
        <v>99</v>
      </c>
      <c r="K7" s="23" t="s">
        <v>100</v>
      </c>
      <c r="L7" s="23" t="s">
        <v>101</v>
      </c>
      <c r="M7" s="23" t="s">
        <v>102</v>
      </c>
      <c r="N7" s="24" t="s">
        <v>103</v>
      </c>
      <c r="O7" s="24" t="s">
        <v>104</v>
      </c>
      <c r="P7" s="24">
        <v>99.88</v>
      </c>
      <c r="Q7" s="24">
        <v>80.92</v>
      </c>
      <c r="R7" s="24">
        <v>2530</v>
      </c>
      <c r="S7" s="24">
        <v>18247</v>
      </c>
      <c r="T7" s="24">
        <v>13.19</v>
      </c>
      <c r="U7" s="24">
        <v>1383.4</v>
      </c>
      <c r="V7" s="24">
        <v>18081</v>
      </c>
      <c r="W7" s="24">
        <v>5.61</v>
      </c>
      <c r="X7" s="24">
        <v>3222.99</v>
      </c>
      <c r="Y7" s="24">
        <v>67.22</v>
      </c>
      <c r="Z7" s="24">
        <v>64.61</v>
      </c>
      <c r="AA7" s="24">
        <v>70.73</v>
      </c>
      <c r="AB7" s="24">
        <v>75.63</v>
      </c>
      <c r="AC7" s="24">
        <v>78.87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875.96</v>
      </c>
      <c r="BG7" s="24">
        <v>881.3</v>
      </c>
      <c r="BH7" s="24">
        <v>824.31</v>
      </c>
      <c r="BI7" s="24">
        <v>737.19</v>
      </c>
      <c r="BJ7" s="24">
        <v>627.38</v>
      </c>
      <c r="BK7" s="24">
        <v>799.11</v>
      </c>
      <c r="BL7" s="24">
        <v>768.62</v>
      </c>
      <c r="BM7" s="24">
        <v>789.44</v>
      </c>
      <c r="BN7" s="24">
        <v>789.08</v>
      </c>
      <c r="BO7" s="24">
        <v>747.84</v>
      </c>
      <c r="BP7" s="24">
        <v>669.11</v>
      </c>
      <c r="BQ7" s="24">
        <v>104.49</v>
      </c>
      <c r="BR7" s="24">
        <v>105.1</v>
      </c>
      <c r="BS7" s="24">
        <v>99.32</v>
      </c>
      <c r="BT7" s="24">
        <v>106.63</v>
      </c>
      <c r="BU7" s="24">
        <v>96.38</v>
      </c>
      <c r="BV7" s="24">
        <v>87.69</v>
      </c>
      <c r="BW7" s="24">
        <v>88.06</v>
      </c>
      <c r="BX7" s="24">
        <v>87.29</v>
      </c>
      <c r="BY7" s="24">
        <v>88.25</v>
      </c>
      <c r="BZ7" s="24">
        <v>90.17</v>
      </c>
      <c r="CA7" s="24">
        <v>99.73</v>
      </c>
      <c r="CB7" s="24">
        <v>139.88999999999999</v>
      </c>
      <c r="CC7" s="24">
        <v>138.52000000000001</v>
      </c>
      <c r="CD7" s="24">
        <v>147.08000000000001</v>
      </c>
      <c r="CE7" s="24">
        <v>137.62</v>
      </c>
      <c r="CF7" s="24">
        <v>153.49</v>
      </c>
      <c r="CG7" s="24">
        <v>180.07</v>
      </c>
      <c r="CH7" s="24">
        <v>179.32</v>
      </c>
      <c r="CI7" s="24">
        <v>176.67</v>
      </c>
      <c r="CJ7" s="24">
        <v>176.37</v>
      </c>
      <c r="CK7" s="24">
        <v>173.17</v>
      </c>
      <c r="CL7" s="24">
        <v>134.97999999999999</v>
      </c>
      <c r="CM7" s="24" t="s">
        <v>103</v>
      </c>
      <c r="CN7" s="24" t="s">
        <v>103</v>
      </c>
      <c r="CO7" s="24" t="s">
        <v>103</v>
      </c>
      <c r="CP7" s="24" t="s">
        <v>103</v>
      </c>
      <c r="CQ7" s="24" t="s">
        <v>103</v>
      </c>
      <c r="CR7" s="24">
        <v>58.4</v>
      </c>
      <c r="CS7" s="24">
        <v>58</v>
      </c>
      <c r="CT7" s="24">
        <v>57.42</v>
      </c>
      <c r="CU7" s="24">
        <v>56.72</v>
      </c>
      <c r="CV7" s="24">
        <v>56.43</v>
      </c>
      <c r="CW7" s="24">
        <v>59.99</v>
      </c>
      <c r="CX7" s="24">
        <v>97.79</v>
      </c>
      <c r="CY7" s="24">
        <v>97.65</v>
      </c>
      <c r="CZ7" s="24">
        <v>97.86</v>
      </c>
      <c r="DA7" s="24">
        <v>97.86</v>
      </c>
      <c r="DB7" s="24">
        <v>98.01</v>
      </c>
      <c r="DC7" s="24">
        <v>89.68</v>
      </c>
      <c r="DD7" s="24">
        <v>89.79</v>
      </c>
      <c r="DE7" s="24">
        <v>90.42</v>
      </c>
      <c r="DF7" s="24">
        <v>90.72</v>
      </c>
      <c r="DG7" s="24">
        <v>91.07</v>
      </c>
      <c r="DH7" s="24">
        <v>95.72</v>
      </c>
      <c r="DI7" s="24"/>
      <c r="DJ7" s="24"/>
      <c r="DK7" s="24"/>
      <c r="DL7" s="24"/>
      <c r="DM7" s="24"/>
      <c r="DN7" s="24"/>
      <c r="DO7" s="24"/>
      <c r="DP7" s="24"/>
      <c r="DQ7" s="24"/>
      <c r="DR7" s="24"/>
      <c r="DS7" s="24"/>
      <c r="DT7" s="24"/>
      <c r="DU7" s="24"/>
      <c r="DV7" s="24"/>
      <c r="DW7" s="24"/>
      <c r="DX7" s="24"/>
      <c r="DY7" s="24"/>
      <c r="DZ7" s="24"/>
      <c r="EA7" s="24"/>
      <c r="EB7" s="24"/>
      <c r="EC7" s="24"/>
      <c r="ED7" s="24"/>
      <c r="EE7" s="24">
        <v>0.03</v>
      </c>
      <c r="EF7" s="24">
        <v>0.67</v>
      </c>
      <c r="EG7" s="24">
        <v>0.43</v>
      </c>
      <c r="EH7" s="24">
        <v>0</v>
      </c>
      <c r="EI7" s="24">
        <v>0</v>
      </c>
      <c r="EJ7" s="24">
        <v>0.23</v>
      </c>
      <c r="EK7" s="24">
        <v>0.21</v>
      </c>
      <c r="EL7" s="24">
        <v>0.17</v>
      </c>
      <c r="EM7" s="24">
        <v>0.15</v>
      </c>
      <c r="EN7" s="24">
        <v>0.15</v>
      </c>
      <c r="EO7" s="24">
        <v>0.24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110</v>
      </c>
    </row>
    <row r="12" spans="1:145" x14ac:dyDescent="0.15">
      <c r="B12">
        <v>1</v>
      </c>
      <c r="C12">
        <v>1</v>
      </c>
      <c r="D12">
        <v>1</v>
      </c>
      <c r="E12">
        <v>2</v>
      </c>
      <c r="F12">
        <v>3</v>
      </c>
      <c r="G12" t="s">
        <v>111</v>
      </c>
    </row>
    <row r="13" spans="1:145" x14ac:dyDescent="0.15">
      <c r="B13" t="s">
        <v>112</v>
      </c>
      <c r="C13" t="s">
        <v>112</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2023-01-19T05:01:49Z</cp:lastPrinted>
  <dcterms:created xsi:type="dcterms:W3CDTF">2023-01-12T23:52:13Z</dcterms:created>
  <dcterms:modified xsi:type="dcterms:W3CDTF">2023-02-14T07:11:26Z</dcterms:modified>
  <cp:category/>
</cp:coreProperties>
</file>