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18 村田町★\"/>
    </mc:Choice>
  </mc:AlternateContent>
  <workbookProtection workbookAlgorithmName="SHA-512" workbookHashValue="RRC/VEqGf770bng699iwgDniJEKGK04g86AHTDYi+NvtAfQS7gEcIYc1z+lh5ZsS8pvDOPdbiZk8+bGLap9fqw==" workbookSaltValue="Znl/0YGgBydJNPR8UeoviQ==" workbookSpinCount="100000" lockStructure="1"/>
  <bookViews>
    <workbookView xWindow="0" yWindow="0" windowWidth="28800" windowHeight="99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<sst xmlns="http://schemas.openxmlformats.org/spreadsheetml/2006/main" count="228" uniqueCount="112">
  <si>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</si>
  <si>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</si>
  <si>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</si>
  <si>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</si>
  <si>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</si>
  <si>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</si>
  <si>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</si>
  <si>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</si>
  <si>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</si>
  <si>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</si>
  <si>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</si>
  <si>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</si>
  <si>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</si>
  <si>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</si>
  <si>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</si>
  <si>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</si>
  <si>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</si>
  <si>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</si>
  <si>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</si>
  <si>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</si>
  <si>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</si>
  <si>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</si>
  <si>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</si>
  <si>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</si>
  <si>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</si>
  <si>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</si>
  <si>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</si>
  <si>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</si>
  <si>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</si>
  <si>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</si>
  <si>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</si>
  <si>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</si>
  <si>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</si>
  <si>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</si>
  <si>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</si>
  <si>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</si>
  <si>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</si>
  <si>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</si>
  <si>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</si>
  <si>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</si>
  <si>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</si>
  <si>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</si>
  <si>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</si>
  <si>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</si>
  <si>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</si>
  <si>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</si>
  <si>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</si>
  <si>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</si>
  <si>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</si>
  <si>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</si>
  <si>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</si>
  <si>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</si>
  <si>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</si>
  <si>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</si>
  <si>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</si>
  <si>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</si>
  <si>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</si>
  <si>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</si>
  <si>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</si>
  <si>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</si>
  <si>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</si>
  <si>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</si>
  <si>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</si>
  <si>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</si>
  <si>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</si>
  <si>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</si>
  <si>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</si>
  <si>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</si>
  <si>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</si>
  <si>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</si>
  <si>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</si>
  <si>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</si>
  <si>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</si>
  <si>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</si>
  <si>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</si>
  <si>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</si>
  <si>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</si>
  <si>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</si>
  <si>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</si>
  <si>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</si>
  <si>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</si>
  <si>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</si>
  <si>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</si>
  <si>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</si>
  <si>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</si>
  <si>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</si>
  <si>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</si>
  <si>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</si>
  <si>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</si>
  <si>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</si>
  <si>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</si>
  <si>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</si>
  <si>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</si>
  <si>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</si>
  <si>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</si>
  <si>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</si>
  <si>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</si>
  <si>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</si>
  <si>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</si>
  <si>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</si>
  <si>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</si>
  <si>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</si>
  <si>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</si>
  <si>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</si>
  <si>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</si>
  <si>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</si>
  <si>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</si>
  <si>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</si>
  <si>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</si>
  <si>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①類似団体平均値と比較し高い水準にあり、固定資産の老朽化が進んでいることから、今後、計画的な更新を進める。
②管路経年化率は類似団体平均値を若干下回っているものの、③管路更新率が類似団体平均値を下回っているため法定耐用年数を経過した管路に対する更新が大きく進んでいない状況である。今後、費用の平準化を図りながら年次更新計画に基づき、計画的な更新を進める。</t>
    <rPh sb="1" eb="3">
      <t>ルイジ</t>
    </rPh>
    <rPh sb="3" eb="5">
      <t>ダンタイ</t>
    </rPh>
    <rPh sb="5" eb="8">
      <t>ヘイキンチ</t>
    </rPh>
    <rPh sb="9" eb="11">
      <t>ヒカク</t>
    </rPh>
    <rPh sb="12" eb="13">
      <t>タカ</t>
    </rPh>
    <rPh sb="14" eb="16">
      <t>スイジュン</t>
    </rPh>
    <rPh sb="20" eb="22">
      <t>コテイ</t>
    </rPh>
    <rPh sb="22" eb="24">
      <t>シサン</t>
    </rPh>
    <rPh sb="25" eb="28">
      <t>ロウキュウカ</t>
    </rPh>
    <rPh sb="29" eb="30">
      <t>スス</t>
    </rPh>
    <rPh sb="39" eb="41">
      <t>コンゴ</t>
    </rPh>
    <rPh sb="42" eb="45">
      <t>ケイカクテキ</t>
    </rPh>
    <rPh sb="46" eb="48">
      <t>コウシン</t>
    </rPh>
    <rPh sb="49" eb="50">
      <t>スス</t>
    </rPh>
    <rPh sb="55" eb="57">
      <t>カンロ</t>
    </rPh>
    <rPh sb="57" eb="59">
      <t>ケイネン</t>
    </rPh>
    <rPh sb="59" eb="60">
      <t>カ</t>
    </rPh>
    <rPh sb="60" eb="61">
      <t>リツ</t>
    </rPh>
    <rPh sb="62" eb="64">
      <t>ルイジ</t>
    </rPh>
    <rPh sb="64" eb="66">
      <t>ダンタイ</t>
    </rPh>
    <rPh sb="66" eb="69">
      <t>ヘイキンチ</t>
    </rPh>
    <rPh sb="70" eb="72">
      <t>ジャッカン</t>
    </rPh>
    <rPh sb="72" eb="74">
      <t>シタマワ</t>
    </rPh>
    <rPh sb="83" eb="85">
      <t>カンロ</t>
    </rPh>
    <rPh sb="85" eb="87">
      <t>コウシン</t>
    </rPh>
    <rPh sb="87" eb="88">
      <t>リツ</t>
    </rPh>
    <rPh sb="89" eb="91">
      <t>ルイジ</t>
    </rPh>
    <rPh sb="91" eb="93">
      <t>ダンタイ</t>
    </rPh>
    <rPh sb="93" eb="96">
      <t>ヘイキンチ</t>
    </rPh>
    <rPh sb="97" eb="99">
      <t>シタマワ</t>
    </rPh>
    <rPh sb="105" eb="107">
      <t>ホウテイ</t>
    </rPh>
    <rPh sb="107" eb="109">
      <t>タイヨウ</t>
    </rPh>
    <rPh sb="109" eb="111">
      <t>ネンスウ</t>
    </rPh>
    <rPh sb="112" eb="114">
      <t>ケイカ</t>
    </rPh>
    <rPh sb="116" eb="118">
      <t>カンロ</t>
    </rPh>
    <rPh sb="119" eb="120">
      <t>タイ</t>
    </rPh>
    <rPh sb="122" eb="124">
      <t>コウシン</t>
    </rPh>
    <rPh sb="125" eb="126">
      <t>オオ</t>
    </rPh>
    <rPh sb="128" eb="129">
      <t>スス</t>
    </rPh>
    <rPh sb="134" eb="136">
      <t>ジョウキョウ</t>
    </rPh>
    <rPh sb="140" eb="142">
      <t>コンゴ</t>
    </rPh>
    <rPh sb="143" eb="145">
      <t>ヒヨウ</t>
    </rPh>
    <rPh sb="146" eb="149">
      <t>ヘイジュンカ</t>
    </rPh>
    <rPh sb="150" eb="151">
      <t>ハカ</t>
    </rPh>
    <rPh sb="155" eb="157">
      <t>ネンジ</t>
    </rPh>
    <rPh sb="157" eb="159">
      <t>コウシン</t>
    </rPh>
    <rPh sb="159" eb="161">
      <t>ケイカク</t>
    </rPh>
    <rPh sb="162" eb="163">
      <t>モト</t>
    </rPh>
    <rPh sb="166" eb="169">
      <t>ケイカクテキ</t>
    </rPh>
    <rPh sb="170" eb="172">
      <t>コウシン</t>
    </rPh>
    <rPh sb="173" eb="174">
      <t>スス</t>
    </rPh>
    <phoneticPr fontId="4"/>
  </si>
  <si>
    <t>　資金面から見る経営の健全性・効率性は改善しているものの、給水人口の減少等による料金収入減少が予測されるほか、施設老朽化に伴う維持管理経費や更新費用が増加する見込みにあることから、広域化や共同化の検討を含めたコスト削減に努める。</t>
    <rPh sb="1" eb="3">
      <t>シキン</t>
    </rPh>
    <rPh sb="3" eb="4">
      <t>メン</t>
    </rPh>
    <rPh sb="6" eb="7">
      <t>ミ</t>
    </rPh>
    <rPh sb="8" eb="10">
      <t>ケイエイ</t>
    </rPh>
    <rPh sb="11" eb="14">
      <t>ケンゼンセイ</t>
    </rPh>
    <rPh sb="15" eb="17">
      <t>コウリツ</t>
    </rPh>
    <rPh sb="17" eb="18">
      <t>セイ</t>
    </rPh>
    <rPh sb="19" eb="21">
      <t>カイゼン</t>
    </rPh>
    <rPh sb="29" eb="31">
      <t>キュウスイ</t>
    </rPh>
    <rPh sb="31" eb="33">
      <t>ジンコウ</t>
    </rPh>
    <rPh sb="34" eb="36">
      <t>ゲンショウ</t>
    </rPh>
    <rPh sb="36" eb="37">
      <t>トウ</t>
    </rPh>
    <rPh sb="40" eb="42">
      <t>リョウキン</t>
    </rPh>
    <rPh sb="42" eb="44">
      <t>シュウニュウ</t>
    </rPh>
    <rPh sb="44" eb="46">
      <t>ゲンショウ</t>
    </rPh>
    <rPh sb="47" eb="49">
      <t>ヨソク</t>
    </rPh>
    <rPh sb="55" eb="57">
      <t>シセツ</t>
    </rPh>
    <rPh sb="57" eb="60">
      <t>ロウキュウカ</t>
    </rPh>
    <rPh sb="61" eb="62">
      <t>トモナ</t>
    </rPh>
    <rPh sb="63" eb="65">
      <t>イジ</t>
    </rPh>
    <rPh sb="65" eb="67">
      <t>カンリ</t>
    </rPh>
    <rPh sb="67" eb="69">
      <t>ケイヒ</t>
    </rPh>
    <rPh sb="70" eb="72">
      <t>コウシン</t>
    </rPh>
    <rPh sb="72" eb="74">
      <t>ヒヨウ</t>
    </rPh>
    <rPh sb="75" eb="77">
      <t>ゾウカ</t>
    </rPh>
    <rPh sb="79" eb="81">
      <t>ミコ</t>
    </rPh>
    <rPh sb="90" eb="93">
      <t>コウイキカ</t>
    </rPh>
    <rPh sb="94" eb="97">
      <t>キョウドウカ</t>
    </rPh>
    <rPh sb="98" eb="100">
      <t>ケントウ</t>
    </rPh>
    <rPh sb="101" eb="102">
      <t>フク</t>
    </rPh>
    <rPh sb="107" eb="109">
      <t>サクゲン</t>
    </rPh>
    <rPh sb="110" eb="111">
      <t>ツト</t>
    </rPh>
    <phoneticPr fontId="4"/>
  </si>
  <si>
    <t>①昨年度に引き続き100％を上回っているものの、給水人口の減少は継続しているため、近い将来料金収入の減少が予測されることから、引き続きの経費削減及び財源確保に努める。
②累積欠損金は発生していない。
③毎年度100％を上回っており、当面の支払いや資金繰りに問題はなく支払能力は確保されている。
④企業債現在高は確実に減少しているが、将来の施設更新費用増加が見込まれることから、更新費用の平準化を図るなど計画的な企業債発行に努める。
⑤主に、経常費用の減少に伴う給水原価の減少及び一般会計繰入金の減により、料金回収率が改善された。引き続き費用削減等による回収率向上に努める。
⑥有収水量の増加及び経常費用の減により、給水原価は減少したものの、依然、類似団体平均を上回っている。引き続き費用削減等による給水原価の低下に努める。
⑦類似団体平均を下回っており、今後も50％を下回る利用率の推移が予測される。給水人口の減少傾向を踏まえ、管路布設効率性を検証し、施設のダウンサイジングや広域化等を検討していく。
⑧修繕等の実施により、昨年度と比較し指標が改善された。今後も計画的な漏水調査や修繕等の実施により、無効水量の減少に努めていく。</t>
    <rPh sb="1" eb="4">
      <t>サクネンド</t>
    </rPh>
    <rPh sb="5" eb="6">
      <t>ヒ</t>
    </rPh>
    <rPh sb="7" eb="8">
      <t>ツヅ</t>
    </rPh>
    <rPh sb="14" eb="16">
      <t>ウワマワ</t>
    </rPh>
    <rPh sb="24" eb="26">
      <t>キュウスイ</t>
    </rPh>
    <rPh sb="26" eb="28">
      <t>ジンコウ</t>
    </rPh>
    <rPh sb="29" eb="31">
      <t>ゲンショウ</t>
    </rPh>
    <rPh sb="32" eb="34">
      <t>ケイゾク</t>
    </rPh>
    <rPh sb="41" eb="42">
      <t>チカ</t>
    </rPh>
    <rPh sb="43" eb="45">
      <t>ショウライ</t>
    </rPh>
    <rPh sb="45" eb="47">
      <t>リョウキン</t>
    </rPh>
    <rPh sb="47" eb="49">
      <t>シュウニュウ</t>
    </rPh>
    <rPh sb="50" eb="52">
      <t>ゲンショウ</t>
    </rPh>
    <rPh sb="53" eb="55">
      <t>ヨソク</t>
    </rPh>
    <rPh sb="63" eb="64">
      <t>ヒ</t>
    </rPh>
    <rPh sb="65" eb="66">
      <t>ツヅ</t>
    </rPh>
    <rPh sb="68" eb="70">
      <t>ケイヒ</t>
    </rPh>
    <rPh sb="70" eb="72">
      <t>サクゲン</t>
    </rPh>
    <rPh sb="72" eb="73">
      <t>オヨ</t>
    </rPh>
    <rPh sb="74" eb="76">
      <t>ザイゲン</t>
    </rPh>
    <rPh sb="76" eb="78">
      <t>カクホ</t>
    </rPh>
    <rPh sb="79" eb="80">
      <t>ツト</t>
    </rPh>
    <rPh sb="85" eb="87">
      <t>ルイセキ</t>
    </rPh>
    <rPh sb="87" eb="89">
      <t>ケッソン</t>
    </rPh>
    <rPh sb="89" eb="90">
      <t>キン</t>
    </rPh>
    <rPh sb="91" eb="93">
      <t>ハッセイ</t>
    </rPh>
    <rPh sb="101" eb="104">
      <t>マイネンド</t>
    </rPh>
    <rPh sb="109" eb="111">
      <t>ウワマワ</t>
    </rPh>
    <rPh sb="116" eb="118">
      <t>トウメン</t>
    </rPh>
    <rPh sb="119" eb="121">
      <t>シハラ</t>
    </rPh>
    <rPh sb="123" eb="125">
      <t>シキン</t>
    </rPh>
    <rPh sb="125" eb="126">
      <t>グ</t>
    </rPh>
    <rPh sb="128" eb="130">
      <t>モンダイ</t>
    </rPh>
    <rPh sb="138" eb="140">
      <t>カクホ</t>
    </rPh>
    <rPh sb="148" eb="150">
      <t>キギョウ</t>
    </rPh>
    <rPh sb="150" eb="151">
      <t>サイ</t>
    </rPh>
    <rPh sb="151" eb="153">
      <t>ゲンザイ</t>
    </rPh>
    <rPh sb="153" eb="154">
      <t>ダカ</t>
    </rPh>
    <rPh sb="155" eb="157">
      <t>カクジツ</t>
    </rPh>
    <rPh sb="158" eb="160">
      <t>ゲンショウ</t>
    </rPh>
    <rPh sb="166" eb="168">
      <t>ショウライ</t>
    </rPh>
    <rPh sb="169" eb="171">
      <t>シセツ</t>
    </rPh>
    <rPh sb="171" eb="173">
      <t>コウシン</t>
    </rPh>
    <rPh sb="173" eb="175">
      <t>ヒヨウ</t>
    </rPh>
    <rPh sb="175" eb="177">
      <t>ゾウカ</t>
    </rPh>
    <rPh sb="178" eb="180">
      <t>ミコ</t>
    </rPh>
    <rPh sb="188" eb="190">
      <t>コウシン</t>
    </rPh>
    <rPh sb="190" eb="192">
      <t>ヒヨウ</t>
    </rPh>
    <rPh sb="193" eb="196">
      <t>ヘイジュンカ</t>
    </rPh>
    <rPh sb="197" eb="198">
      <t>ハカ</t>
    </rPh>
    <rPh sb="201" eb="204">
      <t>ケイカクテキ</t>
    </rPh>
    <rPh sb="205" eb="207">
      <t>キギョウ</t>
    </rPh>
    <rPh sb="207" eb="208">
      <t>サイ</t>
    </rPh>
    <rPh sb="208" eb="210">
      <t>ハッコウ</t>
    </rPh>
    <rPh sb="211" eb="212">
      <t>ツト</t>
    </rPh>
    <rPh sb="217" eb="218">
      <t>オモ</t>
    </rPh>
    <rPh sb="220" eb="222">
      <t>ケイジョウ</t>
    </rPh>
    <rPh sb="222" eb="224">
      <t>ヒヨウ</t>
    </rPh>
    <rPh sb="225" eb="227">
      <t>ゲンショウ</t>
    </rPh>
    <rPh sb="228" eb="229">
      <t>トモナ</t>
    </rPh>
    <rPh sb="230" eb="232">
      <t>キュウスイ</t>
    </rPh>
    <rPh sb="232" eb="233">
      <t>ハラ</t>
    </rPh>
    <rPh sb="237" eb="238">
      <t>オヨ</t>
    </rPh>
    <rPh sb="239" eb="241">
      <t>イッパン</t>
    </rPh>
    <rPh sb="241" eb="243">
      <t>カイケイ</t>
    </rPh>
    <rPh sb="243" eb="245">
      <t>クリイレ</t>
    </rPh>
    <rPh sb="245" eb="246">
      <t>キン</t>
    </rPh>
    <rPh sb="247" eb="248">
      <t>ゲン</t>
    </rPh>
    <rPh sb="272" eb="273">
      <t>トウ</t>
    </rPh>
    <rPh sb="276" eb="278">
      <t>カイシュウ</t>
    </rPh>
    <rPh sb="278" eb="279">
      <t>リツ</t>
    </rPh>
    <rPh sb="279" eb="281">
      <t>コウジョウ</t>
    </rPh>
    <rPh sb="288" eb="289">
      <t>ア</t>
    </rPh>
    <rPh sb="289" eb="290">
      <t>シュウ</t>
    </rPh>
    <rPh sb="290" eb="291">
      <t>ミズ</t>
    </rPh>
    <rPh sb="291" eb="292">
      <t>リョウ</t>
    </rPh>
    <rPh sb="293" eb="294">
      <t>ゾウ</t>
    </rPh>
    <rPh sb="294" eb="295">
      <t>カ</t>
    </rPh>
    <rPh sb="295" eb="296">
      <t>オヨ</t>
    </rPh>
    <rPh sb="297" eb="299">
      <t>ケイジョウ</t>
    </rPh>
    <rPh sb="299" eb="301">
      <t>ヒヨウ</t>
    </rPh>
    <rPh sb="302" eb="303">
      <t>ゲン</t>
    </rPh>
    <rPh sb="307" eb="309">
      <t>キュウスイ</t>
    </rPh>
    <rPh sb="309" eb="310">
      <t>ハラ</t>
    </rPh>
    <rPh sb="323" eb="325">
      <t>ルイジ</t>
    </rPh>
    <rPh sb="325" eb="327">
      <t>ダンタイ</t>
    </rPh>
    <rPh sb="327" eb="329">
      <t>ヘイキン</t>
    </rPh>
    <rPh sb="330" eb="332">
      <t>ウワマワ</t>
    </rPh>
    <rPh sb="337" eb="338">
      <t>ヒ</t>
    </rPh>
    <rPh sb="339" eb="340">
      <t>ツヅ</t>
    </rPh>
    <rPh sb="341" eb="343">
      <t>ヒヨウ</t>
    </rPh>
    <rPh sb="343" eb="345">
      <t>サクゲン</t>
    </rPh>
    <rPh sb="345" eb="346">
      <t>トウ</t>
    </rPh>
    <rPh sb="349" eb="351">
      <t>キュウスイ</t>
    </rPh>
    <rPh sb="351" eb="352">
      <t>ハラ</t>
    </rPh>
    <rPh sb="363" eb="365">
      <t>ルイジ</t>
    </rPh>
    <rPh sb="365" eb="367">
      <t>ダンタイ</t>
    </rPh>
    <rPh sb="367" eb="369">
      <t>ヘイキン</t>
    </rPh>
    <rPh sb="370" eb="372">
      <t>シタマワ</t>
    </rPh>
    <rPh sb="377" eb="379">
      <t>コンゴ</t>
    </rPh>
    <rPh sb="384" eb="386">
      <t>シタマワ</t>
    </rPh>
    <rPh sb="387" eb="390">
      <t>リヨウリツ</t>
    </rPh>
    <rPh sb="391" eb="393">
      <t>スイイ</t>
    </rPh>
    <rPh sb="394" eb="396">
      <t>ヨソク</t>
    </rPh>
    <rPh sb="400" eb="402">
      <t>キュウスイ</t>
    </rPh>
    <rPh sb="402" eb="404">
      <t>ジンコウ</t>
    </rPh>
    <rPh sb="405" eb="407">
      <t>ゲンショウ</t>
    </rPh>
    <rPh sb="407" eb="409">
      <t>ケイコウ</t>
    </rPh>
    <rPh sb="410" eb="411">
      <t>フ</t>
    </rPh>
    <rPh sb="414" eb="416">
      <t>カンロ</t>
    </rPh>
    <rPh sb="416" eb="418">
      <t>フセツ</t>
    </rPh>
    <rPh sb="418" eb="420">
      <t>コウリツ</t>
    </rPh>
    <rPh sb="420" eb="421">
      <t>セイ</t>
    </rPh>
    <rPh sb="422" eb="424">
      <t>ケンショウ</t>
    </rPh>
    <rPh sb="426" eb="428">
      <t>シセツ</t>
    </rPh>
    <rPh sb="438" eb="440">
      <t>コウイキ</t>
    </rPh>
    <rPh sb="440" eb="441">
      <t>カ</t>
    </rPh>
    <rPh sb="441" eb="442">
      <t>トウ</t>
    </rPh>
    <rPh sb="443" eb="445">
      <t>ケントウ</t>
    </rPh>
    <rPh sb="452" eb="454">
      <t>シュウゼン</t>
    </rPh>
    <rPh sb="454" eb="455">
      <t>トウ</t>
    </rPh>
    <rPh sb="456" eb="458">
      <t>ジッシ</t>
    </rPh>
    <rPh sb="462" eb="465">
      <t>サクネンド</t>
    </rPh>
    <rPh sb="466" eb="468">
      <t>ヒカク</t>
    </rPh>
    <rPh sb="469" eb="471">
      <t>シヒョウ</t>
    </rPh>
    <rPh sb="472" eb="474">
      <t>カイゼン</t>
    </rPh>
    <rPh sb="478" eb="480">
      <t>コンゴ</t>
    </rPh>
    <rPh sb="481" eb="484">
      <t>ケイカクテキ</t>
    </rPh>
    <rPh sb="485" eb="487">
      <t>ロウスイ</t>
    </rPh>
    <rPh sb="487" eb="489">
      <t>チョウサ</t>
    </rPh>
    <rPh sb="490" eb="492">
      <t>シュウゼン</t>
    </rPh>
    <rPh sb="492" eb="493">
      <t>トウ</t>
    </rPh>
    <rPh sb="494" eb="496">
      <t>ジッシ</t>
    </rPh>
    <rPh sb="500" eb="502">
      <t>ムコウ</t>
    </rPh>
    <rPh sb="502" eb="504">
      <t>スイリョウ</t>
    </rPh>
    <rPh sb="505" eb="507">
      <t>ゲンショウ</t>
    </rPh>
    <rPh sb="508" eb="50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</si>
</sst>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c:v>
                </c:pt>
                <c:pt idx="1">
                  <c:v>0.19</c:v>
                </c:pt>
                <c:pt idx="2">
                  <c:v>0.19</c:v>
                </c:pt>
                <c:pt idx="3">
                  <c:v>0.32</c:v>
                </c:pt>
                <c:pt idx="4" formatCode="#,##0.00;&quot;△&quot;#,##0.00">
                  <c:v>0</c:v>
                </c:pt>
              </c:numCache>
            </c:numRef>
          </c:val>
          <c:extLst>
            <c:ext xmlns:c16="http://schemas.microsoft.com/office/drawing/2014/chart" uri="{C3380CC4-5D6E-409C-BE32-E72D297353CC}">
              <c16:uniqueId val="{00000000-2FE5-470D-A8DD-C8781546F2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0.36</c:v>
                </c:pt>
              </c:numCache>
            </c:numRef>
          </c:val>
          <c:smooth val="0"/>
          <c:extLst>
            <c:ext xmlns:c16="http://schemas.microsoft.com/office/drawing/2014/chart" uri="{C3380CC4-5D6E-409C-BE32-E72D297353CC}">
              <c16:uniqueId val="{00000001-2FE5-470D-A8DD-C8781546F2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48.06</c:v>
                </c:pt>
                <c:pt idx="1">
                  <c:v>45.12</c:v>
                </c:pt>
                <c:pt idx="2">
                  <c:v>46.6</c:v>
                </c:pt>
                <c:pt idx="3">
                  <c:v>50.88</c:v>
                </c:pt>
                <c:pt idx="4">
                  <c:v>44.52</c:v>
                </c:pt>
              </c:numCache>
            </c:numRef>
          </c:val>
          <c:extLst>
            <c:ext xmlns:c16="http://schemas.microsoft.com/office/drawing/2014/chart" uri="{C3380CC4-5D6E-409C-BE32-E72D297353CC}">
              <c16:uniqueId val="{00000000-657A-4778-A76D-EE5262A301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50.09</c:v>
                </c:pt>
              </c:numCache>
            </c:numRef>
          </c:val>
          <c:smooth val="0"/>
          <c:extLst>
            <c:ext xmlns:c16="http://schemas.microsoft.com/office/drawing/2014/chart" uri="{C3380CC4-5D6E-409C-BE32-E72D297353CC}">
              <c16:uniqueId val="{00000001-657A-4778-A76D-EE5262A301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80.760000000000005</c:v>
                </c:pt>
                <c:pt idx="1">
                  <c:v>79.11</c:v>
                </c:pt>
                <c:pt idx="2">
                  <c:v>74.87</c:v>
                </c:pt>
                <c:pt idx="3">
                  <c:v>67.67</c:v>
                </c:pt>
                <c:pt idx="4">
                  <c:v>77.98</c:v>
                </c:pt>
              </c:numCache>
            </c:numRef>
          </c:val>
          <c:extLst>
            <c:ext xmlns:c16="http://schemas.microsoft.com/office/drawing/2014/chart" uri="{C3380CC4-5D6E-409C-BE32-E72D297353CC}">
              <c16:uniqueId val="{00000000-6516-466A-B78C-C75F4214FE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77.599999999999994</c:v>
                </c:pt>
              </c:numCache>
            </c:numRef>
          </c:val>
          <c:smooth val="0"/>
          <c:extLst>
            <c:ext xmlns:c16="http://schemas.microsoft.com/office/drawing/2014/chart" uri="{C3380CC4-5D6E-409C-BE32-E72D297353CC}">
              <c16:uniqueId val="{00000001-6516-466A-B78C-C75F4214FE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108.3</c:v>
                </c:pt>
                <c:pt idx="1">
                  <c:v>101.64</c:v>
                </c:pt>
                <c:pt idx="2">
                  <c:v>97.62</c:v>
                </c:pt>
                <c:pt idx="3">
                  <c:v>109.54</c:v>
                </c:pt>
                <c:pt idx="4">
                  <c:v>114.91</c:v>
                </c:pt>
              </c:numCache>
            </c:numRef>
          </c:val>
          <c:extLst>
            <c:ext xmlns:c16="http://schemas.microsoft.com/office/drawing/2014/chart" uri="{C3380CC4-5D6E-409C-BE32-E72D297353CC}">
              <c16:uniqueId val="{00000000-355F-4E20-A527-0E018B455D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105.77</c:v>
                </c:pt>
              </c:numCache>
            </c:numRef>
          </c:val>
          <c:smooth val="0"/>
          <c:extLst>
            <c:ext xmlns:c16="http://schemas.microsoft.com/office/drawing/2014/chart" uri="{C3380CC4-5D6E-409C-BE32-E72D297353CC}">
              <c16:uniqueId val="{00000001-355F-4E20-A527-0E018B455D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46.36</c:v>
                </c:pt>
                <c:pt idx="1">
                  <c:v>48.28</c:v>
                </c:pt>
                <c:pt idx="2">
                  <c:v>49.73</c:v>
                </c:pt>
                <c:pt idx="3">
                  <c:v>50.99</c:v>
                </c:pt>
                <c:pt idx="4">
                  <c:v>52.93</c:v>
                </c:pt>
              </c:numCache>
            </c:numRef>
          </c:val>
          <c:extLst>
            <c:ext xmlns:c16="http://schemas.microsoft.com/office/drawing/2014/chart" uri="{C3380CC4-5D6E-409C-BE32-E72D297353CC}">
              <c16:uniqueId val="{00000000-5746-4BB0-9CFF-9FBFBF42E5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48.41</c:v>
                </c:pt>
              </c:numCache>
            </c:numRef>
          </c:val>
          <c:smooth val="0"/>
          <c:extLst>
            <c:ext xmlns:c16="http://schemas.microsoft.com/office/drawing/2014/chart" uri="{C3380CC4-5D6E-409C-BE32-E72D297353CC}">
              <c16:uniqueId val="{00000001-5746-4BB0-9CFF-9FBFBF42E5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18.18</c:v>
                </c:pt>
                <c:pt idx="1">
                  <c:v>18.07</c:v>
                </c:pt>
                <c:pt idx="2">
                  <c:v>18.22</c:v>
                </c:pt>
                <c:pt idx="3">
                  <c:v>17.71</c:v>
                </c:pt>
                <c:pt idx="4">
                  <c:v>18.010000000000002</c:v>
                </c:pt>
              </c:numCache>
            </c:numRef>
          </c:val>
          <c:extLst>
            <c:ext xmlns:c16="http://schemas.microsoft.com/office/drawing/2014/chart" uri="{C3380CC4-5D6E-409C-BE32-E72D297353CC}">
              <c16:uniqueId val="{00000000-1334-4EAB-B37D-5A6176CAC4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18.64</c:v>
                </c:pt>
              </c:numCache>
            </c:numRef>
          </c:val>
          <c:smooth val="0"/>
          <c:extLst>
            <c:ext xmlns:c16="http://schemas.microsoft.com/office/drawing/2014/chart" uri="{C3380CC4-5D6E-409C-BE32-E72D297353CC}">
              <c16:uniqueId val="{00000001-1334-4EAB-B37D-5A6176CAC4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2C-4873-B0DC-C99599C7E7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28.03</c:v>
                </c:pt>
              </c:numCache>
            </c:numRef>
          </c:val>
          <c:smooth val="0"/>
          <c:extLst>
            <c:ext xmlns:c16="http://schemas.microsoft.com/office/drawing/2014/chart" uri="{C3380CC4-5D6E-409C-BE32-E72D297353CC}">
              <c16:uniqueId val="{00000001-462C-4873-B0DC-C99599C7E7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380.89</c:v>
                </c:pt>
                <c:pt idx="1">
                  <c:v>393.04</c:v>
                </c:pt>
                <c:pt idx="2">
                  <c:v>457.13</c:v>
                </c:pt>
                <c:pt idx="3">
                  <c:v>414.75</c:v>
                </c:pt>
                <c:pt idx="4">
                  <c:v>571.96</c:v>
                </c:pt>
              </c:numCache>
            </c:numRef>
          </c:val>
          <c:extLst>
            <c:ext xmlns:c16="http://schemas.microsoft.com/office/drawing/2014/chart" uri="{C3380CC4-5D6E-409C-BE32-E72D297353CC}">
              <c16:uniqueId val="{00000000-747D-404F-82A1-0DBCA713C1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305.33999999999997</c:v>
                </c:pt>
              </c:numCache>
            </c:numRef>
          </c:val>
          <c:smooth val="0"/>
          <c:extLst>
            <c:ext xmlns:c16="http://schemas.microsoft.com/office/drawing/2014/chart" uri="{C3380CC4-5D6E-409C-BE32-E72D297353CC}">
              <c16:uniqueId val="{00000001-747D-404F-82A1-0DBCA713C1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170.12</c:v>
                </c:pt>
                <c:pt idx="1">
                  <c:v>159.76</c:v>
                </c:pt>
                <c:pt idx="2">
                  <c:v>154.31</c:v>
                </c:pt>
                <c:pt idx="3">
                  <c:v>155.71</c:v>
                </c:pt>
                <c:pt idx="4">
                  <c:v>140.13</c:v>
                </c:pt>
              </c:numCache>
            </c:numRef>
          </c:val>
          <c:extLst>
            <c:ext xmlns:c16="http://schemas.microsoft.com/office/drawing/2014/chart" uri="{C3380CC4-5D6E-409C-BE32-E72D297353CC}">
              <c16:uniqueId val="{00000000-09AF-44D6-8E92-1AF56256CB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561.34</c:v>
                </c:pt>
              </c:numCache>
            </c:numRef>
          </c:val>
          <c:smooth val="0"/>
          <c:extLst>
            <c:ext xmlns:c16="http://schemas.microsoft.com/office/drawing/2014/chart" uri="{C3380CC4-5D6E-409C-BE32-E72D297353CC}">
              <c16:uniqueId val="{00000001-09AF-44D6-8E92-1AF56256CB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81.180000000000007</c:v>
                </c:pt>
                <c:pt idx="1">
                  <c:v>85.42</c:v>
                </c:pt>
                <c:pt idx="2">
                  <c:v>81.13</c:v>
                </c:pt>
                <c:pt idx="3">
                  <c:v>87.54</c:v>
                </c:pt>
                <c:pt idx="4">
                  <c:v>92.54</c:v>
                </c:pt>
              </c:numCache>
            </c:numRef>
          </c:val>
          <c:extLst>
            <c:ext xmlns:c16="http://schemas.microsoft.com/office/drawing/2014/chart" uri="{C3380CC4-5D6E-409C-BE32-E72D297353CC}">
              <c16:uniqueId val="{00000000-8583-41A1-A928-98488C5FE9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84.82</c:v>
                </c:pt>
              </c:numCache>
            </c:numRef>
          </c:val>
          <c:smooth val="0"/>
          <c:extLst>
            <c:ext xmlns:c16="http://schemas.microsoft.com/office/drawing/2014/chart" uri="{C3380CC4-5D6E-409C-BE32-E72D297353CC}">
              <c16:uniqueId val="{00000001-8583-41A1-A928-98488C5FE9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355.65</c:v>
                </c:pt>
                <c:pt idx="1">
                  <c:v>330.97</c:v>
                </c:pt>
                <c:pt idx="2">
                  <c:v>348.38</c:v>
                </c:pt>
                <c:pt idx="3">
                  <c:v>320.19</c:v>
                </c:pt>
                <c:pt idx="4">
                  <c:v>307.44</c:v>
                </c:pt>
              </c:numCache>
            </c:numRef>
          </c:val>
          <c:extLst>
            <c:ext xmlns:c16="http://schemas.microsoft.com/office/drawing/2014/chart" uri="{C3380CC4-5D6E-409C-BE32-E72D297353CC}">
              <c16:uniqueId val="{00000000-6057-49CE-9587-FB6B2C40FA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224.82</c:v>
                </c:pt>
              </c:numCache>
            </c:numRef>
          </c:val>
          <c:smooth val="0"/>
          <c:extLst>
            <c:ext xmlns:c16="http://schemas.microsoft.com/office/drawing/2014/chart" uri="{C3380CC4-5D6E-409C-BE32-E72D297353CC}">
              <c16:uniqueId val="{00000001-6057-49CE-9587-FB6B2C40FA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CD24" sqref="CD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村田町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10404</v>
      </c>
      <c r="AM8" s="45"/>
      <c r="AN8" s="45"/>
      <c r="AO8" s="45"/>
      <c r="AP8" s="45"/>
      <c r="AQ8" s="45"/>
      <c r="AR8" s="45"/>
      <c r="AS8" s="45"/>
      <c r="AT8" s="46">
        <f>データ!$S$6</f>
        <v>78.38</v>
      </c>
      <c r="AU8" s="47"/>
      <c r="AV8" s="47"/>
      <c r="AW8" s="47"/>
      <c r="AX8" s="47"/>
      <c r="AY8" s="47"/>
      <c r="AZ8" s="47"/>
      <c r="BA8" s="47"/>
      <c r="BB8" s="48">
        <f>データ!$T$6</f>
        <v>132.74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85.1</v>
      </c>
      <c r="J10" s="47"/>
      <c r="K10" s="47"/>
      <c r="L10" s="47"/>
      <c r="M10" s="47"/>
      <c r="N10" s="47"/>
      <c r="O10" s="81"/>
      <c r="P10" s="48">
        <f>データ!$P$6</f>
        <v>97.72</v>
      </c>
      <c r="Q10" s="48"/>
      <c r="R10" s="48"/>
      <c r="S10" s="48"/>
      <c r="T10" s="48"/>
      <c r="U10" s="48"/>
      <c r="V10" s="48"/>
      <c r="W10" s="45">
        <f>データ!$Q$6</f>
        <v>5060</v>
      </c>
      <c r="X10" s="45"/>
      <c r="Y10" s="45"/>
      <c r="Z10" s="45"/>
      <c r="AA10" s="45"/>
      <c r="AB10" s="45"/>
      <c r="AC10" s="45"/>
      <c r="AD10" s="2"/>
      <c r="AE10" s="2"/>
      <c r="AF10" s="2"/>
      <c r="AG10" s="2"/>
      <c r="AH10" s="2"/>
      <c r="AI10" s="2"/>
      <c r="AJ10" s="2"/>
      <c r="AK10" s="2"/>
      <c r="AL10" s="45">
        <f>データ!$U$6</f>
        <v>9986</v>
      </c>
      <c r="AM10" s="45"/>
      <c r="AN10" s="45"/>
      <c r="AO10" s="45"/>
      <c r="AP10" s="45"/>
      <c r="AQ10" s="45"/>
      <c r="AR10" s="45"/>
      <c r="AS10" s="45"/>
      <c r="AT10" s="46">
        <f>データ!$V$6</f>
        <v>38.96</v>
      </c>
      <c r="AU10" s="47"/>
      <c r="AV10" s="47"/>
      <c r="AW10" s="47"/>
      <c r="AX10" s="47"/>
      <c r="AY10" s="47"/>
      <c r="AZ10" s="47"/>
      <c r="BA10" s="47"/>
      <c r="BB10" s="48">
        <f>データ!$W$6</f>
        <v>256.31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LMKF7wvzOYQnnymT+5e+g2apvCJr0XQwwPfYj6ynXwLbuov1EKMYhjBki7RLTcNH5WH/IU3FBf+isq1duZ8kA==" saltValue="LLtGwd+oqaW1w06/4V1C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43222</v>
      </c>
      <c r="D6" s="20">
        <f t="shared" si="3"/>
        <v>46</v>
      </c>
      <c r="E6" s="20">
        <f t="shared" si="3"/>
        <v>1</v>
      </c>
      <c r="F6" s="20">
        <f t="shared" si="3"/>
        <v>0</v>
      </c>
      <c r="G6" s="20">
        <f t="shared" si="3"/>
        <v>1</v>
      </c>
      <c r="H6" s="20" t="str">
        <f t="shared" si="3"/>
        <v>宮城県　村田町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85.1</v>
      </c>
      <c r="P6" s="21">
        <f t="shared" si="3"/>
        <v>97.72</v>
      </c>
      <c r="Q6" s="21">
        <f t="shared" si="3"/>
        <v>5060</v>
      </c>
      <c r="R6" s="21">
        <f t="shared" si="3"/>
        <v>10404</v>
      </c>
      <c r="S6" s="21">
        <f t="shared" si="3"/>
        <v>78.38</v>
      </c>
      <c r="T6" s="21">
        <f t="shared" si="3"/>
        <v>132.74</v>
      </c>
      <c r="U6" s="21">
        <f t="shared" si="3"/>
        <v>9986</v>
      </c>
      <c r="V6" s="21">
        <f t="shared" si="3"/>
        <v>38.96</v>
      </c>
      <c r="W6" s="21">
        <f t="shared" si="3"/>
        <v>256.31</v>
      </c>
      <c r="X6" s="22">
        <f>IF(X7="",NA(),X7)</f>
        <v>108.3</v>
      </c>
      <c r="Y6" s="22">
        <f t="shared" ref="Y6:AG6" si="4">IF(Y7="",NA(),Y7)</f>
        <v>101.64</v>
      </c>
      <c r="Z6" s="22">
        <f t="shared" si="4"/>
        <v>97.62</v>
      </c>
      <c r="AA6" s="22">
        <f t="shared" si="4"/>
        <v>109.54</v>
      </c>
      <c r="AB6" s="22">
        <f t="shared" si="4"/>
        <v>114.91</v>
      </c>
      <c r="AC6" s="22">
        <f t="shared" si="4"/>
        <v>110.02</v>
      </c>
      <c r="AD6" s="22">
        <f t="shared" si="4"/>
        <v>108.76</v>
      </c>
      <c r="AE6" s="22">
        <f t="shared" si="4"/>
        <v>108.46</v>
      </c>
      <c r="AF6" s="22">
        <f t="shared" si="4"/>
        <v>109.02</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28.03</v>
      </c>
      <c r="AS6" s="21" t="str">
        <f>IF(AS7="","",IF(AS7="-","【-】","【"&amp;SUBSTITUTE(TEXT(AS7,"#,##0.00"),"-","△")&amp;"】"))</f>
        <v>【1.30】</v>
      </c>
      <c r="AT6" s="22">
        <f>IF(AT7="",NA(),AT7)</f>
        <v>380.89</v>
      </c>
      <c r="AU6" s="22">
        <f t="shared" ref="AU6:BC6" si="6">IF(AU7="",NA(),AU7)</f>
        <v>393.04</v>
      </c>
      <c r="AV6" s="22">
        <f t="shared" si="6"/>
        <v>457.13</v>
      </c>
      <c r="AW6" s="22">
        <f t="shared" si="6"/>
        <v>414.75</v>
      </c>
      <c r="AX6" s="22">
        <f t="shared" si="6"/>
        <v>571.96</v>
      </c>
      <c r="AY6" s="22">
        <f t="shared" si="6"/>
        <v>355.27</v>
      </c>
      <c r="AZ6" s="22">
        <f t="shared" si="6"/>
        <v>359.7</v>
      </c>
      <c r="BA6" s="22">
        <f t="shared" si="6"/>
        <v>362.93</v>
      </c>
      <c r="BB6" s="22">
        <f t="shared" si="6"/>
        <v>371.81</v>
      </c>
      <c r="BC6" s="22">
        <f t="shared" si="6"/>
        <v>305.33999999999997</v>
      </c>
      <c r="BD6" s="21" t="str">
        <f>IF(BD7="","",IF(BD7="-","【-】","【"&amp;SUBSTITUTE(TEXT(BD7,"#,##0.00"),"-","△")&amp;"】"))</f>
        <v>【261.51】</v>
      </c>
      <c r="BE6" s="22">
        <f>IF(BE7="",NA(),BE7)</f>
        <v>170.12</v>
      </c>
      <c r="BF6" s="22">
        <f t="shared" ref="BF6:BN6" si="7">IF(BF7="",NA(),BF7)</f>
        <v>159.76</v>
      </c>
      <c r="BG6" s="22">
        <f t="shared" si="7"/>
        <v>154.31</v>
      </c>
      <c r="BH6" s="22">
        <f t="shared" si="7"/>
        <v>155.71</v>
      </c>
      <c r="BI6" s="22">
        <f t="shared" si="7"/>
        <v>140.13</v>
      </c>
      <c r="BJ6" s="22">
        <f t="shared" si="7"/>
        <v>458.27</v>
      </c>
      <c r="BK6" s="22">
        <f t="shared" si="7"/>
        <v>447.01</v>
      </c>
      <c r="BL6" s="22">
        <f t="shared" si="7"/>
        <v>439.05</v>
      </c>
      <c r="BM6" s="22">
        <f t="shared" si="7"/>
        <v>465.85</v>
      </c>
      <c r="BN6" s="22">
        <f t="shared" si="7"/>
        <v>561.34</v>
      </c>
      <c r="BO6" s="21" t="str">
        <f>IF(BO7="","",IF(BO7="-","【-】","【"&amp;SUBSTITUTE(TEXT(BO7,"#,##0.00"),"-","△")&amp;"】"))</f>
        <v>【265.16】</v>
      </c>
      <c r="BP6" s="22">
        <f>IF(BP7="",NA(),BP7)</f>
        <v>81.180000000000007</v>
      </c>
      <c r="BQ6" s="22">
        <f t="shared" ref="BQ6:BY6" si="8">IF(BQ7="",NA(),BQ7)</f>
        <v>85.42</v>
      </c>
      <c r="BR6" s="22">
        <f t="shared" si="8"/>
        <v>81.13</v>
      </c>
      <c r="BS6" s="22">
        <f t="shared" si="8"/>
        <v>87.54</v>
      </c>
      <c r="BT6" s="22">
        <f t="shared" si="8"/>
        <v>92.54</v>
      </c>
      <c r="BU6" s="22">
        <f t="shared" si="8"/>
        <v>96.77</v>
      </c>
      <c r="BV6" s="22">
        <f t="shared" si="8"/>
        <v>95.81</v>
      </c>
      <c r="BW6" s="22">
        <f t="shared" si="8"/>
        <v>95.26</v>
      </c>
      <c r="BX6" s="22">
        <f t="shared" si="8"/>
        <v>92.39</v>
      </c>
      <c r="BY6" s="22">
        <f t="shared" si="8"/>
        <v>84.82</v>
      </c>
      <c r="BZ6" s="21" t="str">
        <f>IF(BZ7="","",IF(BZ7="-","【-】","【"&amp;SUBSTITUTE(TEXT(BZ7,"#,##0.00"),"-","△")&amp;"】"))</f>
        <v>【102.35】</v>
      </c>
      <c r="CA6" s="22">
        <f>IF(CA7="",NA(),CA7)</f>
        <v>355.65</v>
      </c>
      <c r="CB6" s="22">
        <f t="shared" ref="CB6:CJ6" si="9">IF(CB7="",NA(),CB7)</f>
        <v>330.97</v>
      </c>
      <c r="CC6" s="22">
        <f t="shared" si="9"/>
        <v>348.38</v>
      </c>
      <c r="CD6" s="22">
        <f t="shared" si="9"/>
        <v>320.19</v>
      </c>
      <c r="CE6" s="22">
        <f t="shared" si="9"/>
        <v>307.44</v>
      </c>
      <c r="CF6" s="22">
        <f t="shared" si="9"/>
        <v>187.18</v>
      </c>
      <c r="CG6" s="22">
        <f t="shared" si="9"/>
        <v>189.58</v>
      </c>
      <c r="CH6" s="22">
        <f t="shared" si="9"/>
        <v>192.82</v>
      </c>
      <c r="CI6" s="22">
        <f t="shared" si="9"/>
        <v>192.98</v>
      </c>
      <c r="CJ6" s="22">
        <f t="shared" si="9"/>
        <v>224.82</v>
      </c>
      <c r="CK6" s="21" t="str">
        <f>IF(CK7="","",IF(CK7="-","【-】","【"&amp;SUBSTITUTE(TEXT(CK7,"#,##0.00"),"-","△")&amp;"】"))</f>
        <v>【167.74】</v>
      </c>
      <c r="CL6" s="22">
        <f>IF(CL7="",NA(),CL7)</f>
        <v>48.06</v>
      </c>
      <c r="CM6" s="22">
        <f t="shared" ref="CM6:CU6" si="10">IF(CM7="",NA(),CM7)</f>
        <v>45.12</v>
      </c>
      <c r="CN6" s="22">
        <f t="shared" si="10"/>
        <v>46.6</v>
      </c>
      <c r="CO6" s="22">
        <f t="shared" si="10"/>
        <v>50.88</v>
      </c>
      <c r="CP6" s="22">
        <f t="shared" si="10"/>
        <v>44.52</v>
      </c>
      <c r="CQ6" s="22">
        <f t="shared" si="10"/>
        <v>55.88</v>
      </c>
      <c r="CR6" s="22">
        <f t="shared" si="10"/>
        <v>55.22</v>
      </c>
      <c r="CS6" s="22">
        <f t="shared" si="10"/>
        <v>54.05</v>
      </c>
      <c r="CT6" s="22">
        <f t="shared" si="10"/>
        <v>54.43</v>
      </c>
      <c r="CU6" s="22">
        <f t="shared" si="10"/>
        <v>50.09</v>
      </c>
      <c r="CV6" s="21" t="str">
        <f>IF(CV7="","",IF(CV7="-","【-】","【"&amp;SUBSTITUTE(TEXT(CV7,"#,##0.00"),"-","△")&amp;"】"))</f>
        <v>【60.29】</v>
      </c>
      <c r="CW6" s="22">
        <f>IF(CW7="",NA(),CW7)</f>
        <v>80.760000000000005</v>
      </c>
      <c r="CX6" s="22">
        <f t="shared" ref="CX6:DF6" si="11">IF(CX7="",NA(),CX7)</f>
        <v>79.11</v>
      </c>
      <c r="CY6" s="22">
        <f t="shared" si="11"/>
        <v>74.87</v>
      </c>
      <c r="CZ6" s="22">
        <f t="shared" si="11"/>
        <v>67.67</v>
      </c>
      <c r="DA6" s="22">
        <f t="shared" si="11"/>
        <v>77.98</v>
      </c>
      <c r="DB6" s="22">
        <f t="shared" si="11"/>
        <v>80.989999999999995</v>
      </c>
      <c r="DC6" s="22">
        <f t="shared" si="11"/>
        <v>80.930000000000007</v>
      </c>
      <c r="DD6" s="22">
        <f t="shared" si="11"/>
        <v>80.510000000000005</v>
      </c>
      <c r="DE6" s="22">
        <f t="shared" si="11"/>
        <v>79.44</v>
      </c>
      <c r="DF6" s="22">
        <f t="shared" si="11"/>
        <v>77.599999999999994</v>
      </c>
      <c r="DG6" s="21" t="str">
        <f>IF(DG7="","",IF(DG7="-","【-】","【"&amp;SUBSTITUTE(TEXT(DG7,"#,##0.00"),"-","△")&amp;"】"))</f>
        <v>【90.12】</v>
      </c>
      <c r="DH6" s="22">
        <f>IF(DH7="",NA(),DH7)</f>
        <v>46.36</v>
      </c>
      <c r="DI6" s="22">
        <f t="shared" ref="DI6:DQ6" si="12">IF(DI7="",NA(),DI7)</f>
        <v>48.28</v>
      </c>
      <c r="DJ6" s="22">
        <f t="shared" si="12"/>
        <v>49.73</v>
      </c>
      <c r="DK6" s="22">
        <f t="shared" si="12"/>
        <v>50.99</v>
      </c>
      <c r="DL6" s="22">
        <f t="shared" si="12"/>
        <v>52.93</v>
      </c>
      <c r="DM6" s="22">
        <f t="shared" si="12"/>
        <v>46.61</v>
      </c>
      <c r="DN6" s="22">
        <f t="shared" si="12"/>
        <v>47.97</v>
      </c>
      <c r="DO6" s="22">
        <f t="shared" si="12"/>
        <v>49.12</v>
      </c>
      <c r="DP6" s="22">
        <f t="shared" si="12"/>
        <v>49.39</v>
      </c>
      <c r="DQ6" s="22">
        <f t="shared" si="12"/>
        <v>48.41</v>
      </c>
      <c r="DR6" s="21" t="str">
        <f>IF(DR7="","",IF(DR7="-","【-】","【"&amp;SUBSTITUTE(TEXT(DR7,"#,##0.00"),"-","△")&amp;"】"))</f>
        <v>【50.88】</v>
      </c>
      <c r="DS6" s="22">
        <f>IF(DS7="",NA(),DS7)</f>
        <v>18.18</v>
      </c>
      <c r="DT6" s="22">
        <f t="shared" ref="DT6:EB6" si="13">IF(DT7="",NA(),DT7)</f>
        <v>18.07</v>
      </c>
      <c r="DU6" s="22">
        <f t="shared" si="13"/>
        <v>18.22</v>
      </c>
      <c r="DV6" s="22">
        <f t="shared" si="13"/>
        <v>17.71</v>
      </c>
      <c r="DW6" s="22">
        <f t="shared" si="13"/>
        <v>18.010000000000002</v>
      </c>
      <c r="DX6" s="22">
        <f t="shared" si="13"/>
        <v>10.84</v>
      </c>
      <c r="DY6" s="22">
        <f t="shared" si="13"/>
        <v>15.33</v>
      </c>
      <c r="DZ6" s="22">
        <f t="shared" si="13"/>
        <v>16.760000000000002</v>
      </c>
      <c r="EA6" s="22">
        <f t="shared" si="13"/>
        <v>18.57</v>
      </c>
      <c r="EB6" s="22">
        <f t="shared" si="13"/>
        <v>18.64</v>
      </c>
      <c r="EC6" s="21" t="str">
        <f>IF(EC7="","",IF(EC7="-","【-】","【"&amp;SUBSTITUTE(TEXT(EC7,"#,##0.00"),"-","△")&amp;"】"))</f>
        <v>【22.30】</v>
      </c>
      <c r="ED6" s="22">
        <f>IF(ED7="",NA(),ED7)</f>
        <v>0.1</v>
      </c>
      <c r="EE6" s="22">
        <f t="shared" ref="EE6:EM6" si="14">IF(EE7="",NA(),EE7)</f>
        <v>0.19</v>
      </c>
      <c r="EF6" s="22">
        <f t="shared" si="14"/>
        <v>0.19</v>
      </c>
      <c r="EG6" s="22">
        <f t="shared" si="14"/>
        <v>0.32</v>
      </c>
      <c r="EH6" s="21">
        <f t="shared" si="14"/>
        <v>0</v>
      </c>
      <c r="EI6" s="22">
        <f t="shared" si="14"/>
        <v>0.39</v>
      </c>
      <c r="EJ6" s="22">
        <f t="shared" si="14"/>
        <v>0.43</v>
      </c>
      <c r="EK6" s="22">
        <f t="shared" si="14"/>
        <v>0.42</v>
      </c>
      <c r="EL6" s="22">
        <f t="shared" si="14"/>
        <v>0.44</v>
      </c>
      <c r="EM6" s="22">
        <f t="shared" si="14"/>
        <v>0.36</v>
      </c>
      <c r="EN6" s="21" t="str">
        <f>IF(EN7="","",IF(EN7="-","【-】","【"&amp;SUBSTITUTE(TEXT(EN7,"#,##0.00"),"-","△")&amp;"】"))</f>
        <v>【0.66】</v>
      </c>
    </row>
    <row r="7" spans="1:144" s="23" customFormat="1" x14ac:dyDescent="0.15">
      <c r="A7" s="15"/>
      <c r="B7" s="24">
        <v>2021</v>
      </c>
      <c r="C7" s="24">
        <v>43222</v>
      </c>
      <c r="D7" s="24">
        <v>46</v>
      </c>
      <c r="E7" s="24">
        <v>1</v>
      </c>
      <c r="F7" s="24">
        <v>0</v>
      </c>
      <c r="G7" s="24">
        <v>1</v>
      </c>
      <c r="H7" s="24" t="s">
        <v>92</v>
      </c>
      <c r="I7" s="24" t="s">
        <v>93</v>
      </c>
      <c r="J7" s="24" t="s">
        <v>94</v>
      </c>
      <c r="K7" s="24" t="s">
        <v>95</v>
      </c>
      <c r="L7" s="24" t="s">
        <v>96</v>
      </c>
      <c r="M7" s="24" t="s">
        <v>97</v>
      </c>
      <c r="N7" s="25" t="s">
        <v>98</v>
      </c>
      <c r="O7" s="25">
        <v>85.1</v>
      </c>
      <c r="P7" s="25">
        <v>97.72</v>
      </c>
      <c r="Q7" s="25">
        <v>5060</v>
      </c>
      <c r="R7" s="25">
        <v>10404</v>
      </c>
      <c r="S7" s="25">
        <v>78.38</v>
      </c>
      <c r="T7" s="25">
        <v>132.74</v>
      </c>
      <c r="U7" s="25">
        <v>9986</v>
      </c>
      <c r="V7" s="25">
        <v>38.96</v>
      </c>
      <c r="W7" s="25">
        <v>256.31</v>
      </c>
      <c r="X7" s="25">
        <v>108.3</v>
      </c>
      <c r="Y7" s="25">
        <v>101.64</v>
      </c>
      <c r="Z7" s="25">
        <v>97.62</v>
      </c>
      <c r="AA7" s="25">
        <v>109.54</v>
      </c>
      <c r="AB7" s="25">
        <v>114.91</v>
      </c>
      <c r="AC7" s="25">
        <v>110.02</v>
      </c>
      <c r="AD7" s="25">
        <v>108.76</v>
      </c>
      <c r="AE7" s="25">
        <v>108.46</v>
      </c>
      <c r="AF7" s="25">
        <v>109.02</v>
      </c>
      <c r="AG7" s="25">
        <v>105.77</v>
      </c>
      <c r="AH7" s="25">
        <v>111.39</v>
      </c>
      <c r="AI7" s="25">
        <v>0</v>
      </c>
      <c r="AJ7" s="25">
        <v>0</v>
      </c>
      <c r="AK7" s="25">
        <v>0</v>
      </c>
      <c r="AL7" s="25">
        <v>0</v>
      </c>
      <c r="AM7" s="25">
        <v>0</v>
      </c>
      <c r="AN7" s="25">
        <v>7.31</v>
      </c>
      <c r="AO7" s="25">
        <v>7.48</v>
      </c>
      <c r="AP7" s="25">
        <v>11.94</v>
      </c>
      <c r="AQ7" s="25">
        <v>11</v>
      </c>
      <c r="AR7" s="25">
        <v>28.03</v>
      </c>
      <c r="AS7" s="25">
        <v>1.3</v>
      </c>
      <c r="AT7" s="25">
        <v>380.89</v>
      </c>
      <c r="AU7" s="25">
        <v>393.04</v>
      </c>
      <c r="AV7" s="25">
        <v>457.13</v>
      </c>
      <c r="AW7" s="25">
        <v>414.75</v>
      </c>
      <c r="AX7" s="25">
        <v>571.96</v>
      </c>
      <c r="AY7" s="25">
        <v>355.27</v>
      </c>
      <c r="AZ7" s="25">
        <v>359.7</v>
      </c>
      <c r="BA7" s="25">
        <v>362.93</v>
      </c>
      <c r="BB7" s="25">
        <v>371.81</v>
      </c>
      <c r="BC7" s="25">
        <v>305.33999999999997</v>
      </c>
      <c r="BD7" s="25">
        <v>261.51</v>
      </c>
      <c r="BE7" s="25">
        <v>170.12</v>
      </c>
      <c r="BF7" s="25">
        <v>159.76</v>
      </c>
      <c r="BG7" s="25">
        <v>154.31</v>
      </c>
      <c r="BH7" s="25">
        <v>155.71</v>
      </c>
      <c r="BI7" s="25">
        <v>140.13</v>
      </c>
      <c r="BJ7" s="25">
        <v>458.27</v>
      </c>
      <c r="BK7" s="25">
        <v>447.01</v>
      </c>
      <c r="BL7" s="25">
        <v>439.05</v>
      </c>
      <c r="BM7" s="25">
        <v>465.85</v>
      </c>
      <c r="BN7" s="25">
        <v>561.34</v>
      </c>
      <c r="BO7" s="25">
        <v>265.16000000000003</v>
      </c>
      <c r="BP7" s="25">
        <v>81.180000000000007</v>
      </c>
      <c r="BQ7" s="25">
        <v>85.42</v>
      </c>
      <c r="BR7" s="25">
        <v>81.13</v>
      </c>
      <c r="BS7" s="25">
        <v>87.54</v>
      </c>
      <c r="BT7" s="25">
        <v>92.54</v>
      </c>
      <c r="BU7" s="25">
        <v>96.77</v>
      </c>
      <c r="BV7" s="25">
        <v>95.81</v>
      </c>
      <c r="BW7" s="25">
        <v>95.26</v>
      </c>
      <c r="BX7" s="25">
        <v>92.39</v>
      </c>
      <c r="BY7" s="25">
        <v>84.82</v>
      </c>
      <c r="BZ7" s="25">
        <v>102.35</v>
      </c>
      <c r="CA7" s="25">
        <v>355.65</v>
      </c>
      <c r="CB7" s="25">
        <v>330.97</v>
      </c>
      <c r="CC7" s="25">
        <v>348.38</v>
      </c>
      <c r="CD7" s="25">
        <v>320.19</v>
      </c>
      <c r="CE7" s="25">
        <v>307.44</v>
      </c>
      <c r="CF7" s="25">
        <v>187.18</v>
      </c>
      <c r="CG7" s="25">
        <v>189.58</v>
      </c>
      <c r="CH7" s="25">
        <v>192.82</v>
      </c>
      <c r="CI7" s="25">
        <v>192.98</v>
      </c>
      <c r="CJ7" s="25">
        <v>224.82</v>
      </c>
      <c r="CK7" s="25">
        <v>167.74</v>
      </c>
      <c r="CL7" s="25">
        <v>48.06</v>
      </c>
      <c r="CM7" s="25">
        <v>45.12</v>
      </c>
      <c r="CN7" s="25">
        <v>46.6</v>
      </c>
      <c r="CO7" s="25">
        <v>50.88</v>
      </c>
      <c r="CP7" s="25">
        <v>44.52</v>
      </c>
      <c r="CQ7" s="25">
        <v>55.88</v>
      </c>
      <c r="CR7" s="25">
        <v>55.22</v>
      </c>
      <c r="CS7" s="25">
        <v>54.05</v>
      </c>
      <c r="CT7" s="25">
        <v>54.43</v>
      </c>
      <c r="CU7" s="25">
        <v>50.09</v>
      </c>
      <c r="CV7" s="25">
        <v>60.29</v>
      </c>
      <c r="CW7" s="25">
        <v>80.760000000000005</v>
      </c>
      <c r="CX7" s="25">
        <v>79.11</v>
      </c>
      <c r="CY7" s="25">
        <v>74.87</v>
      </c>
      <c r="CZ7" s="25">
        <v>67.67</v>
      </c>
      <c r="DA7" s="25">
        <v>77.98</v>
      </c>
      <c r="DB7" s="25">
        <v>80.989999999999995</v>
      </c>
      <c r="DC7" s="25">
        <v>80.930000000000007</v>
      </c>
      <c r="DD7" s="25">
        <v>80.510000000000005</v>
      </c>
      <c r="DE7" s="25">
        <v>79.44</v>
      </c>
      <c r="DF7" s="25">
        <v>77.599999999999994</v>
      </c>
      <c r="DG7" s="25">
        <v>90.12</v>
      </c>
      <c r="DH7" s="25">
        <v>46.36</v>
      </c>
      <c r="DI7" s="25">
        <v>48.28</v>
      </c>
      <c r="DJ7" s="25">
        <v>49.73</v>
      </c>
      <c r="DK7" s="25">
        <v>50.99</v>
      </c>
      <c r="DL7" s="25">
        <v>52.93</v>
      </c>
      <c r="DM7" s="25">
        <v>46.61</v>
      </c>
      <c r="DN7" s="25">
        <v>47.97</v>
      </c>
      <c r="DO7" s="25">
        <v>49.12</v>
      </c>
      <c r="DP7" s="25">
        <v>49.39</v>
      </c>
      <c r="DQ7" s="25">
        <v>48.41</v>
      </c>
      <c r="DR7" s="25">
        <v>50.88</v>
      </c>
      <c r="DS7" s="25">
        <v>18.18</v>
      </c>
      <c r="DT7" s="25">
        <v>18.07</v>
      </c>
      <c r="DU7" s="25">
        <v>18.22</v>
      </c>
      <c r="DV7" s="25">
        <v>17.71</v>
      </c>
      <c r="DW7" s="25">
        <v>18.010000000000002</v>
      </c>
      <c r="DX7" s="25">
        <v>10.84</v>
      </c>
      <c r="DY7" s="25">
        <v>15.33</v>
      </c>
      <c r="DZ7" s="25">
        <v>16.760000000000002</v>
      </c>
      <c r="EA7" s="25">
        <v>18.57</v>
      </c>
      <c r="EB7" s="25">
        <v>18.64</v>
      </c>
      <c r="EC7" s="25">
        <v>22.3</v>
      </c>
      <c r="ED7" s="25">
        <v>0.1</v>
      </c>
      <c r="EE7" s="25">
        <v>0.19</v>
      </c>
      <c r="EF7" s="25">
        <v>0.19</v>
      </c>
      <c r="EG7" s="25">
        <v>0.32</v>
      </c>
      <c r="EH7" s="25">
        <v>0</v>
      </c>
      <c r="EI7" s="25">
        <v>0.39</v>
      </c>
      <c r="EJ7" s="25">
        <v>0.43</v>
      </c>
      <c r="EK7" s="25">
        <v>0.42</v>
      </c>
      <c r="EL7" s="25">
        <v>0.44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2023-02-14T07:08:49Z</cp:lastPrinted>
  <dcterms:created xsi:type="dcterms:W3CDTF">2022-12-01T00:53:06Z</dcterms:created>
  <dcterms:modified xsi:type="dcterms:W3CDTF">2023-02-14T07:08:56Z</dcterms:modified>
  <cp:category/>
</cp:coreProperties>
</file>