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hrJWzul57uvlRO62SinHXeeiU+VtLZhzVN/5GDC1m01Ovnd+VyyCI+6NV0onV896Pm7owGItms0Ht387uoXAew==" workbookSaltValue="tDiwCQbawMKT8+8Lwn0m0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<sst xmlns="http://schemas.openxmlformats.org/spreadsheetml/2006/main" count="307" uniqueCount="115">
  <si>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</si>
  <si>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</si>
  <si>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</si>
  <si>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</si>
  <si>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</si>
  <si>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</si>
  <si>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</si>
  <si>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</si>
  <si>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</si>
  <si>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</si>
  <si>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</si>
  <si>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</si>
  <si>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</si>
  <si>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</si>
  <si>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</si>
  <si>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</si>
  <si>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</si>
  <si>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</si>
  <si>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</si>
  <si>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</si>
  <si>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</si>
  <si>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</si>
  <si>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</si>
  <si>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</si>
  <si>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</si>
  <si>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</si>
  <si>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</si>
  <si>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</si>
  <si>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</si>
  <si>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</si>
  <si>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</si>
  <si>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</si>
  <si>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</si>
  <si>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</si>
  <si>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</si>
  <si>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</si>
  <si>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</si>
  <si>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</si>
  <si>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</si>
  <si>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</si>
  <si>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</si>
  <si>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</si>
  <si>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</si>
  <si>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</si>
  <si>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</si>
  <si>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</si>
  <si>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</si>
  <si>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</si>
  <si>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</si>
  <si>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</si>
  <si>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</si>
  <si>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</si>
  <si>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</si>
  <si>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</si>
  <si>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</si>
  <si>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</si>
  <si>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</si>
  <si>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</si>
  <si>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</si>
  <si>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</si>
  <si>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</si>
  <si>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</si>
  <si>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</si>
  <si>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</si>
  <si>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</si>
  <si>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</si>
  <si>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</si>
  <si>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</si>
  <si>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</si>
  <si>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</si>
  <si>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</si>
  <si>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</si>
  <si>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</si>
  <si>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</si>
  <si>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</si>
  <si>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</si>
  <si>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</si>
  <si>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</si>
  <si>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</si>
  <si>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</si>
  <si>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</si>
  <si>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</si>
  <si>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</si>
  <si>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</si>
  <si>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</si>
  <si>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</si>
  <si>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</si>
  <si>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</si>
  <si>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</si>
  <si>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</si>
  <si>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</si>
  <si>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</si>
  <si>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</si>
  <si>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</si>
  <si>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</si>
  <si>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</si>
  <si>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</si>
  <si>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</si>
  <si>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</si>
  <si>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</si>
  <si>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</si>
  <si>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</si>
  <si>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</si>
  <si>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</si>
  <si>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</si>
  <si>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</si>
  <si>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</si>
  <si>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</si>
  <si>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</si>
  <si>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</si>
  <si>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</si>
  <si>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</si>
  <si>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前年度に比べ，経常収支比率の低下をはじめ，そのほかの経営指標も改善されていない。類似団体，全国平均と比較すると経営の健全性・効率性が確保できているとは言い難く，一般会計への依存により経営していることがわかる。
　令和2年度から地方公営企業法を適用し，損益や資産・負債の状況が明らかになった。特定地域生活排水処理事業は大口使用者がなく使用料収入が伸びにくい一方で，施設数に比例して経費も増えていく収支構造である。今後の中長期的な安定経営のため，今後，課題の把握とその改善に努めることが重要と考えている。</t>
    <rPh sb="1" eb="4">
      <t>ゼンネンド</t>
    </rPh>
    <rPh sb="5" eb="7">
      <t>クラ</t>
    </rPh>
    <rPh sb="10" eb="12">
      <t>シュウシ</t>
    </rPh>
    <rPh sb="15" eb="17">
      <t>テイカ</t>
    </rPh>
    <rPh sb="32" eb="34">
      <t>カイゼン</t>
    </rPh>
    <rPh sb="146" eb="150">
      <t>トクテイ</t>
    </rPh>
    <rPh sb="150" eb="152">
      <t>セイカツ</t>
    </rPh>
    <rPh sb="152" eb="156">
      <t>ハイスイショリ</t>
    </rPh>
    <rPh sb="156" eb="158">
      <t>ジギョウ</t>
    </rPh>
    <rPh sb="159" eb="161">
      <t>オオグチ</t>
    </rPh>
    <rPh sb="161" eb="164">
      <t>シヨウシャ</t>
    </rPh>
    <rPh sb="167" eb="172">
      <t>シヨウリョ</t>
    </rPh>
    <rPh sb="173" eb="174">
      <t>ノ</t>
    </rPh>
    <rPh sb="178" eb="180">
      <t>イッポウ</t>
    </rPh>
    <rPh sb="182" eb="184">
      <t>シセツ</t>
    </rPh>
    <rPh sb="184" eb="185">
      <t>カズ</t>
    </rPh>
    <rPh sb="186" eb="188">
      <t>ヒレイ</t>
    </rPh>
    <rPh sb="190" eb="192">
      <t>ケイヒ</t>
    </rPh>
    <rPh sb="193" eb="194">
      <t>フ</t>
    </rPh>
    <rPh sb="198" eb="202">
      <t>シュウシ</t>
    </rPh>
    <rPh sb="206" eb="208">
      <t>コンゴ</t>
    </rPh>
    <phoneticPr fontId="1"/>
  </si>
  <si>
    <t>①有形固定資産減価償却率
　①有形固定資産減価償却率は，7.35％で類似団体と比較すると13.67ポイント低いが，これは，令和2年度から法適用企業に移行したためである。</t>
  </si>
  <si>
    <r>
      <t xml:space="preserve">①経常収支比率
　前年度からの減少は収益の減と費用の増によるものである。単年度の収支が黒字であることを示す100％以上であり，類似団体平均より上回っている。実態としては基準外繰入金に依存しているため，今後収入確保と支出削減に努める必要がある。
②累積欠損金比率
　純利益を確保したため発生していない。
③流動比率
　類似団体と比較すると137.69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企業債残高の大部分に一般会計負担が見込まれるため，0.58％と低い値となった。類似団体，全国平均と比較しても比率が低い。
⑤経費回収率
　類似団体との比較では5.35ポイント低く，100％以下であり，汚水処理に要する費用を下水道使用料で賄えていない状況である。100％以上にするためには，使用料の増と汚水処理費用の減に努める必要がある。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335.03円で，前年度と比較し3.87円，類似団体と比較すると52.32円高い。原価が高くなる原因は維持管理や使用料等の徴収に係る費用が高くなっていることなどが考えられる。経費回収率が100％以下となっていることからも，汚水処理原価が上がらないよう留意が必要である。　
</t>
    </r>
    <r>
      <rPr>
        <sz val="8"/>
        <rFont val="ＭＳ ゴシック"/>
        <family val="3"/>
        <charset val="128"/>
      </rPr>
      <t>⑦施設利用率，⑧水洗化率
　施設の構造上，50％程度の利用率を見込むものであるが，施設利用率は類似団体と比較すると5.02ポイント低い。これは一世帯あたりの世帯員数の少なさや節水機器の使用により処理する水量が少ないことが要因と思われる。⑧水洗化率は市設置型浄化槽事業のため100％である。
　</t>
    </r>
    <r>
      <rPr>
        <sz val="8"/>
        <color rgb="FFFF0000"/>
        <rFont val="ＭＳ ゴシック"/>
        <family val="3"/>
        <charset val="128"/>
      </rPr>
      <t xml:space="preserve">
</t>
    </r>
    <r>
      <rPr>
        <sz val="8"/>
        <color theme="1"/>
        <rFont val="ＭＳ ゴシック"/>
        <family val="3"/>
        <charset val="128"/>
      </rPr>
      <t xml:space="preserve">
</t>
    </r>
    <rPh sb="1" eb="3">
      <t>ケイジョウ</t>
    </rPh>
    <rPh sb="3" eb="5">
      <t>シュウシ</t>
    </rPh>
    <rPh sb="5" eb="7">
      <t>ヒリツ</t>
    </rPh>
    <rPh sb="9" eb="12">
      <t>ゼンネンド</t>
    </rPh>
    <rPh sb="15" eb="17">
      <t>ゲンショウ</t>
    </rPh>
    <rPh sb="18" eb="20">
      <t>シュウエキ</t>
    </rPh>
    <rPh sb="21" eb="22">
      <t>ゲン</t>
    </rPh>
    <rPh sb="23" eb="25">
      <t>ヒヨウ</t>
    </rPh>
    <rPh sb="26" eb="27">
      <t>ゾウ</t>
    </rPh>
    <rPh sb="71" eb="73">
      <t>ウワマワ</t>
    </rPh>
    <rPh sb="123" eb="125">
      <t>ルイセキ</t>
    </rPh>
    <rPh sb="125" eb="127">
      <t>ケッソン</t>
    </rPh>
    <rPh sb="127" eb="128">
      <t>キン</t>
    </rPh>
    <rPh sb="128" eb="130">
      <t>ヒリツ</t>
    </rPh>
    <rPh sb="132" eb="135">
      <t>ジュンリエキ</t>
    </rPh>
    <rPh sb="136" eb="138">
      <t>カクホ</t>
    </rPh>
    <rPh sb="142" eb="144">
      <t>ハッセイ</t>
    </rPh>
    <rPh sb="152" eb="154">
      <t>リュウドウ</t>
    </rPh>
    <rPh sb="154" eb="156">
      <t>ヒリツ</t>
    </rPh>
    <rPh sb="181" eb="183">
      <t>リュウドウ</t>
    </rPh>
    <rPh sb="183" eb="185">
      <t>フサイ</t>
    </rPh>
    <rPh sb="191" eb="193">
      <t>シタマワ</t>
    </rPh>
    <rPh sb="199" eb="200">
      <t>ノゾ</t>
    </rPh>
    <rPh sb="203" eb="205">
      <t>スウチ</t>
    </rPh>
    <rPh sb="212" eb="214">
      <t>イジョウ</t>
    </rPh>
    <rPh sb="224" eb="226">
      <t>ジギョウ</t>
    </rPh>
    <rPh sb="226" eb="228">
      <t>カイシ</t>
    </rPh>
    <rPh sb="230" eb="232">
      <t>ネンスウ</t>
    </rPh>
    <rPh sb="233" eb="235">
      <t>ケイカ</t>
    </rPh>
    <rPh sb="242" eb="244">
      <t>リュウドウ</t>
    </rPh>
    <rPh sb="244" eb="246">
      <t>フサイ</t>
    </rPh>
    <rPh sb="247" eb="249">
      <t>タイハン</t>
    </rPh>
    <rPh sb="256" eb="259">
      <t>ヨクネンド</t>
    </rPh>
    <rPh sb="259" eb="261">
      <t>ショウカン</t>
    </rPh>
    <rPh sb="261" eb="262">
      <t>ガク</t>
    </rPh>
    <rPh sb="263" eb="264">
      <t>ヒク</t>
    </rPh>
    <rPh sb="268" eb="270">
      <t>ヨウイン</t>
    </rPh>
    <rPh sb="271" eb="272">
      <t>カンガ</t>
    </rPh>
    <rPh sb="275" eb="279">
      <t>リュウドウシサン</t>
    </rPh>
    <rPh sb="279" eb="281">
      <t>ゾウカ</t>
    </rPh>
    <rPh sb="282" eb="285">
      <t>ケイカクテキ</t>
    </rPh>
    <rPh sb="286" eb="288">
      <t>キギョウ</t>
    </rPh>
    <rPh sb="288" eb="289">
      <t>サイ</t>
    </rPh>
    <rPh sb="289" eb="291">
      <t>カリイレ</t>
    </rPh>
    <rPh sb="294" eb="296">
      <t>ショウカン</t>
    </rPh>
    <rPh sb="296" eb="297">
      <t>ガク</t>
    </rPh>
    <rPh sb="298" eb="300">
      <t>ヨクセイ</t>
    </rPh>
    <rPh sb="307" eb="309">
      <t>ヒツヨウ</t>
    </rPh>
    <rPh sb="315" eb="317">
      <t>キギョウ</t>
    </rPh>
    <rPh sb="317" eb="318">
      <t>サイ</t>
    </rPh>
    <rPh sb="318" eb="320">
      <t>ザンダカ</t>
    </rPh>
    <rPh sb="320" eb="321">
      <t>タイ</t>
    </rPh>
    <rPh sb="321" eb="323">
      <t>ジギョウ</t>
    </rPh>
    <rPh sb="323" eb="325">
      <t>キボ</t>
    </rPh>
    <rPh sb="325" eb="327">
      <t>ヒリツ</t>
    </rPh>
    <rPh sb="335" eb="338">
      <t>ダイブブン</t>
    </rPh>
    <rPh sb="339" eb="343">
      <t>イッパンカイケイ</t>
    </rPh>
    <rPh sb="343" eb="345">
      <t>フタン</t>
    </rPh>
    <rPh sb="346" eb="348">
      <t>ミコ</t>
    </rPh>
    <rPh sb="360" eb="361">
      <t>ヒク</t>
    </rPh>
    <rPh sb="362" eb="363">
      <t>アタイ</t>
    </rPh>
    <rPh sb="368" eb="370">
      <t>ルイジ</t>
    </rPh>
    <rPh sb="370" eb="372">
      <t>ダンタイ</t>
    </rPh>
    <rPh sb="373" eb="375">
      <t>ゼンコク</t>
    </rPh>
    <rPh sb="375" eb="377">
      <t>ヘイキン</t>
    </rPh>
    <rPh sb="378" eb="380">
      <t>ヒカク</t>
    </rPh>
    <rPh sb="383" eb="385">
      <t>ヒリツ</t>
    </rPh>
    <rPh sb="386" eb="387">
      <t>ヒク</t>
    </rPh>
    <rPh sb="391" eb="393">
      <t>ケイヒ</t>
    </rPh>
    <rPh sb="393" eb="395">
      <t>カイシュウ</t>
    </rPh>
    <rPh sb="395" eb="396">
      <t>リツ</t>
    </rPh>
    <rPh sb="416" eb="417">
      <t>ヒク</t>
    </rPh>
    <rPh sb="423" eb="425">
      <t>イカ</t>
    </rPh>
    <rPh sb="429" eb="431">
      <t>オスイ</t>
    </rPh>
    <rPh sb="431" eb="433">
      <t>ショリ</t>
    </rPh>
    <rPh sb="434" eb="435">
      <t>ヨウ</t>
    </rPh>
    <rPh sb="437" eb="439">
      <t>ヒヨウ</t>
    </rPh>
    <rPh sb="440" eb="443">
      <t>ゲスイドウ</t>
    </rPh>
    <rPh sb="443" eb="446">
      <t>シヨウリョウ</t>
    </rPh>
    <rPh sb="447" eb="448">
      <t>マカナ</t>
    </rPh>
    <rPh sb="453" eb="455">
      <t>ジョウキョウ</t>
    </rPh>
    <rPh sb="463" eb="465">
      <t>イジョウ</t>
    </rPh>
    <rPh sb="473" eb="476">
      <t>シヨウリョウ</t>
    </rPh>
    <rPh sb="477" eb="478">
      <t>ゾウ</t>
    </rPh>
    <rPh sb="479" eb="481">
      <t>オスイ</t>
    </rPh>
    <rPh sb="481" eb="483">
      <t>ショリ</t>
    </rPh>
    <rPh sb="483" eb="485">
      <t>ヒヨウ</t>
    </rPh>
    <rPh sb="486" eb="487">
      <t>ゲン</t>
    </rPh>
    <rPh sb="488" eb="489">
      <t>ツト</t>
    </rPh>
    <rPh sb="491" eb="493">
      <t>ヒツヨウ</t>
    </rPh>
    <rPh sb="499" eb="501">
      <t>オスイ</t>
    </rPh>
    <rPh sb="501" eb="503">
      <t>ショリ</t>
    </rPh>
    <rPh sb="503" eb="505">
      <t>ゲンカ</t>
    </rPh>
    <rPh sb="507" eb="509">
      <t>オスイ</t>
    </rPh>
    <rPh sb="511" eb="512">
      <t>ア</t>
    </rPh>
    <rPh sb="515" eb="517">
      <t>ショリ</t>
    </rPh>
    <rPh sb="517" eb="519">
      <t>タンカ</t>
    </rPh>
    <rPh sb="526" eb="527">
      <t>エン</t>
    </rPh>
    <rPh sb="529" eb="532">
      <t>ゼンネンド</t>
    </rPh>
    <rPh sb="533" eb="536">
      <t>ヒカク</t>
    </rPh>
    <rPh sb="540" eb="541">
      <t>エン</t>
    </rPh>
    <rPh sb="542" eb="544">
      <t>ルイジ</t>
    </rPh>
    <rPh sb="544" eb="546">
      <t>ダンタイ</t>
    </rPh>
    <rPh sb="547" eb="549">
      <t>ヒカク</t>
    </rPh>
    <rPh sb="557" eb="558">
      <t>エン</t>
    </rPh>
    <rPh sb="561" eb="563">
      <t>ゲンカ</t>
    </rPh>
    <rPh sb="564" eb="565">
      <t>タカ</t>
    </rPh>
    <rPh sb="568" eb="570">
      <t>ゲンイン</t>
    </rPh>
    <rPh sb="571" eb="573">
      <t>イジ</t>
    </rPh>
    <rPh sb="573" eb="575">
      <t>カンリ</t>
    </rPh>
    <rPh sb="576" eb="579">
      <t>シヨウリョウ</t>
    </rPh>
    <rPh sb="579" eb="580">
      <t>トウ</t>
    </rPh>
    <rPh sb="581" eb="583">
      <t>チョウシュウ</t>
    </rPh>
    <rPh sb="584" eb="585">
      <t>カカ</t>
    </rPh>
    <rPh sb="586" eb="588">
      <t>ヒヨウ</t>
    </rPh>
    <rPh sb="589" eb="590">
      <t>タカ</t>
    </rPh>
    <rPh sb="601" eb="602">
      <t>カンガ</t>
    </rPh>
    <rPh sb="607" eb="609">
      <t>ケイヒ</t>
    </rPh>
    <rPh sb="609" eb="611">
      <t>カイシュウ</t>
    </rPh>
    <rPh sb="611" eb="612">
      <t>リツ</t>
    </rPh>
    <rPh sb="617" eb="619">
      <t>イカ</t>
    </rPh>
    <rPh sb="631" eb="633">
      <t>オスイ</t>
    </rPh>
    <rPh sb="633" eb="635">
      <t>ショリ</t>
    </rPh>
    <rPh sb="635" eb="637">
      <t>ゲンカ</t>
    </rPh>
    <rPh sb="638" eb="639">
      <t>ア</t>
    </rPh>
    <rPh sb="645" eb="647">
      <t>リュウイ</t>
    </rPh>
    <rPh sb="648" eb="650">
      <t>ヒツヨウ</t>
    </rPh>
    <rPh sb="657" eb="659">
      <t>シセツ</t>
    </rPh>
    <rPh sb="659" eb="662">
      <t>リヨウリツ</t>
    </rPh>
    <rPh sb="670" eb="672">
      <t>シセツ</t>
    </rPh>
    <rPh sb="673" eb="675">
      <t>コウゾウ</t>
    </rPh>
    <rPh sb="675" eb="676">
      <t>ジョウ</t>
    </rPh>
    <rPh sb="680" eb="682">
      <t>テイド</t>
    </rPh>
    <rPh sb="683" eb="686">
      <t>リヨウリツ</t>
    </rPh>
    <rPh sb="687" eb="689">
      <t>ミコ</t>
    </rPh>
    <rPh sb="697" eb="699">
      <t>シセツ</t>
    </rPh>
    <rPh sb="699" eb="702">
      <t>リヨウリツ</t>
    </rPh>
    <rPh sb="703" eb="707">
      <t>ルイジダンタイ</t>
    </rPh>
    <rPh sb="708" eb="710">
      <t>ヒカク</t>
    </rPh>
    <rPh sb="721" eb="722">
      <t>ヒク</t>
    </rPh>
    <rPh sb="727" eb="730">
      <t>イッセタイ</t>
    </rPh>
    <rPh sb="734" eb="736">
      <t>セタイ</t>
    </rPh>
    <rPh sb="736" eb="737">
      <t>イン</t>
    </rPh>
    <rPh sb="737" eb="738">
      <t>スウ</t>
    </rPh>
    <rPh sb="739" eb="740">
      <t>スク</t>
    </rPh>
    <rPh sb="743" eb="745">
      <t>セッスイ</t>
    </rPh>
    <rPh sb="745" eb="747">
      <t>キキ</t>
    </rPh>
    <rPh sb="748" eb="750">
      <t>シヨウ</t>
    </rPh>
    <rPh sb="753" eb="755">
      <t>ショリ</t>
    </rPh>
    <rPh sb="757" eb="759">
      <t>スイリョウ</t>
    </rPh>
    <rPh sb="760" eb="761">
      <t>スク</t>
    </rPh>
    <rPh sb="766" eb="768">
      <t>ヨウイン</t>
    </rPh>
    <rPh sb="769" eb="770">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</si>
</sst>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
      <name val="ＭＳ ゴシック"/>
      <family val="3"/>
      <charset val="128"/>
    </font>
    <font>
      <sz val="8"/>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0-428B-BBDB-BFE65FD501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90-428B-BBDB-BFE65FD501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51.96</c:v>
                </c:pt>
                <c:pt idx="4">
                  <c:v>51.5</c:v>
                </c:pt>
              </c:numCache>
            </c:numRef>
          </c:val>
          <c:extLst>
            <c:ext xmlns:c16="http://schemas.microsoft.com/office/drawing/2014/chart" uri="{C3380CC4-5D6E-409C-BE32-E72D297353CC}">
              <c16:uniqueId val="{00000000-2725-4116-AE13-92EB1CF52C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2725-4116-AE13-92EB1CF52C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24C-4F2B-B0D3-B33F848D45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424C-4F2B-B0D3-B33F848D45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118.46</c:v>
                </c:pt>
                <c:pt idx="4">
                  <c:v>108.94</c:v>
                </c:pt>
              </c:numCache>
            </c:numRef>
          </c:val>
          <c:extLst>
            <c:ext xmlns:c16="http://schemas.microsoft.com/office/drawing/2014/chart" uri="{C3380CC4-5D6E-409C-BE32-E72D297353CC}">
              <c16:uniqueId val="{00000000-50A1-4B17-A9B2-04C0E48F3F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50A1-4B17-A9B2-04C0E48F3F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7.35</c:v>
                </c:pt>
              </c:numCache>
            </c:numRef>
          </c:val>
          <c:extLst>
            <c:ext xmlns:c16="http://schemas.microsoft.com/office/drawing/2014/chart" uri="{C3380CC4-5D6E-409C-BE32-E72D297353CC}">
              <c16:uniqueId val="{00000000-B826-4CBD-A9D3-FBEE3AF40F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B826-4CBD-A9D3-FBEE3AF40F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2E-4846-B660-890F1FE5BA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2E-4846-B660-890F1FE5BA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5D-4288-AEB3-FF0046A9CC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6A5D-4288-AEB3-FF0046A9CC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251.42</c:v>
                </c:pt>
                <c:pt idx="4">
                  <c:v>260.39999999999998</c:v>
                </c:pt>
              </c:numCache>
            </c:numRef>
          </c:val>
          <c:extLst>
            <c:ext xmlns:c16="http://schemas.microsoft.com/office/drawing/2014/chart" uri="{C3380CC4-5D6E-409C-BE32-E72D297353CC}">
              <c16:uniqueId val="{00000000-A9E4-46D5-8F97-9493788385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A9E4-46D5-8F97-9493788385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50.41</c:v>
                </c:pt>
                <c:pt idx="4">
                  <c:v>0.57999999999999996</c:v>
                </c:pt>
              </c:numCache>
            </c:numRef>
          </c:val>
          <c:extLst>
            <c:ext xmlns:c16="http://schemas.microsoft.com/office/drawing/2014/chart" uri="{C3380CC4-5D6E-409C-BE32-E72D297353CC}">
              <c16:uniqueId val="{00000000-1EF0-4442-884F-847F336797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1EF0-4442-884F-847F336797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55.33</c:v>
                </c:pt>
                <c:pt idx="4">
                  <c:v>54.65</c:v>
                </c:pt>
              </c:numCache>
            </c:numRef>
          </c:val>
          <c:extLst>
            <c:ext xmlns:c16="http://schemas.microsoft.com/office/drawing/2014/chart" uri="{C3380CC4-5D6E-409C-BE32-E72D297353CC}">
              <c16:uniqueId val="{00000000-CFB0-4815-B87A-4C67979BAE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CFB0-4815-B87A-4C67979BAE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331.16</c:v>
                </c:pt>
                <c:pt idx="4">
                  <c:v>335.03</c:v>
                </c:pt>
              </c:numCache>
            </c:numRef>
          </c:val>
          <c:extLst>
            <c:ext xmlns:c16="http://schemas.microsoft.com/office/drawing/2014/chart" uri="{C3380CC4-5D6E-409C-BE32-E72D297353CC}">
              <c16:uniqueId val="{00000000-CA66-4C85-9E87-E409EADD7F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CA66-4C85-9E87-E409EADD7F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【98.81】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【102.81】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【112.20】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【310.14】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【83.38】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【56.80】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【286.17】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【57.71】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【19.84】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126836</v>
      </c>
      <c r="AM8" s="36"/>
      <c r="AN8" s="36"/>
      <c r="AO8" s="36"/>
      <c r="AP8" s="36"/>
      <c r="AQ8" s="36"/>
      <c r="AR8" s="36"/>
      <c r="AS8" s="36"/>
      <c r="AT8" s="37">
        <f>データ!T6</f>
        <v>796.81</v>
      </c>
      <c r="AU8" s="37"/>
      <c r="AV8" s="37"/>
      <c r="AW8" s="37"/>
      <c r="AX8" s="37"/>
      <c r="AY8" s="37"/>
      <c r="AZ8" s="37"/>
      <c r="BA8" s="37"/>
      <c r="BB8" s="37">
        <f>データ!U6</f>
        <v>159.18</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32.07</v>
      </c>
      <c r="J10" s="37"/>
      <c r="K10" s="37"/>
      <c r="L10" s="37"/>
      <c r="M10" s="37"/>
      <c r="N10" s="37"/>
      <c r="O10" s="37"/>
      <c r="P10" s="37">
        <f>データ!P6</f>
        <v>11.53</v>
      </c>
      <c r="Q10" s="37"/>
      <c r="R10" s="37"/>
      <c r="S10" s="37"/>
      <c r="T10" s="37"/>
      <c r="U10" s="37"/>
      <c r="V10" s="37"/>
      <c r="W10" s="37">
        <f>データ!Q6</f>
        <v>100</v>
      </c>
      <c r="X10" s="37"/>
      <c r="Y10" s="37"/>
      <c r="Z10" s="37"/>
      <c r="AA10" s="37"/>
      <c r="AB10" s="37"/>
      <c r="AC10" s="37"/>
      <c r="AD10" s="36">
        <f>データ!R6</f>
        <v>3740</v>
      </c>
      <c r="AE10" s="36"/>
      <c r="AF10" s="36"/>
      <c r="AG10" s="36"/>
      <c r="AH10" s="36"/>
      <c r="AI10" s="36"/>
      <c r="AJ10" s="36"/>
      <c r="AK10" s="2"/>
      <c r="AL10" s="36">
        <f>データ!V6</f>
        <v>14564</v>
      </c>
      <c r="AM10" s="36"/>
      <c r="AN10" s="36"/>
      <c r="AO10" s="36"/>
      <c r="AP10" s="36"/>
      <c r="AQ10" s="36"/>
      <c r="AR10" s="36"/>
      <c r="AS10" s="36"/>
      <c r="AT10" s="37">
        <f>データ!W6</f>
        <v>2.8</v>
      </c>
      <c r="AU10" s="37"/>
      <c r="AV10" s="37"/>
      <c r="AW10" s="37"/>
      <c r="AX10" s="37"/>
      <c r="AY10" s="37"/>
      <c r="AZ10" s="37"/>
      <c r="BA10" s="37"/>
      <c r="BB10" s="37">
        <f>データ!X6</f>
        <v>5201.43</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112</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【98.81】</v>
      </c>
      <c r="F85" s="6" t="str">
        <f>データ!AT6</f>
        <v>【102.81】</v>
      </c>
      <c r="G85" s="6" t="str">
        <f>データ!BE6</f>
        <v>【112.20】</v>
      </c>
      <c r="H85" s="6" t="str">
        <f>データ!BP6</f>
        <v>【310.14】</v>
      </c>
      <c r="I85" s="6" t="str">
        <f>データ!CA6</f>
        <v>【57.71】</v>
      </c>
      <c r="J85" s="6" t="str">
        <f>データ!CL6</f>
        <v>【286.17】</v>
      </c>
      <c r="K85" s="6" t="str">
        <f>データ!CW6</f>
        <v>【56.80】</v>
      </c>
      <c r="L85" s="6" t="str">
        <f>データ!DH6</f>
        <v>【83.38】</v>
      </c>
      <c r="M85" s="6" t="str">
        <f>データ!DS6</f>
        <v>【19.84】</v>
      </c>
      <c r="N85" s="6" t="str">
        <f>データ!ED6</f>
        <v>【-】</v>
      </c>
      <c r="O85" s="6" t="str">
        <f>データ!EO6</f>
        <v>【-】</v>
      </c>
    </row>
  </sheetData>
  <sheetProtection algorithmName="SHA-512" hashValue="PC3Dw4t++gxSWuf060sAtndGJOkDti3KXwLni9jA+eFKv1rqkkGWPsadIFBob3q6SBucx5F42FORy8zcvEmnLw==" saltValue="mVySxp78lr7XOvudLnzjP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80" t="s">
        <v>60</v>
      </c>
      <c r="I3" s="81"/>
      <c r="J3" s="81"/>
      <c r="K3" s="81"/>
      <c r="L3" s="81"/>
      <c r="M3" s="81"/>
      <c r="N3" s="81"/>
      <c r="O3" s="81"/>
      <c r="P3" s="81"/>
      <c r="Q3" s="81"/>
      <c r="R3" s="81"/>
      <c r="S3" s="81"/>
      <c r="T3" s="81"/>
      <c r="U3" s="81"/>
      <c r="V3" s="81"/>
      <c r="W3" s="81"/>
      <c r="X3" s="82"/>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61</v>
      </c>
      <c r="B4" s="17"/>
      <c r="C4" s="17"/>
      <c r="D4" s="17"/>
      <c r="E4" s="17"/>
      <c r="F4" s="17"/>
      <c r="G4" s="17"/>
      <c r="H4" s="83"/>
      <c r="I4" s="84"/>
      <c r="J4" s="84"/>
      <c r="K4" s="84"/>
      <c r="L4" s="84"/>
      <c r="M4" s="84"/>
      <c r="N4" s="84"/>
      <c r="O4" s="84"/>
      <c r="P4" s="84"/>
      <c r="Q4" s="84"/>
      <c r="R4" s="84"/>
      <c r="S4" s="84"/>
      <c r="T4" s="84"/>
      <c r="U4" s="84"/>
      <c r="V4" s="84"/>
      <c r="W4" s="84"/>
      <c r="X4" s="85"/>
      <c r="Y4" s="79" t="s">
        <v>51</v>
      </c>
      <c r="Z4" s="79"/>
      <c r="AA4" s="79"/>
      <c r="AB4" s="79"/>
      <c r="AC4" s="79"/>
      <c r="AD4" s="79"/>
      <c r="AE4" s="79"/>
      <c r="AF4" s="79"/>
      <c r="AG4" s="79"/>
      <c r="AH4" s="79"/>
      <c r="AI4" s="79"/>
      <c r="AJ4" s="79" t="s">
        <v>45</v>
      </c>
      <c r="AK4" s="79"/>
      <c r="AL4" s="79"/>
      <c r="AM4" s="79"/>
      <c r="AN4" s="79"/>
      <c r="AO4" s="79"/>
      <c r="AP4" s="79"/>
      <c r="AQ4" s="79"/>
      <c r="AR4" s="79"/>
      <c r="AS4" s="79"/>
      <c r="AT4" s="79"/>
      <c r="AU4" s="79" t="s">
        <v>28</v>
      </c>
      <c r="AV4" s="79"/>
      <c r="AW4" s="79"/>
      <c r="AX4" s="79"/>
      <c r="AY4" s="79"/>
      <c r="AZ4" s="79"/>
      <c r="BA4" s="79"/>
      <c r="BB4" s="79"/>
      <c r="BC4" s="79"/>
      <c r="BD4" s="79"/>
      <c r="BE4" s="79"/>
      <c r="BF4" s="79" t="s">
        <v>63</v>
      </c>
      <c r="BG4" s="79"/>
      <c r="BH4" s="79"/>
      <c r="BI4" s="79"/>
      <c r="BJ4" s="79"/>
      <c r="BK4" s="79"/>
      <c r="BL4" s="79"/>
      <c r="BM4" s="79"/>
      <c r="BN4" s="79"/>
      <c r="BO4" s="79"/>
      <c r="BP4" s="79"/>
      <c r="BQ4" s="79" t="s">
        <v>15</v>
      </c>
      <c r="BR4" s="79"/>
      <c r="BS4" s="79"/>
      <c r="BT4" s="79"/>
      <c r="BU4" s="79"/>
      <c r="BV4" s="79"/>
      <c r="BW4" s="79"/>
      <c r="BX4" s="79"/>
      <c r="BY4" s="79"/>
      <c r="BZ4" s="79"/>
      <c r="CA4" s="79"/>
      <c r="CB4" s="79" t="s">
        <v>62</v>
      </c>
      <c r="CC4" s="79"/>
      <c r="CD4" s="79"/>
      <c r="CE4" s="79"/>
      <c r="CF4" s="79"/>
      <c r="CG4" s="79"/>
      <c r="CH4" s="79"/>
      <c r="CI4" s="79"/>
      <c r="CJ4" s="79"/>
      <c r="CK4" s="79"/>
      <c r="CL4" s="79"/>
      <c r="CM4" s="79" t="s">
        <v>1</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42153</v>
      </c>
      <c r="D6" s="19">
        <f t="shared" si="1"/>
        <v>46</v>
      </c>
      <c r="E6" s="19">
        <f t="shared" si="1"/>
        <v>18</v>
      </c>
      <c r="F6" s="19">
        <f t="shared" si="1"/>
        <v>0</v>
      </c>
      <c r="G6" s="19">
        <f t="shared" si="1"/>
        <v>0</v>
      </c>
      <c r="H6" s="19" t="str">
        <f t="shared" si="1"/>
        <v>宮城県　大崎市</v>
      </c>
      <c r="I6" s="19" t="str">
        <f t="shared" si="1"/>
        <v>法適用</v>
      </c>
      <c r="J6" s="19" t="str">
        <f t="shared" si="1"/>
        <v>下水道事業</v>
      </c>
      <c r="K6" s="19" t="str">
        <f t="shared" si="1"/>
        <v>特定地域生活排水処理</v>
      </c>
      <c r="L6" s="19" t="str">
        <f t="shared" si="1"/>
        <v>K2</v>
      </c>
      <c r="M6" s="19" t="str">
        <f t="shared" si="1"/>
        <v>非設置</v>
      </c>
      <c r="N6" s="24" t="str">
        <f t="shared" si="1"/>
        <v>-</v>
      </c>
      <c r="O6" s="24">
        <f t="shared" si="1"/>
        <v>32.07</v>
      </c>
      <c r="P6" s="24">
        <f t="shared" si="1"/>
        <v>11.53</v>
      </c>
      <c r="Q6" s="24">
        <f t="shared" si="1"/>
        <v>100</v>
      </c>
      <c r="R6" s="24">
        <f t="shared" si="1"/>
        <v>3740</v>
      </c>
      <c r="S6" s="24">
        <f t="shared" si="1"/>
        <v>126836</v>
      </c>
      <c r="T6" s="24">
        <f t="shared" si="1"/>
        <v>796.81</v>
      </c>
      <c r="U6" s="24">
        <f t="shared" si="1"/>
        <v>159.18</v>
      </c>
      <c r="V6" s="24">
        <f t="shared" si="1"/>
        <v>14564</v>
      </c>
      <c r="W6" s="24">
        <f t="shared" si="1"/>
        <v>2.8</v>
      </c>
      <c r="X6" s="24">
        <f t="shared" si="1"/>
        <v>5201.43</v>
      </c>
      <c r="Y6" s="28" t="str">
        <f t="shared" ref="Y6:AH6" si="2">IF(Y7="",NA(),Y7)</f>
        <v>-</v>
      </c>
      <c r="Z6" s="28" t="str">
        <f t="shared" si="2"/>
        <v>-</v>
      </c>
      <c r="AA6" s="28" t="str">
        <f t="shared" si="2"/>
        <v>-</v>
      </c>
      <c r="AB6" s="28">
        <f t="shared" si="2"/>
        <v>118.46</v>
      </c>
      <c r="AC6" s="28">
        <f t="shared" si="2"/>
        <v>108.94</v>
      </c>
      <c r="AD6" s="28" t="str">
        <f t="shared" si="2"/>
        <v>-</v>
      </c>
      <c r="AE6" s="28" t="str">
        <f t="shared" si="2"/>
        <v>-</v>
      </c>
      <c r="AF6" s="28" t="str">
        <f t="shared" si="2"/>
        <v>-</v>
      </c>
      <c r="AG6" s="28">
        <f t="shared" si="2"/>
        <v>99.03</v>
      </c>
      <c r="AH6" s="28">
        <f t="shared" si="2"/>
        <v>100.41</v>
      </c>
      <c r="AI6" s="24" t="str">
        <f>IF(AI7="","",IF(AI7="-","【-】","【"&amp;SUBSTITUTE(TEXT(AI7,"#,##0.00"),"-","△")&amp;"】"))</f>
        <v>【98.81】</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74.239999999999995</v>
      </c>
      <c r="AS6" s="28">
        <f t="shared" si="3"/>
        <v>83.92</v>
      </c>
      <c r="AT6" s="24" t="str">
        <f>IF(AT7="","",IF(AT7="-","【-】","【"&amp;SUBSTITUTE(TEXT(AT7,"#,##0.00"),"-","△")&amp;"】"))</f>
        <v>【102.81】</v>
      </c>
      <c r="AU6" s="28" t="str">
        <f t="shared" ref="AU6:BD6" si="4">IF(AU7="",NA(),AU7)</f>
        <v>-</v>
      </c>
      <c r="AV6" s="28" t="str">
        <f t="shared" si="4"/>
        <v>-</v>
      </c>
      <c r="AW6" s="28" t="str">
        <f t="shared" si="4"/>
        <v>-</v>
      </c>
      <c r="AX6" s="28">
        <f t="shared" si="4"/>
        <v>251.42</v>
      </c>
      <c r="AY6" s="28">
        <f t="shared" si="4"/>
        <v>260.39999999999998</v>
      </c>
      <c r="AZ6" s="28" t="str">
        <f t="shared" si="4"/>
        <v>-</v>
      </c>
      <c r="BA6" s="28" t="str">
        <f t="shared" si="4"/>
        <v>-</v>
      </c>
      <c r="BB6" s="28" t="str">
        <f t="shared" si="4"/>
        <v>-</v>
      </c>
      <c r="BC6" s="28">
        <f t="shared" si="4"/>
        <v>100.47</v>
      </c>
      <c r="BD6" s="28">
        <f t="shared" si="4"/>
        <v>122.71</v>
      </c>
      <c r="BE6" s="24" t="str">
        <f>IF(BE7="","",IF(BE7="-","【-】","【"&amp;SUBSTITUTE(TEXT(BE7,"#,##0.00"),"-","△")&amp;"】"))</f>
        <v>【112.20】</v>
      </c>
      <c r="BF6" s="28" t="str">
        <f t="shared" ref="BF6:BO6" si="5">IF(BF7="",NA(),BF7)</f>
        <v>-</v>
      </c>
      <c r="BG6" s="28" t="str">
        <f t="shared" si="5"/>
        <v>-</v>
      </c>
      <c r="BH6" s="28" t="str">
        <f t="shared" si="5"/>
        <v>-</v>
      </c>
      <c r="BI6" s="28">
        <f t="shared" si="5"/>
        <v>50.41</v>
      </c>
      <c r="BJ6" s="28">
        <f t="shared" si="5"/>
        <v>0.57999999999999996</v>
      </c>
      <c r="BK6" s="28" t="str">
        <f t="shared" si="5"/>
        <v>-</v>
      </c>
      <c r="BL6" s="28" t="str">
        <f t="shared" si="5"/>
        <v>-</v>
      </c>
      <c r="BM6" s="28" t="str">
        <f t="shared" si="5"/>
        <v>-</v>
      </c>
      <c r="BN6" s="28">
        <f t="shared" si="5"/>
        <v>294.27</v>
      </c>
      <c r="BO6" s="28">
        <f t="shared" si="5"/>
        <v>294.08999999999997</v>
      </c>
      <c r="BP6" s="24" t="str">
        <f>IF(BP7="","",IF(BP7="-","【-】","【"&amp;SUBSTITUTE(TEXT(BP7,"#,##0.00"),"-","△")&amp;"】"))</f>
        <v>【310.14】</v>
      </c>
      <c r="BQ6" s="28" t="str">
        <f t="shared" ref="BQ6:BZ6" si="6">IF(BQ7="",NA(),BQ7)</f>
        <v>-</v>
      </c>
      <c r="BR6" s="28" t="str">
        <f t="shared" si="6"/>
        <v>-</v>
      </c>
      <c r="BS6" s="28" t="str">
        <f t="shared" si="6"/>
        <v>-</v>
      </c>
      <c r="BT6" s="28">
        <f t="shared" si="6"/>
        <v>55.33</v>
      </c>
      <c r="BU6" s="28">
        <f t="shared" si="6"/>
        <v>54.65</v>
      </c>
      <c r="BV6" s="28" t="str">
        <f t="shared" si="6"/>
        <v>-</v>
      </c>
      <c r="BW6" s="28" t="str">
        <f t="shared" si="6"/>
        <v>-</v>
      </c>
      <c r="BX6" s="28" t="str">
        <f t="shared" si="6"/>
        <v>-</v>
      </c>
      <c r="BY6" s="28">
        <f t="shared" si="6"/>
        <v>60.59</v>
      </c>
      <c r="BZ6" s="28">
        <f t="shared" si="6"/>
        <v>60</v>
      </c>
      <c r="CA6" s="24" t="str">
        <f>IF(CA7="","",IF(CA7="-","【-】","【"&amp;SUBSTITUTE(TEXT(CA7,"#,##0.00"),"-","△")&amp;"】"))</f>
        <v>【57.71】</v>
      </c>
      <c r="CB6" s="28" t="str">
        <f t="shared" ref="CB6:CK6" si="7">IF(CB7="",NA(),CB7)</f>
        <v>-</v>
      </c>
      <c r="CC6" s="28" t="str">
        <f t="shared" si="7"/>
        <v>-</v>
      </c>
      <c r="CD6" s="28" t="str">
        <f t="shared" si="7"/>
        <v>-</v>
      </c>
      <c r="CE6" s="28">
        <f t="shared" si="7"/>
        <v>331.16</v>
      </c>
      <c r="CF6" s="28">
        <f t="shared" si="7"/>
        <v>335.03</v>
      </c>
      <c r="CG6" s="28" t="str">
        <f t="shared" si="7"/>
        <v>-</v>
      </c>
      <c r="CH6" s="28" t="str">
        <f t="shared" si="7"/>
        <v>-</v>
      </c>
      <c r="CI6" s="28" t="str">
        <f t="shared" si="7"/>
        <v>-</v>
      </c>
      <c r="CJ6" s="28">
        <f t="shared" si="7"/>
        <v>280.23</v>
      </c>
      <c r="CK6" s="28">
        <f t="shared" si="7"/>
        <v>282.70999999999998</v>
      </c>
      <c r="CL6" s="24" t="str">
        <f>IF(CL7="","",IF(CL7="-","【-】","【"&amp;SUBSTITUTE(TEXT(CL7,"#,##0.00"),"-","△")&amp;"】"))</f>
        <v>【286.17】</v>
      </c>
      <c r="CM6" s="28" t="str">
        <f t="shared" ref="CM6:CV6" si="8">IF(CM7="",NA(),CM7)</f>
        <v>-</v>
      </c>
      <c r="CN6" s="28" t="str">
        <f t="shared" si="8"/>
        <v>-</v>
      </c>
      <c r="CO6" s="28" t="str">
        <f t="shared" si="8"/>
        <v>-</v>
      </c>
      <c r="CP6" s="28">
        <f t="shared" si="8"/>
        <v>51.96</v>
      </c>
      <c r="CQ6" s="28">
        <f t="shared" si="8"/>
        <v>51.5</v>
      </c>
      <c r="CR6" s="28" t="str">
        <f t="shared" si="8"/>
        <v>-</v>
      </c>
      <c r="CS6" s="28" t="str">
        <f t="shared" si="8"/>
        <v>-</v>
      </c>
      <c r="CT6" s="28" t="str">
        <f t="shared" si="8"/>
        <v>-</v>
      </c>
      <c r="CU6" s="28">
        <f t="shared" si="8"/>
        <v>58.19</v>
      </c>
      <c r="CV6" s="28">
        <f t="shared" si="8"/>
        <v>56.52</v>
      </c>
      <c r="CW6" s="24" t="str">
        <f>IF(CW7="","",IF(CW7="-","【-】","【"&amp;SUBSTITUTE(TEXT(CW7,"#,##0.00"),"-","△")&amp;"】"))</f>
        <v>【56.80】</v>
      </c>
      <c r="CX6" s="28" t="str">
        <f t="shared" ref="CX6:DG6" si="9">IF(CX7="",NA(),CX7)</f>
        <v>-</v>
      </c>
      <c r="CY6" s="28" t="str">
        <f t="shared" si="9"/>
        <v>-</v>
      </c>
      <c r="CZ6" s="28" t="str">
        <f t="shared" si="9"/>
        <v>-</v>
      </c>
      <c r="DA6" s="28">
        <f t="shared" si="9"/>
        <v>100</v>
      </c>
      <c r="DB6" s="28">
        <f t="shared" si="9"/>
        <v>100</v>
      </c>
      <c r="DC6" s="28" t="str">
        <f t="shared" si="9"/>
        <v>-</v>
      </c>
      <c r="DD6" s="28" t="str">
        <f t="shared" si="9"/>
        <v>-</v>
      </c>
      <c r="DE6" s="28" t="str">
        <f t="shared" si="9"/>
        <v>-</v>
      </c>
      <c r="DF6" s="28">
        <f t="shared" si="9"/>
        <v>87.8</v>
      </c>
      <c r="DG6" s="28">
        <f t="shared" si="9"/>
        <v>88.43</v>
      </c>
      <c r="DH6" s="24" t="str">
        <f>IF(DH7="","",IF(DH7="-","【-】","【"&amp;SUBSTITUTE(TEXT(DH7,"#,##0.00"),"-","△")&amp;"】"))</f>
        <v>【83.38】</v>
      </c>
      <c r="DI6" s="28" t="str">
        <f t="shared" ref="DI6:DR6" si="10">IF(DI7="",NA(),DI7)</f>
        <v>-</v>
      </c>
      <c r="DJ6" s="28" t="str">
        <f t="shared" si="10"/>
        <v>-</v>
      </c>
      <c r="DK6" s="28" t="str">
        <f t="shared" si="10"/>
        <v>-</v>
      </c>
      <c r="DL6" s="28">
        <f t="shared" si="10"/>
        <v>3.84</v>
      </c>
      <c r="DM6" s="28">
        <f t="shared" si="10"/>
        <v>7.35</v>
      </c>
      <c r="DN6" s="28" t="str">
        <f t="shared" si="10"/>
        <v>-</v>
      </c>
      <c r="DO6" s="28" t="str">
        <f t="shared" si="10"/>
        <v>-</v>
      </c>
      <c r="DP6" s="28" t="str">
        <f t="shared" si="10"/>
        <v>-</v>
      </c>
      <c r="DQ6" s="28">
        <f t="shared" si="10"/>
        <v>15.74</v>
      </c>
      <c r="DR6" s="28">
        <f t="shared" si="10"/>
        <v>21.02</v>
      </c>
      <c r="DS6" s="24" t="str">
        <f>IF(DS7="","",IF(DS7="-","【-】","【"&amp;SUBSTITUTE(TEXT(DS7,"#,##0.00"),"-","△")&amp;"】"))</f>
        <v>【19.84】</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2021</v>
      </c>
      <c r="C7" s="20">
        <v>42153</v>
      </c>
      <c r="D7" s="20">
        <v>46</v>
      </c>
      <c r="E7" s="20">
        <v>18</v>
      </c>
      <c r="F7" s="20">
        <v>0</v>
      </c>
      <c r="G7" s="20">
        <v>0</v>
      </c>
      <c r="H7" s="20" t="s">
        <v>95</v>
      </c>
      <c r="I7" s="20" t="s">
        <v>96</v>
      </c>
      <c r="J7" s="20" t="s">
        <v>97</v>
      </c>
      <c r="K7" s="20" t="s">
        <v>98</v>
      </c>
      <c r="L7" s="20" t="s">
        <v>99</v>
      </c>
      <c r="M7" s="20" t="s">
        <v>100</v>
      </c>
      <c r="N7" s="25" t="s">
        <v>101</v>
      </c>
      <c r="O7" s="25">
        <v>32.07</v>
      </c>
      <c r="P7" s="25">
        <v>11.53</v>
      </c>
      <c r="Q7" s="25">
        <v>100</v>
      </c>
      <c r="R7" s="25">
        <v>3740</v>
      </c>
      <c r="S7" s="25">
        <v>126836</v>
      </c>
      <c r="T7" s="25">
        <v>796.81</v>
      </c>
      <c r="U7" s="25">
        <v>159.18</v>
      </c>
      <c r="V7" s="25">
        <v>14564</v>
      </c>
      <c r="W7" s="25">
        <v>2.8</v>
      </c>
      <c r="X7" s="25">
        <v>5201.43</v>
      </c>
      <c r="Y7" s="25" t="s">
        <v>101</v>
      </c>
      <c r="Z7" s="25" t="s">
        <v>101</v>
      </c>
      <c r="AA7" s="25" t="s">
        <v>101</v>
      </c>
      <c r="AB7" s="25">
        <v>118.46</v>
      </c>
      <c r="AC7" s="25">
        <v>108.94</v>
      </c>
      <c r="AD7" s="25" t="s">
        <v>101</v>
      </c>
      <c r="AE7" s="25" t="s">
        <v>101</v>
      </c>
      <c r="AF7" s="25" t="s">
        <v>101</v>
      </c>
      <c r="AG7" s="25">
        <v>99.03</v>
      </c>
      <c r="AH7" s="25">
        <v>100.41</v>
      </c>
      <c r="AI7" s="25">
        <v>98.81</v>
      </c>
      <c r="AJ7" s="25" t="s">
        <v>101</v>
      </c>
      <c r="AK7" s="25" t="s">
        <v>101</v>
      </c>
      <c r="AL7" s="25" t="s">
        <v>101</v>
      </c>
      <c r="AM7" s="25">
        <v>0</v>
      </c>
      <c r="AN7" s="25">
        <v>0</v>
      </c>
      <c r="AO7" s="25" t="s">
        <v>101</v>
      </c>
      <c r="AP7" s="25" t="s">
        <v>101</v>
      </c>
      <c r="AQ7" s="25" t="s">
        <v>101</v>
      </c>
      <c r="AR7" s="25">
        <v>74.239999999999995</v>
      </c>
      <c r="AS7" s="25">
        <v>83.92</v>
      </c>
      <c r="AT7" s="25">
        <v>102.81</v>
      </c>
      <c r="AU7" s="25" t="s">
        <v>101</v>
      </c>
      <c r="AV7" s="25" t="s">
        <v>101</v>
      </c>
      <c r="AW7" s="25" t="s">
        <v>101</v>
      </c>
      <c r="AX7" s="25">
        <v>251.42</v>
      </c>
      <c r="AY7" s="25">
        <v>260.39999999999998</v>
      </c>
      <c r="AZ7" s="25" t="s">
        <v>101</v>
      </c>
      <c r="BA7" s="25" t="s">
        <v>101</v>
      </c>
      <c r="BB7" s="25" t="s">
        <v>101</v>
      </c>
      <c r="BC7" s="25">
        <v>100.47</v>
      </c>
      <c r="BD7" s="25">
        <v>122.71</v>
      </c>
      <c r="BE7" s="25">
        <v>112.2</v>
      </c>
      <c r="BF7" s="25" t="s">
        <v>101</v>
      </c>
      <c r="BG7" s="25" t="s">
        <v>101</v>
      </c>
      <c r="BH7" s="25" t="s">
        <v>101</v>
      </c>
      <c r="BI7" s="25">
        <v>50.41</v>
      </c>
      <c r="BJ7" s="25">
        <v>0.57999999999999996</v>
      </c>
      <c r="BK7" s="25" t="s">
        <v>101</v>
      </c>
      <c r="BL7" s="25" t="s">
        <v>101</v>
      </c>
      <c r="BM7" s="25" t="s">
        <v>101</v>
      </c>
      <c r="BN7" s="25">
        <v>294.27</v>
      </c>
      <c r="BO7" s="25">
        <v>294.08999999999997</v>
      </c>
      <c r="BP7" s="25">
        <v>310.14</v>
      </c>
      <c r="BQ7" s="25" t="s">
        <v>101</v>
      </c>
      <c r="BR7" s="25" t="s">
        <v>101</v>
      </c>
      <c r="BS7" s="25" t="s">
        <v>101</v>
      </c>
      <c r="BT7" s="25">
        <v>55.33</v>
      </c>
      <c r="BU7" s="25">
        <v>54.65</v>
      </c>
      <c r="BV7" s="25" t="s">
        <v>101</v>
      </c>
      <c r="BW7" s="25" t="s">
        <v>101</v>
      </c>
      <c r="BX7" s="25" t="s">
        <v>101</v>
      </c>
      <c r="BY7" s="25">
        <v>60.59</v>
      </c>
      <c r="BZ7" s="25">
        <v>60</v>
      </c>
      <c r="CA7" s="25">
        <v>57.71</v>
      </c>
      <c r="CB7" s="25" t="s">
        <v>101</v>
      </c>
      <c r="CC7" s="25" t="s">
        <v>101</v>
      </c>
      <c r="CD7" s="25" t="s">
        <v>101</v>
      </c>
      <c r="CE7" s="25">
        <v>331.16</v>
      </c>
      <c r="CF7" s="25">
        <v>335.03</v>
      </c>
      <c r="CG7" s="25" t="s">
        <v>101</v>
      </c>
      <c r="CH7" s="25" t="s">
        <v>101</v>
      </c>
      <c r="CI7" s="25" t="s">
        <v>101</v>
      </c>
      <c r="CJ7" s="25">
        <v>280.23</v>
      </c>
      <c r="CK7" s="25">
        <v>282.70999999999998</v>
      </c>
      <c r="CL7" s="25">
        <v>286.17</v>
      </c>
      <c r="CM7" s="25" t="s">
        <v>101</v>
      </c>
      <c r="CN7" s="25" t="s">
        <v>101</v>
      </c>
      <c r="CO7" s="25" t="s">
        <v>101</v>
      </c>
      <c r="CP7" s="25">
        <v>51.96</v>
      </c>
      <c r="CQ7" s="25">
        <v>51.5</v>
      </c>
      <c r="CR7" s="25" t="s">
        <v>101</v>
      </c>
      <c r="CS7" s="25" t="s">
        <v>101</v>
      </c>
      <c r="CT7" s="25" t="s">
        <v>101</v>
      </c>
      <c r="CU7" s="25">
        <v>58.19</v>
      </c>
      <c r="CV7" s="25">
        <v>56.52</v>
      </c>
      <c r="CW7" s="25">
        <v>56.8</v>
      </c>
      <c r="CX7" s="25" t="s">
        <v>101</v>
      </c>
      <c r="CY7" s="25" t="s">
        <v>101</v>
      </c>
      <c r="CZ7" s="25" t="s">
        <v>101</v>
      </c>
      <c r="DA7" s="25">
        <v>100</v>
      </c>
      <c r="DB7" s="25">
        <v>100</v>
      </c>
      <c r="DC7" s="25" t="s">
        <v>101</v>
      </c>
      <c r="DD7" s="25" t="s">
        <v>101</v>
      </c>
      <c r="DE7" s="25" t="s">
        <v>101</v>
      </c>
      <c r="DF7" s="25">
        <v>87.8</v>
      </c>
      <c r="DG7" s="25">
        <v>88.43</v>
      </c>
      <c r="DH7" s="25">
        <v>83.38</v>
      </c>
      <c r="DI7" s="25" t="s">
        <v>101</v>
      </c>
      <c r="DJ7" s="25" t="s">
        <v>101</v>
      </c>
      <c r="DK7" s="25" t="s">
        <v>101</v>
      </c>
      <c r="DL7" s="25">
        <v>3.84</v>
      </c>
      <c r="DM7" s="25">
        <v>7.35</v>
      </c>
      <c r="DN7" s="25" t="s">
        <v>101</v>
      </c>
      <c r="DO7" s="25" t="s">
        <v>101</v>
      </c>
      <c r="DP7" s="25" t="s">
        <v>101</v>
      </c>
      <c r="DQ7" s="25">
        <v>15.74</v>
      </c>
      <c r="DR7" s="25">
        <v>21.02</v>
      </c>
      <c r="DS7" s="25">
        <v>19.84</v>
      </c>
      <c r="DT7" s="25" t="s">
        <v>101</v>
      </c>
      <c r="DU7" s="25" t="s">
        <v>101</v>
      </c>
      <c r="DV7" s="25" t="s">
        <v>101</v>
      </c>
      <c r="DW7" s="25" t="s">
        <v>101</v>
      </c>
      <c r="DX7" s="25" t="s">
        <v>101</v>
      </c>
      <c r="DY7" s="25" t="s">
        <v>101</v>
      </c>
      <c r="DZ7" s="25" t="s">
        <v>101</v>
      </c>
      <c r="EA7" s="25" t="s">
        <v>101</v>
      </c>
      <c r="EB7" s="25" t="s">
        <v>101</v>
      </c>
      <c r="EC7" s="25" t="s">
        <v>101</v>
      </c>
      <c r="ED7" s="25" t="s">
        <v>101</v>
      </c>
      <c r="EE7" s="25" t="s">
        <v>101</v>
      </c>
      <c r="EF7" s="25" t="s">
        <v>101</v>
      </c>
      <c r="EG7" s="25" t="s">
        <v>101</v>
      </c>
      <c r="EH7" s="25" t="s">
        <v>101</v>
      </c>
      <c r="EI7" s="25" t="s">
        <v>101</v>
      </c>
      <c r="EJ7" s="25" t="s">
        <v>101</v>
      </c>
      <c r="EK7" s="25" t="s">
        <v>101</v>
      </c>
      <c r="EL7" s="25" t="s">
        <v>101</v>
      </c>
      <c r="EM7" s="25" t="s">
        <v>101</v>
      </c>
      <c r="EN7" s="25" t="s">
        <v>101</v>
      </c>
      <c r="EO7" s="25" t="s">
        <v>101</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2023-02-02T02:20:40Z</cp:lastPrinted>
  <dcterms:created xsi:type="dcterms:W3CDTF">2023-01-20T10:41:03Z</dcterms:created>
  <dcterms:modified xsi:type="dcterms:W3CDTF">2023-02-02T02:20:42Z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2023-01-20T11:23:36Z</vt:filetime>
  </property>
</Properties>
</file>