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13 大崎市★\"/>
    </mc:Choice>
  </mc:AlternateContent>
  <workbookProtection workbookAlgorithmName="SHA-512" workbookHashValue="Mo3gLVQPtUkBHKZ1CUIyhGxQlRsbVmZtB9MHucnxnu7tqCFE02tY9/VW+0qCVXqGplFt0h3gUvgG7Icdnrydhw==" workbookSaltValue="Mi0BDjp4s2zs/ayAPJDmlQ==" workbookSpinCount="100000" lockStructure="1"/>
  <bookViews>
    <workbookView xWindow="0" yWindow="0" windowWidth="10155" windowHeight="74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<sst xmlns="http://schemas.openxmlformats.org/spreadsheetml/2006/main" count="297" uniqueCount="115">
  <si>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</si>
  <si>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</si>
  <si>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</si>
  <si>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</si>
  <si>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</si>
  <si>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</si>
  <si>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</si>
  <si>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</si>
  <si>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</si>
  <si>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</si>
  <si>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</si>
  <si>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</si>
  <si>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</si>
  <si>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</si>
  <si>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</si>
  <si>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</si>
  <si>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</si>
  <si>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</si>
  <si>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</si>
  <si>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</si>
  <si>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</si>
  <si>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</si>
  <si>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</si>
  <si>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</si>
  <si>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</si>
  <si>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</si>
  <si>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</si>
  <si>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</si>
  <si>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</si>
  <si>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</si>
  <si>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</si>
  <si>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</si>
  <si>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</si>
  <si>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</si>
  <si>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</si>
  <si>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</si>
  <si>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</si>
  <si>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</si>
  <si>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</si>
  <si>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</si>
  <si>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</si>
  <si>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</si>
  <si>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</si>
  <si>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</si>
  <si>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</si>
  <si>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</si>
  <si>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</si>
  <si>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</si>
  <si>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</si>
  <si>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</si>
  <si>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</si>
  <si>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</si>
  <si>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</si>
  <si>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</si>
  <si>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</si>
  <si>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</si>
  <si>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</si>
  <si>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</si>
  <si>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</si>
  <si>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</si>
  <si>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</si>
  <si>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</si>
  <si>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</si>
  <si>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</si>
  <si>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</si>
  <si>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</si>
  <si>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</si>
  <si>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</si>
  <si>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</si>
  <si>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</si>
  <si>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</si>
  <si>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</si>
  <si>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</si>
  <si>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</si>
  <si>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</si>
  <si>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</si>
  <si>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</si>
  <si>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</si>
  <si>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</si>
  <si>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</si>
  <si>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</si>
  <si>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</si>
  <si>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</si>
  <si>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</si>
  <si>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</si>
  <si>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</si>
  <si>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</si>
  <si>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</si>
  <si>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</si>
  <si>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</si>
  <si>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</si>
  <si>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</si>
  <si>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</si>
  <si>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</si>
  <si>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</si>
  <si>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</si>
  <si>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</si>
  <si>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</si>
  <si>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</si>
  <si>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</si>
  <si>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</si>
  <si>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</si>
  <si>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</si>
  <si>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</si>
  <si>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</si>
  <si>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</si>
  <si>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</si>
  <si>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</si>
  <si>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</si>
  <si>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</si>
  <si>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</si>
  <si>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</si>
  <si>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の減少や累積欠損金の発生など，経営状況は前年度と比較すると悪化したといえ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4" eb="5">
      <t>シ</t>
    </rPh>
    <rPh sb="8" eb="11">
      <t>ゲン</t>
    </rPh>
    <rPh sb="11" eb="16">
      <t>ルイセキケ</t>
    </rPh>
    <rPh sb="17" eb="19">
      <t>ハッ</t>
    </rPh>
    <rPh sb="22" eb="24">
      <t>ケイエイ</t>
    </rPh>
    <rPh sb="24" eb="26">
      <t>ジョウキョウ</t>
    </rPh>
    <rPh sb="27" eb="30">
      <t>ゼンネンド</t>
    </rPh>
    <rPh sb="31" eb="33">
      <t>ヒカク</t>
    </rPh>
    <rPh sb="36" eb="38">
      <t>アッカ</t>
    </rPh>
    <rPh sb="70" eb="72">
      <t>ケイエイ</t>
    </rPh>
    <rPh sb="73" eb="76">
      <t>ケンゼンセイ</t>
    </rPh>
    <rPh sb="77" eb="80">
      <t>コウリツセイ</t>
    </rPh>
    <rPh sb="81" eb="83">
      <t>カクホ</t>
    </rPh>
    <rPh sb="90" eb="91">
      <t>イ</t>
    </rPh>
    <rPh sb="92" eb="93">
      <t>ガタ</t>
    </rPh>
    <phoneticPr fontId="1"/>
  </si>
  <si>
    <t>①有形固定資産減価償却率
②管渠老朽化率
③管渠改善率
　①有形固定資産減価償却率は，6.89％で類似団体と比較すると18.77ポイント低いが，これは，令和2年度から法適用企業に移行したためである。②管渠老朽化率は0.07％となった。耐用年数を迎えた管渠が発生したことを示すものであり，今後増加していくと考えられることから，今後は管渠などの改善に計画的に取り組み，③管渠改善率につなげていく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8" eb="69">
      <t>ヒク</t>
    </rPh>
    <rPh sb="76" eb="77">
      <t>レイ</t>
    </rPh>
    <rPh sb="77" eb="78">
      <t>ワ</t>
    </rPh>
    <rPh sb="79" eb="81">
      <t>ネンド</t>
    </rPh>
    <rPh sb="83" eb="84">
      <t>ホウ</t>
    </rPh>
    <rPh sb="84" eb="86">
      <t>テキヨウ</t>
    </rPh>
    <rPh sb="86" eb="88">
      <t>キギョウ</t>
    </rPh>
    <rPh sb="89" eb="91">
      <t>イコウ</t>
    </rPh>
    <rPh sb="100" eb="102">
      <t>カンキョ</t>
    </rPh>
    <rPh sb="102" eb="105">
      <t>ロウキュウカ</t>
    </rPh>
    <rPh sb="105" eb="106">
      <t>リツ</t>
    </rPh>
    <rPh sb="117" eb="121">
      <t>タイヨウ</t>
    </rPh>
    <rPh sb="122" eb="123">
      <t>ムカ</t>
    </rPh>
    <rPh sb="125" eb="127">
      <t>カンキョ</t>
    </rPh>
    <rPh sb="128" eb="130">
      <t>ハッセイ</t>
    </rPh>
    <rPh sb="135" eb="136">
      <t>シメ</t>
    </rPh>
    <rPh sb="143" eb="145">
      <t>コンゴ</t>
    </rPh>
    <rPh sb="145" eb="147">
      <t>ゾウカ</t>
    </rPh>
    <rPh sb="152" eb="153">
      <t>カンガ</t>
    </rPh>
    <rPh sb="162" eb="163">
      <t>イマ</t>
    </rPh>
    <rPh sb="183" eb="185">
      <t>カンキョ</t>
    </rPh>
    <rPh sb="185" eb="187">
      <t>カイゼン</t>
    </rPh>
    <rPh sb="187" eb="188">
      <t>リツ</t>
    </rPh>
    <rPh sb="195" eb="200">
      <t>ヒツヨウ</t>
    </rPh>
    <phoneticPr fontId="1"/>
  </si>
  <si>
    <r>
      <t>①経常収支比率
　単年度の収支が94.73％であり，前年度と比較し</t>
    </r>
    <r>
      <rPr>
        <sz val="8"/>
        <rFont val="ＭＳ ゴシック"/>
        <family val="3"/>
        <charset val="128"/>
      </rPr>
      <t xml:space="preserve">13.68ポイント減少した。類似団体平均に比べても下回っている。これは，収益的収入が減少したことのほか，営業費用が増加したことが主な要因である。今後収入確保と支出の抑制に努める必要がある。
②累積欠損金比率
　収益的収入の減と営業費用の増により純損失が発生し，未処理欠損金となった。この状態は経営の健全性に問題があり，水洗化勧奨による使用料の増，繰入金の確保など収入増加の取り組みと合わせ，経費全体を抑制できるよう，経営改善に取り組まなければならない状況である。
③流動比率
　流動負債が流動資産を上回っているため望ましい数値である100％以上と乖離が生じている。また類似団体と比較しても33.9ポイント低い。これは流動負債の大半である企業債の翌年度償還額が多額であり，またその財源を償還年度の一般会計繰入金に依存していることが要因と考える。流動資産増加と計画的な企業債借入により償還額を抑制していくことが必要である。
④企業債残高対事業規模比率
　一般会計負担が見込まれる額を除いた企業債残高が営業収益の10倍以上となっている。類似団体，全国平均と比較しても比率が高い。改善のためには新規借入抑制と営業収益の増が必要である。
⑤経費回収率
　103.76％となり，下水道使用料で汚水処理に要する費用が賄えている状況である。類似団体との比較でも上回っている。
⑥汚水処理原価
　汚水1㎥当たりの処理単価は194.48円で，類似団体と比較すると36.67円高い。前年度よりも減少したが，経費が高くなる原因は事業区域の面積や処理場数，不明水処理，資本費など複数あり，効率的な維持管理により汚水処理原価が高くならないよう留意が必要である。　
⑦施設利用率，⑧水洗化率
　施設利用率は類似団体と比較すると19.89ポイント低い。処理場の規模に対して処理水量が少ないため施設利用率が低くなっている。⑧の水洗化率も似団体と比べ11.23ポイント低い。水洗便所設置済人口を増やすことで水洗化率と施設利用率の向上が見込まれ，公共用水域の保全につながることから，下水道への接続勧奨に取り組む必要がある。
</t>
    </r>
    <rPh sb="1" eb="3">
      <t>ケイジョウ</t>
    </rPh>
    <rPh sb="3" eb="5">
      <t>シュウシ</t>
    </rPh>
    <rPh sb="5" eb="7">
      <t>ヒリツ</t>
    </rPh>
    <rPh sb="9" eb="12">
      <t>タンネンド</t>
    </rPh>
    <rPh sb="13" eb="15">
      <t>シュウシ</t>
    </rPh>
    <rPh sb="26" eb="29">
      <t>ゼンネンド</t>
    </rPh>
    <rPh sb="30" eb="33">
      <t>ヒカク</t>
    </rPh>
    <rPh sb="42" eb="44">
      <t>ゲンショウ</t>
    </rPh>
    <rPh sb="47" eb="49">
      <t>ルイジ</t>
    </rPh>
    <rPh sb="49" eb="51">
      <t>ダンタイ</t>
    </rPh>
    <rPh sb="51" eb="53">
      <t>ヘイキン</t>
    </rPh>
    <rPh sb="54" eb="56">
      <t>クラ</t>
    </rPh>
    <rPh sb="58" eb="60">
      <t>シタマワ</t>
    </rPh>
    <rPh sb="69" eb="75">
      <t>シュウエキテ</t>
    </rPh>
    <rPh sb="75" eb="77">
      <t>ゲンショウ</t>
    </rPh>
    <rPh sb="85" eb="87">
      <t>エイギョウ</t>
    </rPh>
    <rPh sb="87" eb="89">
      <t>ヒヨウ</t>
    </rPh>
    <rPh sb="90" eb="92">
      <t>ゾウカ</t>
    </rPh>
    <rPh sb="97" eb="98">
      <t>オモ</t>
    </rPh>
    <rPh sb="99" eb="101">
      <t>ヨウイン</t>
    </rPh>
    <rPh sb="105" eb="107">
      <t>コンゴ</t>
    </rPh>
    <rPh sb="107" eb="109">
      <t>シュウニュウ</t>
    </rPh>
    <rPh sb="109" eb="111">
      <t>カクホ</t>
    </rPh>
    <rPh sb="112" eb="114">
      <t>シシュツ</t>
    </rPh>
    <rPh sb="115" eb="117">
      <t>ヨク</t>
    </rPh>
    <rPh sb="118" eb="119">
      <t>ツト</t>
    </rPh>
    <rPh sb="121" eb="123">
      <t>ヒツヨウ</t>
    </rPh>
    <rPh sb="129" eb="131">
      <t>ルイセキ</t>
    </rPh>
    <rPh sb="131" eb="133">
      <t>ケッソン</t>
    </rPh>
    <rPh sb="133" eb="134">
      <t>キン</t>
    </rPh>
    <rPh sb="134" eb="136">
      <t>ヒリツ</t>
    </rPh>
    <rPh sb="138" eb="143">
      <t>シュウエキ</t>
    </rPh>
    <rPh sb="144" eb="146">
      <t>ゲ</t>
    </rPh>
    <rPh sb="146" eb="151">
      <t>エイギョ</t>
    </rPh>
    <rPh sb="151" eb="152">
      <t>ゾウ</t>
    </rPh>
    <rPh sb="155" eb="158">
      <t>ジュ</t>
    </rPh>
    <rPh sb="159" eb="162">
      <t>ハッ</t>
    </rPh>
    <rPh sb="163" eb="166">
      <t>ミショリ</t>
    </rPh>
    <rPh sb="166" eb="169">
      <t>ケッソンキン</t>
    </rPh>
    <rPh sb="176" eb="179">
      <t>ジョ</t>
    </rPh>
    <rPh sb="179" eb="181">
      <t>ケイエイ</t>
    </rPh>
    <rPh sb="182" eb="185">
      <t>ケンゼンセイ</t>
    </rPh>
    <rPh sb="186" eb="188">
      <t>モンダイ</t>
    </rPh>
    <rPh sb="192" eb="195">
      <t>スイセンカ</t>
    </rPh>
    <rPh sb="195" eb="197">
      <t>カンショウ</t>
    </rPh>
    <rPh sb="200" eb="203">
      <t>シヨウリョウ</t>
    </rPh>
    <rPh sb="204" eb="205">
      <t>ゾウ</t>
    </rPh>
    <rPh sb="206" eb="209">
      <t>クリイ</t>
    </rPh>
    <rPh sb="210" eb="212">
      <t>カク</t>
    </rPh>
    <rPh sb="214" eb="216">
      <t>シュウニュウ</t>
    </rPh>
    <rPh sb="216" eb="218">
      <t>ゾウカ</t>
    </rPh>
    <rPh sb="219" eb="220">
      <t>ト</t>
    </rPh>
    <rPh sb="221" eb="222">
      <t>ク</t>
    </rPh>
    <rPh sb="224" eb="225">
      <t>ア</t>
    </rPh>
    <rPh sb="228" eb="230">
      <t>ケイヒ</t>
    </rPh>
    <rPh sb="230" eb="232">
      <t>ゼンタイ</t>
    </rPh>
    <rPh sb="233" eb="235">
      <t>ヨクセイ</t>
    </rPh>
    <rPh sb="241" eb="245">
      <t>ケイエイ</t>
    </rPh>
    <rPh sb="246" eb="247">
      <t>ト</t>
    </rPh>
    <rPh sb="248" eb="249">
      <t>ク</t>
    </rPh>
    <rPh sb="258" eb="260">
      <t>ジョウキョウ</t>
    </rPh>
    <rPh sb="266" eb="268">
      <t>リュウドウ</t>
    </rPh>
    <rPh sb="268" eb="270">
      <t>ヒリツ</t>
    </rPh>
    <rPh sb="272" eb="274">
      <t>リュウドウ</t>
    </rPh>
    <rPh sb="274" eb="276">
      <t>フサイ</t>
    </rPh>
    <rPh sb="290" eb="291">
      <t>ノゾ</t>
    </rPh>
    <rPh sb="294" eb="296">
      <t>スウチ</t>
    </rPh>
    <rPh sb="303" eb="305">
      <t>イジョウ</t>
    </rPh>
    <rPh sb="306" eb="308">
      <t>カイリ</t>
    </rPh>
    <rPh sb="309" eb="310">
      <t>ショウ</t>
    </rPh>
    <rPh sb="335" eb="336">
      <t>ヒク</t>
    </rPh>
    <rPh sb="341" eb="343">
      <t>リュウドウ</t>
    </rPh>
    <rPh sb="343" eb="345">
      <t>フサイ</t>
    </rPh>
    <rPh sb="346" eb="348">
      <t>タイハン</t>
    </rPh>
    <rPh sb="355" eb="358">
      <t>ヨクネンド</t>
    </rPh>
    <rPh sb="358" eb="360">
      <t>ショウカン</t>
    </rPh>
    <rPh sb="360" eb="361">
      <t>ガク</t>
    </rPh>
    <rPh sb="362" eb="364">
      <t>タガク</t>
    </rPh>
    <rPh sb="372" eb="374">
      <t>ザイゲン</t>
    </rPh>
    <rPh sb="375" eb="377">
      <t>ショウカン</t>
    </rPh>
    <rPh sb="377" eb="379">
      <t>ネンド</t>
    </rPh>
    <rPh sb="380" eb="382">
      <t>イッパン</t>
    </rPh>
    <rPh sb="382" eb="384">
      <t>カイケイ</t>
    </rPh>
    <rPh sb="384" eb="386">
      <t>クリイレ</t>
    </rPh>
    <rPh sb="386" eb="387">
      <t>キン</t>
    </rPh>
    <rPh sb="388" eb="390">
      <t>イゾン</t>
    </rPh>
    <rPh sb="397" eb="399">
      <t>ヨウイン</t>
    </rPh>
    <rPh sb="400" eb="401">
      <t>カンガ</t>
    </rPh>
    <rPh sb="404" eb="408">
      <t>リュウドウシサン</t>
    </rPh>
    <rPh sb="408" eb="410">
      <t>ゾウカ</t>
    </rPh>
    <rPh sb="411" eb="414">
      <t>ケイカクテキ</t>
    </rPh>
    <rPh sb="415" eb="417">
      <t>キギョウ</t>
    </rPh>
    <rPh sb="417" eb="418">
      <t>サイ</t>
    </rPh>
    <rPh sb="418" eb="420">
      <t>カリイレ</t>
    </rPh>
    <rPh sb="423" eb="425">
      <t>ショウカン</t>
    </rPh>
    <rPh sb="425" eb="426">
      <t>ガク</t>
    </rPh>
    <rPh sb="427" eb="429">
      <t>ヨクセイ</t>
    </rPh>
    <rPh sb="436" eb="438">
      <t>ヒツヨウ</t>
    </rPh>
    <rPh sb="444" eb="446">
      <t>キギョウ</t>
    </rPh>
    <rPh sb="446" eb="447">
      <t>サイ</t>
    </rPh>
    <rPh sb="447" eb="449">
      <t>ザンダカ</t>
    </rPh>
    <rPh sb="449" eb="450">
      <t>タイ</t>
    </rPh>
    <rPh sb="450" eb="452">
      <t>ジギョウ</t>
    </rPh>
    <rPh sb="452" eb="454">
      <t>キボ</t>
    </rPh>
    <rPh sb="454" eb="456">
      <t>ヒリツ</t>
    </rPh>
    <rPh sb="458" eb="462">
      <t>イッパンカイケイ</t>
    </rPh>
    <rPh sb="462" eb="464">
      <t>フタン</t>
    </rPh>
    <rPh sb="465" eb="467">
      <t>ミコ</t>
    </rPh>
    <rPh sb="470" eb="471">
      <t>ガク</t>
    </rPh>
    <rPh sb="472" eb="473">
      <t>ノゾ</t>
    </rPh>
    <rPh sb="475" eb="477">
      <t>キギョウ</t>
    </rPh>
    <rPh sb="477" eb="478">
      <t>サイ</t>
    </rPh>
    <rPh sb="478" eb="480">
      <t>ザンダカ</t>
    </rPh>
    <rPh sb="481" eb="483">
      <t>エイギョウ</t>
    </rPh>
    <rPh sb="483" eb="485">
      <t>シュウエキ</t>
    </rPh>
    <rPh sb="488" eb="491">
      <t>バイイジョウ</t>
    </rPh>
    <rPh sb="498" eb="500">
      <t>ルイジ</t>
    </rPh>
    <rPh sb="500" eb="502">
      <t>ダンタイ</t>
    </rPh>
    <rPh sb="503" eb="505">
      <t>ゼンコク</t>
    </rPh>
    <rPh sb="505" eb="507">
      <t>ヘイキン</t>
    </rPh>
    <rPh sb="508" eb="510">
      <t>ヒカク</t>
    </rPh>
    <rPh sb="513" eb="515">
      <t>ヒリツ</t>
    </rPh>
    <rPh sb="516" eb="517">
      <t>タカ</t>
    </rPh>
    <rPh sb="519" eb="521">
      <t>カイゼン</t>
    </rPh>
    <rPh sb="526" eb="528">
      <t>シンキ</t>
    </rPh>
    <rPh sb="528" eb="529">
      <t>カ</t>
    </rPh>
    <rPh sb="529" eb="530">
      <t>イ</t>
    </rPh>
    <rPh sb="530" eb="532">
      <t>ヨクセイ</t>
    </rPh>
    <rPh sb="533" eb="535">
      <t>エイギョウ</t>
    </rPh>
    <rPh sb="535" eb="537">
      <t>シュウエキ</t>
    </rPh>
    <rPh sb="538" eb="539">
      <t>ゾウ</t>
    </rPh>
    <rPh sb="540" eb="542">
      <t>ヒツヨウ</t>
    </rPh>
    <rPh sb="548" eb="550">
      <t>ケイヒ</t>
    </rPh>
    <rPh sb="550" eb="552">
      <t>カイシュウ</t>
    </rPh>
    <rPh sb="552" eb="553">
      <t>リツ</t>
    </rPh>
    <rPh sb="573" eb="575">
      <t>オスイ</t>
    </rPh>
    <rPh sb="575" eb="577">
      <t>ショリ</t>
    </rPh>
    <rPh sb="578" eb="579">
      <t>ヨウ</t>
    </rPh>
    <rPh sb="581" eb="583">
      <t>ヒヨウ</t>
    </rPh>
    <rPh sb="584" eb="585">
      <t>マカナ</t>
    </rPh>
    <rPh sb="589" eb="591">
      <t>ジョウキョウ</t>
    </rPh>
    <rPh sb="595" eb="597">
      <t>ルイジ</t>
    </rPh>
    <rPh sb="597" eb="599">
      <t>ダンタイ</t>
    </rPh>
    <rPh sb="601" eb="603">
      <t>ヒカク</t>
    </rPh>
    <rPh sb="605" eb="607">
      <t>ウワマワ</t>
    </rPh>
    <rPh sb="614" eb="616">
      <t>オスイ</t>
    </rPh>
    <rPh sb="616" eb="618">
      <t>ショリ</t>
    </rPh>
    <rPh sb="618" eb="620">
      <t>ゲンカ</t>
    </rPh>
    <rPh sb="622" eb="624">
      <t>オスイ</t>
    </rPh>
    <rPh sb="626" eb="627">
      <t>ア</t>
    </rPh>
    <rPh sb="630" eb="632">
      <t>ショリ</t>
    </rPh>
    <rPh sb="632" eb="634">
      <t>タンカ</t>
    </rPh>
    <rPh sb="641" eb="642">
      <t>エン</t>
    </rPh>
    <rPh sb="644" eb="646">
      <t>ルイジ</t>
    </rPh>
    <rPh sb="646" eb="648">
      <t>ダンタイ</t>
    </rPh>
    <rPh sb="649" eb="651">
      <t>ヒカク</t>
    </rPh>
    <rPh sb="659" eb="660">
      <t>エン</t>
    </rPh>
    <rPh sb="660" eb="661">
      <t>タカ</t>
    </rPh>
    <rPh sb="663" eb="666">
      <t>ゼンネンド</t>
    </rPh>
    <rPh sb="669" eb="671">
      <t>ゲンショウ</t>
    </rPh>
    <rPh sb="675" eb="677">
      <t>ケイヒ</t>
    </rPh>
    <rPh sb="678" eb="679">
      <t>タカ</t>
    </rPh>
    <rPh sb="682" eb="684">
      <t>ゲンイン</t>
    </rPh>
    <rPh sb="685" eb="687">
      <t>ジギョウ</t>
    </rPh>
    <rPh sb="687" eb="689">
      <t>クイキ</t>
    </rPh>
    <rPh sb="690" eb="692">
      <t>メンセキ</t>
    </rPh>
    <rPh sb="693" eb="696">
      <t>ショリジョウ</t>
    </rPh>
    <rPh sb="696" eb="697">
      <t>スウ</t>
    </rPh>
    <rPh sb="698" eb="700">
      <t>フメイ</t>
    </rPh>
    <rPh sb="700" eb="701">
      <t>スイ</t>
    </rPh>
    <rPh sb="701" eb="703">
      <t>ショリ</t>
    </rPh>
    <rPh sb="704" eb="706">
      <t>シホン</t>
    </rPh>
    <rPh sb="706" eb="707">
      <t>ヒ</t>
    </rPh>
    <rPh sb="709" eb="711">
      <t>フクスウ</t>
    </rPh>
    <rPh sb="714" eb="717">
      <t>コウリツテキ</t>
    </rPh>
    <rPh sb="718" eb="722">
      <t>イジカンリ</t>
    </rPh>
    <rPh sb="725" eb="727">
      <t>オスイ</t>
    </rPh>
    <rPh sb="727" eb="729">
      <t>ショリ</t>
    </rPh>
    <rPh sb="729" eb="731">
      <t>ゲンカ</t>
    </rPh>
    <rPh sb="732" eb="733">
      <t>タカ</t>
    </rPh>
    <rPh sb="740" eb="742">
      <t>リュウイ</t>
    </rPh>
    <rPh sb="743" eb="745">
      <t>ヒツヨウ</t>
    </rPh>
    <rPh sb="752" eb="754">
      <t>シセツ</t>
    </rPh>
    <rPh sb="754" eb="757">
      <t>リヨウリツ</t>
    </rPh>
    <rPh sb="765" eb="767">
      <t>シセツ</t>
    </rPh>
    <rPh sb="767" eb="770">
      <t>リヨウリツ</t>
    </rPh>
    <rPh sb="771" eb="775">
      <t>ルイジダンタイ</t>
    </rPh>
    <rPh sb="776" eb="778">
      <t>ヒカク</t>
    </rPh>
    <rPh sb="790" eb="791">
      <t>ヒク</t>
    </rPh>
    <rPh sb="793" eb="796">
      <t>ショリジョウ</t>
    </rPh>
    <rPh sb="797" eb="799">
      <t>キボ</t>
    </rPh>
    <rPh sb="800" eb="801">
      <t>タイ</t>
    </rPh>
    <rPh sb="808" eb="809">
      <t>スク</t>
    </rPh>
    <rPh sb="813" eb="815">
      <t>シセツ</t>
    </rPh>
    <rPh sb="815" eb="818">
      <t>リヨウリツ</t>
    </rPh>
    <rPh sb="829" eb="832">
      <t>スイセンカ</t>
    </rPh>
    <rPh sb="832" eb="833">
      <t>リツ</t>
    </rPh>
    <rPh sb="835" eb="837">
      <t>ダンタイ</t>
    </rPh>
    <rPh sb="838" eb="839">
      <t>クラ</t>
    </rPh>
    <rPh sb="849" eb="850">
      <t>ヒク</t>
    </rPh>
    <rPh sb="852" eb="854">
      <t>スイセン</t>
    </rPh>
    <rPh sb="854" eb="856">
      <t>ベンジョ</t>
    </rPh>
    <rPh sb="856" eb="858">
      <t>セッチ</t>
    </rPh>
    <rPh sb="858" eb="859">
      <t>ス</t>
    </rPh>
    <rPh sb="859" eb="861">
      <t>ジンコウ</t>
    </rPh>
    <rPh sb="862" eb="863">
      <t>フ</t>
    </rPh>
    <rPh sb="868" eb="871">
      <t>スイセンカ</t>
    </rPh>
    <rPh sb="871" eb="872">
      <t>リツ</t>
    </rPh>
    <rPh sb="873" eb="875">
      <t>シセツ</t>
    </rPh>
    <rPh sb="875" eb="878">
      <t>リヨウリツ</t>
    </rPh>
    <rPh sb="882" eb="884">
      <t>ミコ</t>
    </rPh>
    <rPh sb="887" eb="890">
      <t>コウキョウヨウ</t>
    </rPh>
    <rPh sb="890" eb="892">
      <t>スイイキ</t>
    </rPh>
    <rPh sb="893" eb="895">
      <t>ホゼン</t>
    </rPh>
    <rPh sb="905" eb="908">
      <t>ゲスイドウ</t>
    </rPh>
    <rPh sb="910" eb="912">
      <t>セツゾク</t>
    </rPh>
    <rPh sb="912" eb="914">
      <t>カンショウ</t>
    </rPh>
    <rPh sb="915" eb="916">
      <t>ト</t>
    </rPh>
    <rPh sb="917" eb="918">
      <t>ク</t>
    </rPh>
    <rPh sb="919" eb="92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</si>
</sst>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B5-4BDE-B9B0-430262F1CB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2AB5-4BDE-B9B0-430262F1CB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44.22</c:v>
                </c:pt>
                <c:pt idx="4">
                  <c:v>45.03</c:v>
                </c:pt>
              </c:numCache>
            </c:numRef>
          </c:val>
          <c:extLst>
            <c:ext xmlns:c16="http://schemas.microsoft.com/office/drawing/2014/chart" uri="{C3380CC4-5D6E-409C-BE32-E72D297353CC}">
              <c16:uniqueId val="{00000000-AA2C-417E-AA9E-E1A46FAB81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AA2C-417E-AA9E-E1A46FAB81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81.010000000000005</c:v>
                </c:pt>
                <c:pt idx="4">
                  <c:v>81.650000000000006</c:v>
                </c:pt>
              </c:numCache>
            </c:numRef>
          </c:val>
          <c:extLst>
            <c:ext xmlns:c16="http://schemas.microsoft.com/office/drawing/2014/chart" uri="{C3380CC4-5D6E-409C-BE32-E72D297353CC}">
              <c16:uniqueId val="{00000000-ADB4-42B6-9491-82811E8A01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ADB4-42B6-9491-82811E8A01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108.41</c:v>
                </c:pt>
                <c:pt idx="4">
                  <c:v>94.73</c:v>
                </c:pt>
              </c:numCache>
            </c:numRef>
          </c:val>
          <c:extLst>
            <c:ext xmlns:c16="http://schemas.microsoft.com/office/drawing/2014/chart" uri="{C3380CC4-5D6E-409C-BE32-E72D297353CC}">
              <c16:uniqueId val="{00000000-66CE-4D5A-8A7E-CA64C4916D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66CE-4D5A-8A7E-CA64C4916D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3.69</c:v>
                </c:pt>
                <c:pt idx="4">
                  <c:v>6.89</c:v>
                </c:pt>
              </c:numCache>
            </c:numRef>
          </c:val>
          <c:extLst>
            <c:ext xmlns:c16="http://schemas.microsoft.com/office/drawing/2014/chart" uri="{C3380CC4-5D6E-409C-BE32-E72D297353CC}">
              <c16:uniqueId val="{00000000-4C3C-4753-B5DE-9D7DC97EEA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4C3C-4753-B5DE-9D7DC97EEA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7.0000000000000007E-2</c:v>
                </c:pt>
              </c:numCache>
            </c:numRef>
          </c:val>
          <c:extLst>
            <c:ext xmlns:c16="http://schemas.microsoft.com/office/drawing/2014/chart" uri="{C3380CC4-5D6E-409C-BE32-E72D297353CC}">
              <c16:uniqueId val="{00000000-1805-4D1D-BA6D-BA96C0EE4C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1805-4D1D-BA6D-BA96C0EE4C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6.64</c:v>
                </c:pt>
              </c:numCache>
            </c:numRef>
          </c:val>
          <c:extLst>
            <c:ext xmlns:c16="http://schemas.microsoft.com/office/drawing/2014/chart" uri="{C3380CC4-5D6E-409C-BE32-E72D297353CC}">
              <c16:uniqueId val="{00000000-B44B-4613-921D-EE2F9A82A7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B44B-4613-921D-EE2F9A82A7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26.32</c:v>
                </c:pt>
                <c:pt idx="4">
                  <c:v>34.630000000000003</c:v>
                </c:pt>
              </c:numCache>
            </c:numRef>
          </c:val>
          <c:extLst>
            <c:ext xmlns:c16="http://schemas.microsoft.com/office/drawing/2014/chart" uri="{C3380CC4-5D6E-409C-BE32-E72D297353CC}">
              <c16:uniqueId val="{00000000-C188-4CDC-A4EE-7AAD59E4A1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C188-4CDC-A4EE-7AAD59E4A1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1362.73</c:v>
                </c:pt>
                <c:pt idx="4">
                  <c:v>1017.9</c:v>
                </c:pt>
              </c:numCache>
            </c:numRef>
          </c:val>
          <c:extLst>
            <c:ext xmlns:c16="http://schemas.microsoft.com/office/drawing/2014/chart" uri="{C3380CC4-5D6E-409C-BE32-E72D297353CC}">
              <c16:uniqueId val="{00000000-71E7-4046-9B75-E574E523FF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71E7-4046-9B75-E574E523FF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90.01</c:v>
                </c:pt>
                <c:pt idx="4">
                  <c:v>103.76</c:v>
                </c:pt>
              </c:numCache>
            </c:numRef>
          </c:val>
          <c:extLst>
            <c:ext xmlns:c16="http://schemas.microsoft.com/office/drawing/2014/chart" uri="{C3380CC4-5D6E-409C-BE32-E72D297353CC}">
              <c16:uniqueId val="{00000000-0CF0-477E-8411-DB037032BC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0CF0-477E-8411-DB037032BC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222.49</c:v>
                </c:pt>
                <c:pt idx="4">
                  <c:v>194.48</c:v>
                </c:pt>
              </c:numCache>
            </c:numRef>
          </c:val>
          <c:extLst>
            <c:ext xmlns:c16="http://schemas.microsoft.com/office/drawing/2014/chart" uri="{C3380CC4-5D6E-409C-BE32-E72D297353CC}">
              <c16:uniqueId val="{00000000-7D9A-4651-8CFC-D3AC522733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7D9A-4651-8CFC-D3AC522733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大崎市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8</v>
      </c>
      <c r="C7" s="64"/>
      <c r="D7" s="64"/>
      <c r="E7" s="64"/>
      <c r="F7" s="64"/>
      <c r="G7" s="64"/>
      <c r="H7" s="64"/>
      <c r="I7" s="64" t="s">
        <v>14</v>
      </c>
      <c r="J7" s="64"/>
      <c r="K7" s="64"/>
      <c r="L7" s="64"/>
      <c r="M7" s="64"/>
      <c r="N7" s="64"/>
      <c r="O7" s="64"/>
      <c r="P7" s="64" t="s">
        <v>7</v>
      </c>
      <c r="Q7" s="64"/>
      <c r="R7" s="64"/>
      <c r="S7" s="64"/>
      <c r="T7" s="64"/>
      <c r="U7" s="64"/>
      <c r="V7" s="64"/>
      <c r="W7" s="64" t="s">
        <v>16</v>
      </c>
      <c r="X7" s="64"/>
      <c r="Y7" s="64"/>
      <c r="Z7" s="64"/>
      <c r="AA7" s="64"/>
      <c r="AB7" s="64"/>
      <c r="AC7" s="64"/>
      <c r="AD7" s="64" t="s">
        <v>6</v>
      </c>
      <c r="AE7" s="64"/>
      <c r="AF7" s="64"/>
      <c r="AG7" s="64"/>
      <c r="AH7" s="64"/>
      <c r="AI7" s="64"/>
      <c r="AJ7" s="64"/>
      <c r="AK7" s="3"/>
      <c r="AL7" s="64" t="s">
        <v>17</v>
      </c>
      <c r="AM7" s="64"/>
      <c r="AN7" s="64"/>
      <c r="AO7" s="64"/>
      <c r="AP7" s="64"/>
      <c r="AQ7" s="64"/>
      <c r="AR7" s="64"/>
      <c r="AS7" s="64"/>
      <c r="AT7" s="64" t="s">
        <v>12</v>
      </c>
      <c r="AU7" s="64"/>
      <c r="AV7" s="64"/>
      <c r="AW7" s="64"/>
      <c r="AX7" s="64"/>
      <c r="AY7" s="64"/>
      <c r="AZ7" s="64"/>
      <c r="BA7" s="64"/>
      <c r="BB7" s="64" t="s">
        <v>18</v>
      </c>
      <c r="BC7" s="64"/>
      <c r="BD7" s="64"/>
      <c r="BE7" s="64"/>
      <c r="BF7" s="64"/>
      <c r="BG7" s="64"/>
      <c r="BH7" s="64"/>
      <c r="BI7" s="64"/>
      <c r="BJ7" s="3"/>
      <c r="BK7" s="3"/>
      <c r="BL7" s="75" t="s">
        <v>19</v>
      </c>
      <c r="BM7" s="76"/>
      <c r="BN7" s="76"/>
      <c r="BO7" s="76"/>
      <c r="BP7" s="76"/>
      <c r="BQ7" s="76"/>
      <c r="BR7" s="76"/>
      <c r="BS7" s="76"/>
      <c r="BT7" s="76"/>
      <c r="BU7" s="76"/>
      <c r="BV7" s="76"/>
      <c r="BW7" s="76"/>
      <c r="BX7" s="76"/>
      <c r="BY7" s="7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tr">
        <f>データ!$M$6</f>
        <v>非設置</v>
      </c>
      <c r="AE8" s="74"/>
      <c r="AF8" s="74"/>
      <c r="AG8" s="74"/>
      <c r="AH8" s="74"/>
      <c r="AI8" s="74"/>
      <c r="AJ8" s="74"/>
      <c r="AK8" s="3"/>
      <c r="AL8" s="58">
        <f>データ!S6</f>
        <v>126836</v>
      </c>
      <c r="AM8" s="58"/>
      <c r="AN8" s="58"/>
      <c r="AO8" s="58"/>
      <c r="AP8" s="58"/>
      <c r="AQ8" s="58"/>
      <c r="AR8" s="58"/>
      <c r="AS8" s="58"/>
      <c r="AT8" s="59">
        <f>データ!T6</f>
        <v>796.81</v>
      </c>
      <c r="AU8" s="59"/>
      <c r="AV8" s="59"/>
      <c r="AW8" s="59"/>
      <c r="AX8" s="59"/>
      <c r="AY8" s="59"/>
      <c r="AZ8" s="59"/>
      <c r="BA8" s="59"/>
      <c r="BB8" s="59">
        <f>データ!U6</f>
        <v>159.18</v>
      </c>
      <c r="BC8" s="59"/>
      <c r="BD8" s="59"/>
      <c r="BE8" s="59"/>
      <c r="BF8" s="59"/>
      <c r="BG8" s="59"/>
      <c r="BH8" s="59"/>
      <c r="BI8" s="59"/>
      <c r="BJ8" s="3"/>
      <c r="BK8" s="3"/>
      <c r="BL8" s="69" t="s">
        <v>13</v>
      </c>
      <c r="BM8" s="70"/>
      <c r="BN8" s="71" t="s">
        <v>21</v>
      </c>
      <c r="BO8" s="71"/>
      <c r="BP8" s="71"/>
      <c r="BQ8" s="71"/>
      <c r="BR8" s="71"/>
      <c r="BS8" s="71"/>
      <c r="BT8" s="71"/>
      <c r="BU8" s="71"/>
      <c r="BV8" s="71"/>
      <c r="BW8" s="71"/>
      <c r="BX8" s="71"/>
      <c r="BY8" s="72"/>
    </row>
    <row r="9" spans="1:78" ht="18.75" customHeight="1" x14ac:dyDescent="0.15">
      <c r="A9" s="2"/>
      <c r="B9" s="64" t="s">
        <v>23</v>
      </c>
      <c r="C9" s="64"/>
      <c r="D9" s="64"/>
      <c r="E9" s="64"/>
      <c r="F9" s="64"/>
      <c r="G9" s="64"/>
      <c r="H9" s="64"/>
      <c r="I9" s="64" t="s">
        <v>24</v>
      </c>
      <c r="J9" s="64"/>
      <c r="K9" s="64"/>
      <c r="L9" s="64"/>
      <c r="M9" s="64"/>
      <c r="N9" s="64"/>
      <c r="O9" s="64"/>
      <c r="P9" s="64" t="s">
        <v>26</v>
      </c>
      <c r="Q9" s="64"/>
      <c r="R9" s="64"/>
      <c r="S9" s="64"/>
      <c r="T9" s="64"/>
      <c r="U9" s="64"/>
      <c r="V9" s="64"/>
      <c r="W9" s="64" t="s">
        <v>27</v>
      </c>
      <c r="X9" s="64"/>
      <c r="Y9" s="64"/>
      <c r="Z9" s="64"/>
      <c r="AA9" s="64"/>
      <c r="AB9" s="64"/>
      <c r="AC9" s="64"/>
      <c r="AD9" s="64" t="s">
        <v>22</v>
      </c>
      <c r="AE9" s="64"/>
      <c r="AF9" s="64"/>
      <c r="AG9" s="64"/>
      <c r="AH9" s="64"/>
      <c r="AI9" s="64"/>
      <c r="AJ9" s="64"/>
      <c r="AK9" s="3"/>
      <c r="AL9" s="64" t="s">
        <v>30</v>
      </c>
      <c r="AM9" s="64"/>
      <c r="AN9" s="64"/>
      <c r="AO9" s="64"/>
      <c r="AP9" s="64"/>
      <c r="AQ9" s="64"/>
      <c r="AR9" s="64"/>
      <c r="AS9" s="64"/>
      <c r="AT9" s="64" t="s">
        <v>31</v>
      </c>
      <c r="AU9" s="64"/>
      <c r="AV9" s="64"/>
      <c r="AW9" s="64"/>
      <c r="AX9" s="64"/>
      <c r="AY9" s="64"/>
      <c r="AZ9" s="64"/>
      <c r="BA9" s="64"/>
      <c r="BB9" s="64" t="s">
        <v>34</v>
      </c>
      <c r="BC9" s="64"/>
      <c r="BD9" s="64"/>
      <c r="BE9" s="64"/>
      <c r="BF9" s="64"/>
      <c r="BG9" s="64"/>
      <c r="BH9" s="64"/>
      <c r="BI9" s="64"/>
      <c r="BJ9" s="3"/>
      <c r="BK9" s="3"/>
      <c r="BL9" s="65" t="s">
        <v>35</v>
      </c>
      <c r="BM9" s="66"/>
      <c r="BN9" s="67" t="s">
        <v>37</v>
      </c>
      <c r="BO9" s="67"/>
      <c r="BP9" s="67"/>
      <c r="BQ9" s="67"/>
      <c r="BR9" s="67"/>
      <c r="BS9" s="67"/>
      <c r="BT9" s="67"/>
      <c r="BU9" s="67"/>
      <c r="BV9" s="67"/>
      <c r="BW9" s="67"/>
      <c r="BX9" s="67"/>
      <c r="BY9" s="68"/>
    </row>
    <row r="10" spans="1:78" ht="18.75" customHeight="1" x14ac:dyDescent="0.15">
      <c r="A10" s="2"/>
      <c r="B10" s="59" t="str">
        <f>データ!N6</f>
        <v>-</v>
      </c>
      <c r="C10" s="59"/>
      <c r="D10" s="59"/>
      <c r="E10" s="59"/>
      <c r="F10" s="59"/>
      <c r="G10" s="59"/>
      <c r="H10" s="59"/>
      <c r="I10" s="59">
        <f>データ!O6</f>
        <v>51.61</v>
      </c>
      <c r="J10" s="59"/>
      <c r="K10" s="59"/>
      <c r="L10" s="59"/>
      <c r="M10" s="59"/>
      <c r="N10" s="59"/>
      <c r="O10" s="59"/>
      <c r="P10" s="59">
        <f>データ!P6</f>
        <v>39.619999999999997</v>
      </c>
      <c r="Q10" s="59"/>
      <c r="R10" s="59"/>
      <c r="S10" s="59"/>
      <c r="T10" s="59"/>
      <c r="U10" s="59"/>
      <c r="V10" s="59"/>
      <c r="W10" s="59">
        <f>データ!Q6</f>
        <v>91.57</v>
      </c>
      <c r="X10" s="59"/>
      <c r="Y10" s="59"/>
      <c r="Z10" s="59"/>
      <c r="AA10" s="59"/>
      <c r="AB10" s="59"/>
      <c r="AC10" s="59"/>
      <c r="AD10" s="58">
        <f>データ!R6</f>
        <v>3740</v>
      </c>
      <c r="AE10" s="58"/>
      <c r="AF10" s="58"/>
      <c r="AG10" s="58"/>
      <c r="AH10" s="58"/>
      <c r="AI10" s="58"/>
      <c r="AJ10" s="58"/>
      <c r="AK10" s="2"/>
      <c r="AL10" s="58">
        <f>データ!V6</f>
        <v>50029</v>
      </c>
      <c r="AM10" s="58"/>
      <c r="AN10" s="58"/>
      <c r="AO10" s="58"/>
      <c r="AP10" s="58"/>
      <c r="AQ10" s="58"/>
      <c r="AR10" s="58"/>
      <c r="AS10" s="58"/>
      <c r="AT10" s="59">
        <f>データ!W6</f>
        <v>14.75</v>
      </c>
      <c r="AU10" s="59"/>
      <c r="AV10" s="59"/>
      <c r="AW10" s="59"/>
      <c r="AX10" s="59"/>
      <c r="AY10" s="59"/>
      <c r="AZ10" s="59"/>
      <c r="BA10" s="59"/>
      <c r="BB10" s="59">
        <f>データ!X6</f>
        <v>3391.8</v>
      </c>
      <c r="BC10" s="59"/>
      <c r="BD10" s="59"/>
      <c r="BE10" s="59"/>
      <c r="BF10" s="59"/>
      <c r="BG10" s="59"/>
      <c r="BH10" s="59"/>
      <c r="BI10" s="59"/>
      <c r="BJ10" s="2"/>
      <c r="BK10" s="2"/>
      <c r="BL10" s="60" t="s">
        <v>38</v>
      </c>
      <c r="BM10" s="61"/>
      <c r="BN10" s="62" t="s">
        <v>5</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29</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1"/>
      <c r="BM48" s="52"/>
      <c r="BN48" s="52"/>
      <c r="BO48" s="52"/>
      <c r="BP48" s="52"/>
      <c r="BQ48" s="52"/>
      <c r="BR48" s="52"/>
      <c r="BS48" s="52"/>
      <c r="BT48" s="52"/>
      <c r="BU48" s="52"/>
      <c r="BV48" s="52"/>
      <c r="BW48" s="52"/>
      <c r="BX48" s="52"/>
      <c r="BY48" s="52"/>
      <c r="BZ48" s="5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1"/>
      <c r="BM49" s="52"/>
      <c r="BN49" s="52"/>
      <c r="BO49" s="52"/>
      <c r="BP49" s="52"/>
      <c r="BQ49" s="52"/>
      <c r="BR49" s="52"/>
      <c r="BS49" s="52"/>
      <c r="BT49" s="52"/>
      <c r="BU49" s="52"/>
      <c r="BV49" s="52"/>
      <c r="BW49" s="52"/>
      <c r="BX49" s="52"/>
      <c r="BY49" s="52"/>
      <c r="BZ49" s="5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1"/>
      <c r="BM50" s="52"/>
      <c r="BN50" s="52"/>
      <c r="BO50" s="52"/>
      <c r="BP50" s="52"/>
      <c r="BQ50" s="52"/>
      <c r="BR50" s="52"/>
      <c r="BS50" s="52"/>
      <c r="BT50" s="52"/>
      <c r="BU50" s="52"/>
      <c r="BV50" s="52"/>
      <c r="BW50" s="52"/>
      <c r="BX50" s="52"/>
      <c r="BY50" s="52"/>
      <c r="BZ50" s="5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1"/>
      <c r="BM51" s="52"/>
      <c r="BN51" s="52"/>
      <c r="BO51" s="52"/>
      <c r="BP51" s="52"/>
      <c r="BQ51" s="52"/>
      <c r="BR51" s="52"/>
      <c r="BS51" s="52"/>
      <c r="BT51" s="52"/>
      <c r="BU51" s="52"/>
      <c r="BV51" s="52"/>
      <c r="BW51" s="52"/>
      <c r="BX51" s="52"/>
      <c r="BY51" s="52"/>
      <c r="BZ51" s="5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1"/>
      <c r="BM52" s="52"/>
      <c r="BN52" s="52"/>
      <c r="BO52" s="52"/>
      <c r="BP52" s="52"/>
      <c r="BQ52" s="52"/>
      <c r="BR52" s="52"/>
      <c r="BS52" s="52"/>
      <c r="BT52" s="52"/>
      <c r="BU52" s="52"/>
      <c r="BV52" s="52"/>
      <c r="BW52" s="52"/>
      <c r="BX52" s="52"/>
      <c r="BY52" s="52"/>
      <c r="BZ52" s="5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1"/>
      <c r="BM53" s="52"/>
      <c r="BN53" s="52"/>
      <c r="BO53" s="52"/>
      <c r="BP53" s="52"/>
      <c r="BQ53" s="52"/>
      <c r="BR53" s="52"/>
      <c r="BS53" s="52"/>
      <c r="BT53" s="52"/>
      <c r="BU53" s="52"/>
      <c r="BV53" s="52"/>
      <c r="BW53" s="52"/>
      <c r="BX53" s="52"/>
      <c r="BY53" s="52"/>
      <c r="BZ53" s="5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1"/>
      <c r="BM54" s="52"/>
      <c r="BN54" s="52"/>
      <c r="BO54" s="52"/>
      <c r="BP54" s="52"/>
      <c r="BQ54" s="52"/>
      <c r="BR54" s="52"/>
      <c r="BS54" s="52"/>
      <c r="BT54" s="52"/>
      <c r="BU54" s="52"/>
      <c r="BV54" s="52"/>
      <c r="BW54" s="52"/>
      <c r="BX54" s="52"/>
      <c r="BY54" s="52"/>
      <c r="BZ54" s="5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1"/>
      <c r="BM55" s="52"/>
      <c r="BN55" s="52"/>
      <c r="BO55" s="52"/>
      <c r="BP55" s="52"/>
      <c r="BQ55" s="52"/>
      <c r="BR55" s="52"/>
      <c r="BS55" s="52"/>
      <c r="BT55" s="52"/>
      <c r="BU55" s="52"/>
      <c r="BV55" s="52"/>
      <c r="BW55" s="52"/>
      <c r="BX55" s="52"/>
      <c r="BY55" s="52"/>
      <c r="BZ55" s="5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1"/>
      <c r="BM56" s="52"/>
      <c r="BN56" s="52"/>
      <c r="BO56" s="52"/>
      <c r="BP56" s="52"/>
      <c r="BQ56" s="52"/>
      <c r="BR56" s="52"/>
      <c r="BS56" s="52"/>
      <c r="BT56" s="52"/>
      <c r="BU56" s="52"/>
      <c r="BV56" s="52"/>
      <c r="BW56" s="52"/>
      <c r="BX56" s="52"/>
      <c r="BY56" s="52"/>
      <c r="BZ56" s="5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1"/>
      <c r="BM57" s="52"/>
      <c r="BN57" s="52"/>
      <c r="BO57" s="52"/>
      <c r="BP57" s="52"/>
      <c r="BQ57" s="52"/>
      <c r="BR57" s="52"/>
      <c r="BS57" s="52"/>
      <c r="BT57" s="52"/>
      <c r="BU57" s="52"/>
      <c r="BV57" s="52"/>
      <c r="BW57" s="52"/>
      <c r="BX57" s="52"/>
      <c r="BY57" s="52"/>
      <c r="BZ57" s="5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1"/>
      <c r="BM58" s="52"/>
      <c r="BN58" s="52"/>
      <c r="BO58" s="52"/>
      <c r="BP58" s="52"/>
      <c r="BQ58" s="52"/>
      <c r="BR58" s="52"/>
      <c r="BS58" s="52"/>
      <c r="BT58" s="52"/>
      <c r="BU58" s="52"/>
      <c r="BV58" s="52"/>
      <c r="BW58" s="52"/>
      <c r="BX58" s="52"/>
      <c r="BY58" s="52"/>
      <c r="BZ58" s="5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1"/>
      <c r="BM59" s="52"/>
      <c r="BN59" s="52"/>
      <c r="BO59" s="52"/>
      <c r="BP59" s="52"/>
      <c r="BQ59" s="52"/>
      <c r="BR59" s="52"/>
      <c r="BS59" s="52"/>
      <c r="BT59" s="52"/>
      <c r="BU59" s="52"/>
      <c r="BV59" s="52"/>
      <c r="BW59" s="52"/>
      <c r="BX59" s="52"/>
      <c r="BY59" s="52"/>
      <c r="BZ59" s="53"/>
    </row>
    <row r="60" spans="1:78" ht="13.5" customHeight="1" x14ac:dyDescent="0.15">
      <c r="A60" s="2"/>
      <c r="B60" s="36" t="s">
        <v>11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1"/>
      <c r="BM60" s="52"/>
      <c r="BN60" s="52"/>
      <c r="BO60" s="52"/>
      <c r="BP60" s="52"/>
      <c r="BQ60" s="52"/>
      <c r="BR60" s="52"/>
      <c r="BS60" s="52"/>
      <c r="BT60" s="52"/>
      <c r="BU60" s="52"/>
      <c r="BV60" s="52"/>
      <c r="BW60" s="52"/>
      <c r="BX60" s="52"/>
      <c r="BY60" s="52"/>
      <c r="BZ60" s="53"/>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1"/>
      <c r="BM61" s="52"/>
      <c r="BN61" s="52"/>
      <c r="BO61" s="52"/>
      <c r="BP61" s="52"/>
      <c r="BQ61" s="52"/>
      <c r="BR61" s="52"/>
      <c r="BS61" s="52"/>
      <c r="BT61" s="52"/>
      <c r="BU61" s="52"/>
      <c r="BV61" s="52"/>
      <c r="BW61" s="52"/>
      <c r="BX61" s="52"/>
      <c r="BY61" s="52"/>
      <c r="BZ61" s="5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1"/>
      <c r="BM62" s="52"/>
      <c r="BN62" s="52"/>
      <c r="BO62" s="52"/>
      <c r="BP62" s="52"/>
      <c r="BQ62" s="52"/>
      <c r="BR62" s="52"/>
      <c r="BS62" s="52"/>
      <c r="BT62" s="52"/>
      <c r="BU62" s="52"/>
      <c r="BV62" s="52"/>
      <c r="BW62" s="52"/>
      <c r="BX62" s="52"/>
      <c r="BY62" s="52"/>
      <c r="BZ62" s="5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4"/>
      <c r="BM63" s="55"/>
      <c r="BN63" s="55"/>
      <c r="BO63" s="55"/>
      <c r="BP63" s="55"/>
      <c r="BQ63" s="55"/>
      <c r="BR63" s="55"/>
      <c r="BS63" s="55"/>
      <c r="BT63" s="55"/>
      <c r="BU63" s="55"/>
      <c r="BV63" s="55"/>
      <c r="BW63" s="55"/>
      <c r="BX63" s="55"/>
      <c r="BY63" s="55"/>
      <c r="BZ63" s="5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1" t="s">
        <v>112</v>
      </c>
      <c r="BM66" s="57"/>
      <c r="BN66" s="57"/>
      <c r="BO66" s="57"/>
      <c r="BP66" s="57"/>
      <c r="BQ66" s="57"/>
      <c r="BR66" s="57"/>
      <c r="BS66" s="57"/>
      <c r="BT66" s="57"/>
      <c r="BU66" s="57"/>
      <c r="BV66" s="57"/>
      <c r="BW66" s="57"/>
      <c r="BX66" s="57"/>
      <c r="BY66" s="57"/>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1"/>
      <c r="BM67" s="57"/>
      <c r="BN67" s="57"/>
      <c r="BO67" s="57"/>
      <c r="BP67" s="57"/>
      <c r="BQ67" s="57"/>
      <c r="BR67" s="57"/>
      <c r="BS67" s="57"/>
      <c r="BT67" s="57"/>
      <c r="BU67" s="57"/>
      <c r="BV67" s="57"/>
      <c r="BW67" s="57"/>
      <c r="BX67" s="57"/>
      <c r="BY67" s="57"/>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1"/>
      <c r="BM68" s="57"/>
      <c r="BN68" s="57"/>
      <c r="BO68" s="57"/>
      <c r="BP68" s="57"/>
      <c r="BQ68" s="57"/>
      <c r="BR68" s="57"/>
      <c r="BS68" s="57"/>
      <c r="BT68" s="57"/>
      <c r="BU68" s="57"/>
      <c r="BV68" s="57"/>
      <c r="BW68" s="57"/>
      <c r="BX68" s="57"/>
      <c r="BY68" s="57"/>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1"/>
      <c r="BM69" s="57"/>
      <c r="BN69" s="57"/>
      <c r="BO69" s="57"/>
      <c r="BP69" s="57"/>
      <c r="BQ69" s="57"/>
      <c r="BR69" s="57"/>
      <c r="BS69" s="57"/>
      <c r="BT69" s="57"/>
      <c r="BU69" s="57"/>
      <c r="BV69" s="57"/>
      <c r="BW69" s="57"/>
      <c r="BX69" s="57"/>
      <c r="BY69" s="57"/>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1"/>
      <c r="BM70" s="57"/>
      <c r="BN70" s="57"/>
      <c r="BO70" s="57"/>
      <c r="BP70" s="57"/>
      <c r="BQ70" s="57"/>
      <c r="BR70" s="57"/>
      <c r="BS70" s="57"/>
      <c r="BT70" s="57"/>
      <c r="BU70" s="57"/>
      <c r="BV70" s="57"/>
      <c r="BW70" s="57"/>
      <c r="BX70" s="57"/>
      <c r="BY70" s="57"/>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1"/>
      <c r="BM71" s="57"/>
      <c r="BN71" s="57"/>
      <c r="BO71" s="57"/>
      <c r="BP71" s="57"/>
      <c r="BQ71" s="57"/>
      <c r="BR71" s="57"/>
      <c r="BS71" s="57"/>
      <c r="BT71" s="57"/>
      <c r="BU71" s="57"/>
      <c r="BV71" s="57"/>
      <c r="BW71" s="57"/>
      <c r="BX71" s="57"/>
      <c r="BY71" s="57"/>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1"/>
      <c r="BM72" s="57"/>
      <c r="BN72" s="57"/>
      <c r="BO72" s="57"/>
      <c r="BP72" s="57"/>
      <c r="BQ72" s="57"/>
      <c r="BR72" s="57"/>
      <c r="BS72" s="57"/>
      <c r="BT72" s="57"/>
      <c r="BU72" s="57"/>
      <c r="BV72" s="57"/>
      <c r="BW72" s="57"/>
      <c r="BX72" s="57"/>
      <c r="BY72" s="57"/>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1"/>
      <c r="BM73" s="57"/>
      <c r="BN73" s="57"/>
      <c r="BO73" s="57"/>
      <c r="BP73" s="57"/>
      <c r="BQ73" s="57"/>
      <c r="BR73" s="57"/>
      <c r="BS73" s="57"/>
      <c r="BT73" s="57"/>
      <c r="BU73" s="57"/>
      <c r="BV73" s="57"/>
      <c r="BW73" s="57"/>
      <c r="BX73" s="57"/>
      <c r="BY73" s="57"/>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1"/>
      <c r="BM74" s="57"/>
      <c r="BN74" s="57"/>
      <c r="BO74" s="57"/>
      <c r="BP74" s="57"/>
      <c r="BQ74" s="57"/>
      <c r="BR74" s="57"/>
      <c r="BS74" s="57"/>
      <c r="BT74" s="57"/>
      <c r="BU74" s="57"/>
      <c r="BV74" s="57"/>
      <c r="BW74" s="57"/>
      <c r="BX74" s="57"/>
      <c r="BY74" s="57"/>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1"/>
      <c r="BM75" s="57"/>
      <c r="BN75" s="57"/>
      <c r="BO75" s="57"/>
      <c r="BP75" s="57"/>
      <c r="BQ75" s="57"/>
      <c r="BR75" s="57"/>
      <c r="BS75" s="57"/>
      <c r="BT75" s="57"/>
      <c r="BU75" s="57"/>
      <c r="BV75" s="57"/>
      <c r="BW75" s="57"/>
      <c r="BX75" s="57"/>
      <c r="BY75" s="57"/>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1"/>
      <c r="BM76" s="57"/>
      <c r="BN76" s="57"/>
      <c r="BO76" s="57"/>
      <c r="BP76" s="57"/>
      <c r="BQ76" s="57"/>
      <c r="BR76" s="57"/>
      <c r="BS76" s="57"/>
      <c r="BT76" s="57"/>
      <c r="BU76" s="57"/>
      <c r="BV76" s="57"/>
      <c r="BW76" s="57"/>
      <c r="BX76" s="57"/>
      <c r="BY76" s="57"/>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1"/>
      <c r="BM77" s="57"/>
      <c r="BN77" s="57"/>
      <c r="BO77" s="57"/>
      <c r="BP77" s="57"/>
      <c r="BQ77" s="57"/>
      <c r="BR77" s="57"/>
      <c r="BS77" s="57"/>
      <c r="BT77" s="57"/>
      <c r="BU77" s="57"/>
      <c r="BV77" s="57"/>
      <c r="BW77" s="57"/>
      <c r="BX77" s="57"/>
      <c r="BY77" s="57"/>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1"/>
      <c r="BM78" s="57"/>
      <c r="BN78" s="57"/>
      <c r="BO78" s="57"/>
      <c r="BP78" s="57"/>
      <c r="BQ78" s="57"/>
      <c r="BR78" s="57"/>
      <c r="BS78" s="57"/>
      <c r="BT78" s="57"/>
      <c r="BU78" s="57"/>
      <c r="BV78" s="57"/>
      <c r="BW78" s="57"/>
      <c r="BX78" s="57"/>
      <c r="BY78" s="57"/>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1"/>
      <c r="BM79" s="57"/>
      <c r="BN79" s="57"/>
      <c r="BO79" s="57"/>
      <c r="BP79" s="57"/>
      <c r="BQ79" s="57"/>
      <c r="BR79" s="57"/>
      <c r="BS79" s="57"/>
      <c r="BT79" s="57"/>
      <c r="BU79" s="57"/>
      <c r="BV79" s="57"/>
      <c r="BW79" s="57"/>
      <c r="BX79" s="57"/>
      <c r="BY79" s="57"/>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1"/>
      <c r="BM80" s="57"/>
      <c r="BN80" s="57"/>
      <c r="BO80" s="57"/>
      <c r="BP80" s="57"/>
      <c r="BQ80" s="57"/>
      <c r="BR80" s="57"/>
      <c r="BS80" s="57"/>
      <c r="BT80" s="57"/>
      <c r="BU80" s="57"/>
      <c r="BV80" s="57"/>
      <c r="BW80" s="57"/>
      <c r="BX80" s="57"/>
      <c r="BY80" s="57"/>
      <c r="BZ80" s="5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1"/>
      <c r="BM81" s="57"/>
      <c r="BN81" s="57"/>
      <c r="BO81" s="57"/>
      <c r="BP81" s="57"/>
      <c r="BQ81" s="57"/>
      <c r="BR81" s="57"/>
      <c r="BS81" s="57"/>
      <c r="BT81" s="57"/>
      <c r="BU81" s="57"/>
      <c r="BV81" s="57"/>
      <c r="BW81" s="57"/>
      <c r="BX81" s="57"/>
      <c r="BY81" s="57"/>
      <c r="BZ81" s="5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4"/>
      <c r="BM82" s="55"/>
      <c r="BN82" s="55"/>
      <c r="BO82" s="55"/>
      <c r="BP82" s="55"/>
      <c r="BQ82" s="55"/>
      <c r="BR82" s="55"/>
      <c r="BS82" s="55"/>
      <c r="BT82" s="55"/>
      <c r="BU82" s="55"/>
      <c r="BV82" s="55"/>
      <c r="BW82" s="55"/>
      <c r="BX82" s="55"/>
      <c r="BY82" s="55"/>
      <c r="BZ82" s="56"/>
    </row>
    <row r="83" spans="1:78" x14ac:dyDescent="0.15">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15">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ln4qUZllfVjK6BuRRqmO5DzfpBviWYbeCMlWi8pGoMoD7b6wzoCjmnhSXJ/5N67EEbO7KltoidcEiVniMrigyQ==" saltValue="8hdFi9n30XFC1c7ELug8C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58</v>
      </c>
      <c r="D3" s="16" t="s">
        <v>59</v>
      </c>
      <c r="E3" s="16" t="s">
        <v>4</v>
      </c>
      <c r="F3" s="16" t="s">
        <v>3</v>
      </c>
      <c r="G3" s="16" t="s">
        <v>25</v>
      </c>
      <c r="H3" s="79" t="s">
        <v>60</v>
      </c>
      <c r="I3" s="80"/>
      <c r="J3" s="80"/>
      <c r="K3" s="80"/>
      <c r="L3" s="80"/>
      <c r="M3" s="80"/>
      <c r="N3" s="80"/>
      <c r="O3" s="80"/>
      <c r="P3" s="80"/>
      <c r="Q3" s="80"/>
      <c r="R3" s="80"/>
      <c r="S3" s="80"/>
      <c r="T3" s="80"/>
      <c r="U3" s="80"/>
      <c r="V3" s="80"/>
      <c r="W3" s="80"/>
      <c r="X3" s="81"/>
      <c r="Y3" s="85" t="s">
        <v>53</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11</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x14ac:dyDescent="0.15">
      <c r="A4" s="14" t="s">
        <v>61</v>
      </c>
      <c r="B4" s="17"/>
      <c r="C4" s="17"/>
      <c r="D4" s="17"/>
      <c r="E4" s="17"/>
      <c r="F4" s="17"/>
      <c r="G4" s="17"/>
      <c r="H4" s="82"/>
      <c r="I4" s="83"/>
      <c r="J4" s="83"/>
      <c r="K4" s="83"/>
      <c r="L4" s="83"/>
      <c r="M4" s="83"/>
      <c r="N4" s="83"/>
      <c r="O4" s="83"/>
      <c r="P4" s="83"/>
      <c r="Q4" s="83"/>
      <c r="R4" s="83"/>
      <c r="S4" s="83"/>
      <c r="T4" s="83"/>
      <c r="U4" s="83"/>
      <c r="V4" s="83"/>
      <c r="W4" s="83"/>
      <c r="X4" s="84"/>
      <c r="Y4" s="86" t="s">
        <v>51</v>
      </c>
      <c r="Z4" s="86"/>
      <c r="AA4" s="86"/>
      <c r="AB4" s="86"/>
      <c r="AC4" s="86"/>
      <c r="AD4" s="86"/>
      <c r="AE4" s="86"/>
      <c r="AF4" s="86"/>
      <c r="AG4" s="86"/>
      <c r="AH4" s="86"/>
      <c r="AI4" s="86"/>
      <c r="AJ4" s="86" t="s">
        <v>45</v>
      </c>
      <c r="AK4" s="86"/>
      <c r="AL4" s="86"/>
      <c r="AM4" s="86"/>
      <c r="AN4" s="86"/>
      <c r="AO4" s="86"/>
      <c r="AP4" s="86"/>
      <c r="AQ4" s="86"/>
      <c r="AR4" s="86"/>
      <c r="AS4" s="86"/>
      <c r="AT4" s="86"/>
      <c r="AU4" s="86" t="s">
        <v>28</v>
      </c>
      <c r="AV4" s="86"/>
      <c r="AW4" s="86"/>
      <c r="AX4" s="86"/>
      <c r="AY4" s="86"/>
      <c r="AZ4" s="86"/>
      <c r="BA4" s="86"/>
      <c r="BB4" s="86"/>
      <c r="BC4" s="86"/>
      <c r="BD4" s="86"/>
      <c r="BE4" s="86"/>
      <c r="BF4" s="86" t="s">
        <v>63</v>
      </c>
      <c r="BG4" s="86"/>
      <c r="BH4" s="86"/>
      <c r="BI4" s="86"/>
      <c r="BJ4" s="86"/>
      <c r="BK4" s="86"/>
      <c r="BL4" s="86"/>
      <c r="BM4" s="86"/>
      <c r="BN4" s="86"/>
      <c r="BO4" s="86"/>
      <c r="BP4" s="86"/>
      <c r="BQ4" s="86" t="s">
        <v>15</v>
      </c>
      <c r="BR4" s="86"/>
      <c r="BS4" s="86"/>
      <c r="BT4" s="86"/>
      <c r="BU4" s="86"/>
      <c r="BV4" s="86"/>
      <c r="BW4" s="86"/>
      <c r="BX4" s="86"/>
      <c r="BY4" s="86"/>
      <c r="BZ4" s="86"/>
      <c r="CA4" s="86"/>
      <c r="CB4" s="86" t="s">
        <v>62</v>
      </c>
      <c r="CC4" s="86"/>
      <c r="CD4" s="86"/>
      <c r="CE4" s="86"/>
      <c r="CF4" s="86"/>
      <c r="CG4" s="86"/>
      <c r="CH4" s="86"/>
      <c r="CI4" s="86"/>
      <c r="CJ4" s="86"/>
      <c r="CK4" s="86"/>
      <c r="CL4" s="86"/>
      <c r="CM4" s="86" t="s">
        <v>1</v>
      </c>
      <c r="CN4" s="86"/>
      <c r="CO4" s="86"/>
      <c r="CP4" s="86"/>
      <c r="CQ4" s="86"/>
      <c r="CR4" s="86"/>
      <c r="CS4" s="86"/>
      <c r="CT4" s="86"/>
      <c r="CU4" s="86"/>
      <c r="CV4" s="86"/>
      <c r="CW4" s="86"/>
      <c r="CX4" s="86" t="s">
        <v>64</v>
      </c>
      <c r="CY4" s="86"/>
      <c r="CZ4" s="86"/>
      <c r="DA4" s="86"/>
      <c r="DB4" s="86"/>
      <c r="DC4" s="86"/>
      <c r="DD4" s="86"/>
      <c r="DE4" s="86"/>
      <c r="DF4" s="86"/>
      <c r="DG4" s="86"/>
      <c r="DH4" s="86"/>
      <c r="DI4" s="86" t="s">
        <v>65</v>
      </c>
      <c r="DJ4" s="86"/>
      <c r="DK4" s="86"/>
      <c r="DL4" s="86"/>
      <c r="DM4" s="86"/>
      <c r="DN4" s="86"/>
      <c r="DO4" s="86"/>
      <c r="DP4" s="86"/>
      <c r="DQ4" s="86"/>
      <c r="DR4" s="86"/>
      <c r="DS4" s="86"/>
      <c r="DT4" s="86" t="s">
        <v>66</v>
      </c>
      <c r="DU4" s="86"/>
      <c r="DV4" s="86"/>
      <c r="DW4" s="86"/>
      <c r="DX4" s="86"/>
      <c r="DY4" s="86"/>
      <c r="DZ4" s="86"/>
      <c r="EA4" s="86"/>
      <c r="EB4" s="86"/>
      <c r="EC4" s="86"/>
      <c r="ED4" s="86"/>
      <c r="EE4" s="86" t="s">
        <v>67</v>
      </c>
      <c r="EF4" s="86"/>
      <c r="EG4" s="86"/>
      <c r="EH4" s="86"/>
      <c r="EI4" s="86"/>
      <c r="EJ4" s="86"/>
      <c r="EK4" s="86"/>
      <c r="EL4" s="86"/>
      <c r="EM4" s="86"/>
      <c r="EN4" s="86"/>
      <c r="EO4" s="86"/>
    </row>
    <row r="5" spans="1:148" x14ac:dyDescent="0.1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2021</v>
      </c>
      <c r="C6" s="19">
        <f t="shared" si="1"/>
        <v>42153</v>
      </c>
      <c r="D6" s="19">
        <f t="shared" si="1"/>
        <v>46</v>
      </c>
      <c r="E6" s="19">
        <f t="shared" si="1"/>
        <v>17</v>
      </c>
      <c r="F6" s="19">
        <f t="shared" si="1"/>
        <v>1</v>
      </c>
      <c r="G6" s="19">
        <f t="shared" si="1"/>
        <v>0</v>
      </c>
      <c r="H6" s="19" t="str">
        <f t="shared" si="1"/>
        <v>宮城県　大崎市</v>
      </c>
      <c r="I6" s="19" t="str">
        <f t="shared" si="1"/>
        <v>法適用</v>
      </c>
      <c r="J6" s="19" t="str">
        <f t="shared" si="1"/>
        <v>下水道事業</v>
      </c>
      <c r="K6" s="19" t="str">
        <f t="shared" si="1"/>
        <v>公共下水道</v>
      </c>
      <c r="L6" s="19" t="str">
        <f t="shared" si="1"/>
        <v>Bd1</v>
      </c>
      <c r="M6" s="19" t="str">
        <f t="shared" si="1"/>
        <v>非設置</v>
      </c>
      <c r="N6" s="24" t="str">
        <f t="shared" si="1"/>
        <v>-</v>
      </c>
      <c r="O6" s="24">
        <f t="shared" si="1"/>
        <v>51.61</v>
      </c>
      <c r="P6" s="24">
        <f t="shared" si="1"/>
        <v>39.619999999999997</v>
      </c>
      <c r="Q6" s="24">
        <f t="shared" si="1"/>
        <v>91.57</v>
      </c>
      <c r="R6" s="24">
        <f t="shared" si="1"/>
        <v>3740</v>
      </c>
      <c r="S6" s="24">
        <f t="shared" si="1"/>
        <v>126836</v>
      </c>
      <c r="T6" s="24">
        <f t="shared" si="1"/>
        <v>796.81</v>
      </c>
      <c r="U6" s="24">
        <f t="shared" si="1"/>
        <v>159.18</v>
      </c>
      <c r="V6" s="24">
        <f t="shared" si="1"/>
        <v>50029</v>
      </c>
      <c r="W6" s="24">
        <f t="shared" si="1"/>
        <v>14.75</v>
      </c>
      <c r="X6" s="24">
        <f t="shared" si="1"/>
        <v>3391.8</v>
      </c>
      <c r="Y6" s="28" t="str">
        <f t="shared" ref="Y6:AH6" si="2">IF(Y7="",NA(),Y7)</f>
        <v>-</v>
      </c>
      <c r="Z6" s="28" t="str">
        <f t="shared" si="2"/>
        <v>-</v>
      </c>
      <c r="AA6" s="28" t="str">
        <f t="shared" si="2"/>
        <v>-</v>
      </c>
      <c r="AB6" s="28">
        <f t="shared" si="2"/>
        <v>108.41</v>
      </c>
      <c r="AC6" s="28">
        <f t="shared" si="2"/>
        <v>94.73</v>
      </c>
      <c r="AD6" s="28" t="str">
        <f t="shared" si="2"/>
        <v>-</v>
      </c>
      <c r="AE6" s="28" t="str">
        <f t="shared" si="2"/>
        <v>-</v>
      </c>
      <c r="AF6" s="28" t="str">
        <f t="shared" si="2"/>
        <v>-</v>
      </c>
      <c r="AG6" s="28">
        <f t="shared" si="2"/>
        <v>107.85</v>
      </c>
      <c r="AH6" s="28">
        <f t="shared" si="2"/>
        <v>108.04</v>
      </c>
      <c r="AI6" s="24" t="str">
        <f>IF(AI7="","",IF(AI7="-","【-】","【"&amp;SUBSTITUTE(TEXT(AI7,"#,##0.00"),"-","△")&amp;"】"))</f>
        <v>【107.02】</v>
      </c>
      <c r="AJ6" s="28" t="str">
        <f t="shared" ref="AJ6:AS6" si="3">IF(AJ7="",NA(),AJ7)</f>
        <v>-</v>
      </c>
      <c r="AK6" s="28" t="str">
        <f t="shared" si="3"/>
        <v>-</v>
      </c>
      <c r="AL6" s="28" t="str">
        <f t="shared" si="3"/>
        <v>-</v>
      </c>
      <c r="AM6" s="24">
        <f t="shared" si="3"/>
        <v>0</v>
      </c>
      <c r="AN6" s="28">
        <f t="shared" si="3"/>
        <v>6.64</v>
      </c>
      <c r="AO6" s="28" t="str">
        <f t="shared" si="3"/>
        <v>-</v>
      </c>
      <c r="AP6" s="28" t="str">
        <f t="shared" si="3"/>
        <v>-</v>
      </c>
      <c r="AQ6" s="28" t="str">
        <f t="shared" si="3"/>
        <v>-</v>
      </c>
      <c r="AR6" s="28">
        <f t="shared" si="3"/>
        <v>4.72</v>
      </c>
      <c r="AS6" s="28">
        <f t="shared" si="3"/>
        <v>4.49</v>
      </c>
      <c r="AT6" s="24" t="str">
        <f>IF(AT7="","",IF(AT7="-","【-】","【"&amp;SUBSTITUTE(TEXT(AT7,"#,##0.00"),"-","△")&amp;"】"))</f>
        <v>【3.09】</v>
      </c>
      <c r="AU6" s="28" t="str">
        <f t="shared" ref="AU6:BD6" si="4">IF(AU7="",NA(),AU7)</f>
        <v>-</v>
      </c>
      <c r="AV6" s="28" t="str">
        <f t="shared" si="4"/>
        <v>-</v>
      </c>
      <c r="AW6" s="28" t="str">
        <f t="shared" si="4"/>
        <v>-</v>
      </c>
      <c r="AX6" s="28">
        <f t="shared" si="4"/>
        <v>26.32</v>
      </c>
      <c r="AY6" s="28">
        <f t="shared" si="4"/>
        <v>34.630000000000003</v>
      </c>
      <c r="AZ6" s="28" t="str">
        <f t="shared" si="4"/>
        <v>-</v>
      </c>
      <c r="BA6" s="28" t="str">
        <f t="shared" si="4"/>
        <v>-</v>
      </c>
      <c r="BB6" s="28" t="str">
        <f t="shared" si="4"/>
        <v>-</v>
      </c>
      <c r="BC6" s="28">
        <f t="shared" si="4"/>
        <v>67.930000000000007</v>
      </c>
      <c r="BD6" s="28">
        <f t="shared" si="4"/>
        <v>68.53</v>
      </c>
      <c r="BE6" s="24" t="str">
        <f>IF(BE7="","",IF(BE7="-","【-】","【"&amp;SUBSTITUTE(TEXT(BE7,"#,##0.00"),"-","△")&amp;"】"))</f>
        <v>【71.39】</v>
      </c>
      <c r="BF6" s="28" t="str">
        <f t="shared" ref="BF6:BO6" si="5">IF(BF7="",NA(),BF7)</f>
        <v>-</v>
      </c>
      <c r="BG6" s="28" t="str">
        <f t="shared" si="5"/>
        <v>-</v>
      </c>
      <c r="BH6" s="28" t="str">
        <f t="shared" si="5"/>
        <v>-</v>
      </c>
      <c r="BI6" s="28">
        <f t="shared" si="5"/>
        <v>1362.73</v>
      </c>
      <c r="BJ6" s="28">
        <f t="shared" si="5"/>
        <v>1017.9</v>
      </c>
      <c r="BK6" s="28" t="str">
        <f t="shared" si="5"/>
        <v>-</v>
      </c>
      <c r="BL6" s="28" t="str">
        <f t="shared" si="5"/>
        <v>-</v>
      </c>
      <c r="BM6" s="28" t="str">
        <f t="shared" si="5"/>
        <v>-</v>
      </c>
      <c r="BN6" s="28">
        <f t="shared" si="5"/>
        <v>857.88</v>
      </c>
      <c r="BO6" s="28">
        <f t="shared" si="5"/>
        <v>825.1</v>
      </c>
      <c r="BP6" s="24" t="str">
        <f>IF(BP7="","",IF(BP7="-","【-】","【"&amp;SUBSTITUTE(TEXT(BP7,"#,##0.00"),"-","△")&amp;"】"))</f>
        <v>【669.11】</v>
      </c>
      <c r="BQ6" s="28" t="str">
        <f t="shared" ref="BQ6:BZ6" si="6">IF(BQ7="",NA(),BQ7)</f>
        <v>-</v>
      </c>
      <c r="BR6" s="28" t="str">
        <f t="shared" si="6"/>
        <v>-</v>
      </c>
      <c r="BS6" s="28" t="str">
        <f t="shared" si="6"/>
        <v>-</v>
      </c>
      <c r="BT6" s="28">
        <f t="shared" si="6"/>
        <v>90.01</v>
      </c>
      <c r="BU6" s="28">
        <f t="shared" si="6"/>
        <v>103.76</v>
      </c>
      <c r="BV6" s="28" t="str">
        <f t="shared" si="6"/>
        <v>-</v>
      </c>
      <c r="BW6" s="28" t="str">
        <f t="shared" si="6"/>
        <v>-</v>
      </c>
      <c r="BX6" s="28" t="str">
        <f t="shared" si="6"/>
        <v>-</v>
      </c>
      <c r="BY6" s="28">
        <f t="shared" si="6"/>
        <v>94.97</v>
      </c>
      <c r="BZ6" s="28">
        <f t="shared" si="6"/>
        <v>97.07</v>
      </c>
      <c r="CA6" s="24" t="str">
        <f>IF(CA7="","",IF(CA7="-","【-】","【"&amp;SUBSTITUTE(TEXT(CA7,"#,##0.00"),"-","△")&amp;"】"))</f>
        <v>【99.73】</v>
      </c>
      <c r="CB6" s="28" t="str">
        <f t="shared" ref="CB6:CK6" si="7">IF(CB7="",NA(),CB7)</f>
        <v>-</v>
      </c>
      <c r="CC6" s="28" t="str">
        <f t="shared" si="7"/>
        <v>-</v>
      </c>
      <c r="CD6" s="28" t="str">
        <f t="shared" si="7"/>
        <v>-</v>
      </c>
      <c r="CE6" s="28">
        <f t="shared" si="7"/>
        <v>222.49</v>
      </c>
      <c r="CF6" s="28">
        <f t="shared" si="7"/>
        <v>194.48</v>
      </c>
      <c r="CG6" s="28" t="str">
        <f t="shared" si="7"/>
        <v>-</v>
      </c>
      <c r="CH6" s="28" t="str">
        <f t="shared" si="7"/>
        <v>-</v>
      </c>
      <c r="CI6" s="28" t="str">
        <f t="shared" si="7"/>
        <v>-</v>
      </c>
      <c r="CJ6" s="28">
        <f t="shared" si="7"/>
        <v>159.49</v>
      </c>
      <c r="CK6" s="28">
        <f t="shared" si="7"/>
        <v>157.81</v>
      </c>
      <c r="CL6" s="24" t="str">
        <f>IF(CL7="","",IF(CL7="-","【-】","【"&amp;SUBSTITUTE(TEXT(CL7,"#,##0.00"),"-","△")&amp;"】"))</f>
        <v>【134.98】</v>
      </c>
      <c r="CM6" s="28" t="str">
        <f t="shared" ref="CM6:CV6" si="8">IF(CM7="",NA(),CM7)</f>
        <v>-</v>
      </c>
      <c r="CN6" s="28" t="str">
        <f t="shared" si="8"/>
        <v>-</v>
      </c>
      <c r="CO6" s="28" t="str">
        <f t="shared" si="8"/>
        <v>-</v>
      </c>
      <c r="CP6" s="28">
        <f t="shared" si="8"/>
        <v>44.22</v>
      </c>
      <c r="CQ6" s="28">
        <f t="shared" si="8"/>
        <v>45.03</v>
      </c>
      <c r="CR6" s="28" t="str">
        <f t="shared" si="8"/>
        <v>-</v>
      </c>
      <c r="CS6" s="28" t="str">
        <f t="shared" si="8"/>
        <v>-</v>
      </c>
      <c r="CT6" s="28" t="str">
        <f t="shared" si="8"/>
        <v>-</v>
      </c>
      <c r="CU6" s="28">
        <f t="shared" si="8"/>
        <v>65.28</v>
      </c>
      <c r="CV6" s="28">
        <f t="shared" si="8"/>
        <v>64.92</v>
      </c>
      <c r="CW6" s="24" t="str">
        <f>IF(CW7="","",IF(CW7="-","【-】","【"&amp;SUBSTITUTE(TEXT(CW7,"#,##0.00"),"-","△")&amp;"】"))</f>
        <v>【59.99】</v>
      </c>
      <c r="CX6" s="28" t="str">
        <f t="shared" ref="CX6:DG6" si="9">IF(CX7="",NA(),CX7)</f>
        <v>-</v>
      </c>
      <c r="CY6" s="28" t="str">
        <f t="shared" si="9"/>
        <v>-</v>
      </c>
      <c r="CZ6" s="28" t="str">
        <f t="shared" si="9"/>
        <v>-</v>
      </c>
      <c r="DA6" s="28">
        <f t="shared" si="9"/>
        <v>81.010000000000005</v>
      </c>
      <c r="DB6" s="28">
        <f t="shared" si="9"/>
        <v>81.650000000000006</v>
      </c>
      <c r="DC6" s="28" t="str">
        <f t="shared" si="9"/>
        <v>-</v>
      </c>
      <c r="DD6" s="28" t="str">
        <f t="shared" si="9"/>
        <v>-</v>
      </c>
      <c r="DE6" s="28" t="str">
        <f t="shared" si="9"/>
        <v>-</v>
      </c>
      <c r="DF6" s="28">
        <f t="shared" si="9"/>
        <v>92.72</v>
      </c>
      <c r="DG6" s="28">
        <f t="shared" si="9"/>
        <v>92.88</v>
      </c>
      <c r="DH6" s="24" t="str">
        <f>IF(DH7="","",IF(DH7="-","【-】","【"&amp;SUBSTITUTE(TEXT(DH7,"#,##0.00"),"-","△")&amp;"】"))</f>
        <v>【95.72】</v>
      </c>
      <c r="DI6" s="28" t="str">
        <f t="shared" ref="DI6:DR6" si="10">IF(DI7="",NA(),DI7)</f>
        <v>-</v>
      </c>
      <c r="DJ6" s="28" t="str">
        <f t="shared" si="10"/>
        <v>-</v>
      </c>
      <c r="DK6" s="28" t="str">
        <f t="shared" si="10"/>
        <v>-</v>
      </c>
      <c r="DL6" s="28">
        <f t="shared" si="10"/>
        <v>3.69</v>
      </c>
      <c r="DM6" s="28">
        <f t="shared" si="10"/>
        <v>6.89</v>
      </c>
      <c r="DN6" s="28" t="str">
        <f t="shared" si="10"/>
        <v>-</v>
      </c>
      <c r="DO6" s="28" t="str">
        <f t="shared" si="10"/>
        <v>-</v>
      </c>
      <c r="DP6" s="28" t="str">
        <f t="shared" si="10"/>
        <v>-</v>
      </c>
      <c r="DQ6" s="28">
        <f t="shared" si="10"/>
        <v>23.79</v>
      </c>
      <c r="DR6" s="28">
        <f t="shared" si="10"/>
        <v>25.66</v>
      </c>
      <c r="DS6" s="24" t="str">
        <f>IF(DS7="","",IF(DS7="-","【-】","【"&amp;SUBSTITUTE(TEXT(DS7,"#,##0.00"),"-","△")&amp;"】"))</f>
        <v>【38.17】</v>
      </c>
      <c r="DT6" s="28" t="str">
        <f t="shared" ref="DT6:EC6" si="11">IF(DT7="",NA(),DT7)</f>
        <v>-</v>
      </c>
      <c r="DU6" s="28" t="str">
        <f t="shared" si="11"/>
        <v>-</v>
      </c>
      <c r="DV6" s="28" t="str">
        <f t="shared" si="11"/>
        <v>-</v>
      </c>
      <c r="DW6" s="24">
        <f t="shared" si="11"/>
        <v>0</v>
      </c>
      <c r="DX6" s="28">
        <f t="shared" si="11"/>
        <v>7.0000000000000007E-2</v>
      </c>
      <c r="DY6" s="28" t="str">
        <f t="shared" si="11"/>
        <v>-</v>
      </c>
      <c r="DZ6" s="28" t="str">
        <f t="shared" si="11"/>
        <v>-</v>
      </c>
      <c r="EA6" s="28" t="str">
        <f t="shared" si="11"/>
        <v>-</v>
      </c>
      <c r="EB6" s="28">
        <f t="shared" si="11"/>
        <v>1.22</v>
      </c>
      <c r="EC6" s="28">
        <f t="shared" si="11"/>
        <v>1.61</v>
      </c>
      <c r="ED6" s="24" t="str">
        <f>IF(ED7="","",IF(ED7="-","【-】","【"&amp;SUBSTITUTE(TEXT(ED7,"#,##0.00"),"-","△")&amp;"】"))</f>
        <v>【6.54】</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0.09</v>
      </c>
      <c r="EN6" s="28">
        <f t="shared" si="12"/>
        <v>0.17</v>
      </c>
      <c r="EO6" s="24" t="str">
        <f>IF(EO7="","",IF(EO7="-","【-】","【"&amp;SUBSTITUTE(TEXT(EO7,"#,##0.00"),"-","△")&amp;"】"))</f>
        <v>【0.24】</v>
      </c>
    </row>
    <row r="7" spans="1:148" s="13" customFormat="1" x14ac:dyDescent="0.15">
      <c r="A7" s="14"/>
      <c r="B7" s="20">
        <v>2021</v>
      </c>
      <c r="C7" s="20">
        <v>42153</v>
      </c>
      <c r="D7" s="20">
        <v>46</v>
      </c>
      <c r="E7" s="20">
        <v>17</v>
      </c>
      <c r="F7" s="20">
        <v>1</v>
      </c>
      <c r="G7" s="20">
        <v>0</v>
      </c>
      <c r="H7" s="20" t="s">
        <v>95</v>
      </c>
      <c r="I7" s="20" t="s">
        <v>96</v>
      </c>
      <c r="J7" s="20" t="s">
        <v>97</v>
      </c>
      <c r="K7" s="20" t="s">
        <v>98</v>
      </c>
      <c r="L7" s="20" t="s">
        <v>99</v>
      </c>
      <c r="M7" s="20" t="s">
        <v>100</v>
      </c>
      <c r="N7" s="25" t="s">
        <v>101</v>
      </c>
      <c r="O7" s="25">
        <v>51.61</v>
      </c>
      <c r="P7" s="25">
        <v>39.619999999999997</v>
      </c>
      <c r="Q7" s="25">
        <v>91.57</v>
      </c>
      <c r="R7" s="25">
        <v>3740</v>
      </c>
      <c r="S7" s="25">
        <v>126836</v>
      </c>
      <c r="T7" s="25">
        <v>796.81</v>
      </c>
      <c r="U7" s="25">
        <v>159.18</v>
      </c>
      <c r="V7" s="25">
        <v>50029</v>
      </c>
      <c r="W7" s="25">
        <v>14.75</v>
      </c>
      <c r="X7" s="25">
        <v>3391.8</v>
      </c>
      <c r="Y7" s="25" t="s">
        <v>101</v>
      </c>
      <c r="Z7" s="25" t="s">
        <v>101</v>
      </c>
      <c r="AA7" s="25" t="s">
        <v>101</v>
      </c>
      <c r="AB7" s="25">
        <v>108.41</v>
      </c>
      <c r="AC7" s="25">
        <v>94.73</v>
      </c>
      <c r="AD7" s="25" t="s">
        <v>101</v>
      </c>
      <c r="AE7" s="25" t="s">
        <v>101</v>
      </c>
      <c r="AF7" s="25" t="s">
        <v>101</v>
      </c>
      <c r="AG7" s="25">
        <v>107.85</v>
      </c>
      <c r="AH7" s="25">
        <v>108.04</v>
      </c>
      <c r="AI7" s="25">
        <v>107.02</v>
      </c>
      <c r="AJ7" s="25" t="s">
        <v>101</v>
      </c>
      <c r="AK7" s="25" t="s">
        <v>101</v>
      </c>
      <c r="AL7" s="25" t="s">
        <v>101</v>
      </c>
      <c r="AM7" s="25">
        <v>0</v>
      </c>
      <c r="AN7" s="25">
        <v>6.64</v>
      </c>
      <c r="AO7" s="25" t="s">
        <v>101</v>
      </c>
      <c r="AP7" s="25" t="s">
        <v>101</v>
      </c>
      <c r="AQ7" s="25" t="s">
        <v>101</v>
      </c>
      <c r="AR7" s="25">
        <v>4.72</v>
      </c>
      <c r="AS7" s="25">
        <v>4.49</v>
      </c>
      <c r="AT7" s="25">
        <v>3.09</v>
      </c>
      <c r="AU7" s="25" t="s">
        <v>101</v>
      </c>
      <c r="AV7" s="25" t="s">
        <v>101</v>
      </c>
      <c r="AW7" s="25" t="s">
        <v>101</v>
      </c>
      <c r="AX7" s="25">
        <v>26.32</v>
      </c>
      <c r="AY7" s="25">
        <v>34.630000000000003</v>
      </c>
      <c r="AZ7" s="25" t="s">
        <v>101</v>
      </c>
      <c r="BA7" s="25" t="s">
        <v>101</v>
      </c>
      <c r="BB7" s="25" t="s">
        <v>101</v>
      </c>
      <c r="BC7" s="25">
        <v>67.930000000000007</v>
      </c>
      <c r="BD7" s="25">
        <v>68.53</v>
      </c>
      <c r="BE7" s="25">
        <v>71.39</v>
      </c>
      <c r="BF7" s="25" t="s">
        <v>101</v>
      </c>
      <c r="BG7" s="25" t="s">
        <v>101</v>
      </c>
      <c r="BH7" s="25" t="s">
        <v>101</v>
      </c>
      <c r="BI7" s="25">
        <v>1362.73</v>
      </c>
      <c r="BJ7" s="25">
        <v>1017.9</v>
      </c>
      <c r="BK7" s="25" t="s">
        <v>101</v>
      </c>
      <c r="BL7" s="25" t="s">
        <v>101</v>
      </c>
      <c r="BM7" s="25" t="s">
        <v>101</v>
      </c>
      <c r="BN7" s="25">
        <v>857.88</v>
      </c>
      <c r="BO7" s="25">
        <v>825.1</v>
      </c>
      <c r="BP7" s="25">
        <v>669.11</v>
      </c>
      <c r="BQ7" s="25" t="s">
        <v>101</v>
      </c>
      <c r="BR7" s="25" t="s">
        <v>101</v>
      </c>
      <c r="BS7" s="25" t="s">
        <v>101</v>
      </c>
      <c r="BT7" s="25">
        <v>90.01</v>
      </c>
      <c r="BU7" s="25">
        <v>103.76</v>
      </c>
      <c r="BV7" s="25" t="s">
        <v>101</v>
      </c>
      <c r="BW7" s="25" t="s">
        <v>101</v>
      </c>
      <c r="BX7" s="25" t="s">
        <v>101</v>
      </c>
      <c r="BY7" s="25">
        <v>94.97</v>
      </c>
      <c r="BZ7" s="25">
        <v>97.07</v>
      </c>
      <c r="CA7" s="25">
        <v>99.73</v>
      </c>
      <c r="CB7" s="25" t="s">
        <v>101</v>
      </c>
      <c r="CC7" s="25" t="s">
        <v>101</v>
      </c>
      <c r="CD7" s="25" t="s">
        <v>101</v>
      </c>
      <c r="CE7" s="25">
        <v>222.49</v>
      </c>
      <c r="CF7" s="25">
        <v>194.48</v>
      </c>
      <c r="CG7" s="25" t="s">
        <v>101</v>
      </c>
      <c r="CH7" s="25" t="s">
        <v>101</v>
      </c>
      <c r="CI7" s="25" t="s">
        <v>101</v>
      </c>
      <c r="CJ7" s="25">
        <v>159.49</v>
      </c>
      <c r="CK7" s="25">
        <v>157.81</v>
      </c>
      <c r="CL7" s="25">
        <v>134.97999999999999</v>
      </c>
      <c r="CM7" s="25" t="s">
        <v>101</v>
      </c>
      <c r="CN7" s="25" t="s">
        <v>101</v>
      </c>
      <c r="CO7" s="25" t="s">
        <v>101</v>
      </c>
      <c r="CP7" s="25">
        <v>44.22</v>
      </c>
      <c r="CQ7" s="25">
        <v>45.03</v>
      </c>
      <c r="CR7" s="25" t="s">
        <v>101</v>
      </c>
      <c r="CS7" s="25" t="s">
        <v>101</v>
      </c>
      <c r="CT7" s="25" t="s">
        <v>101</v>
      </c>
      <c r="CU7" s="25">
        <v>65.28</v>
      </c>
      <c r="CV7" s="25">
        <v>64.92</v>
      </c>
      <c r="CW7" s="25">
        <v>59.99</v>
      </c>
      <c r="CX7" s="25" t="s">
        <v>101</v>
      </c>
      <c r="CY7" s="25" t="s">
        <v>101</v>
      </c>
      <c r="CZ7" s="25" t="s">
        <v>101</v>
      </c>
      <c r="DA7" s="25">
        <v>81.010000000000005</v>
      </c>
      <c r="DB7" s="25">
        <v>81.650000000000006</v>
      </c>
      <c r="DC7" s="25" t="s">
        <v>101</v>
      </c>
      <c r="DD7" s="25" t="s">
        <v>101</v>
      </c>
      <c r="DE7" s="25" t="s">
        <v>101</v>
      </c>
      <c r="DF7" s="25">
        <v>92.72</v>
      </c>
      <c r="DG7" s="25">
        <v>92.88</v>
      </c>
      <c r="DH7" s="25">
        <v>95.72</v>
      </c>
      <c r="DI7" s="25" t="s">
        <v>101</v>
      </c>
      <c r="DJ7" s="25" t="s">
        <v>101</v>
      </c>
      <c r="DK7" s="25" t="s">
        <v>101</v>
      </c>
      <c r="DL7" s="25">
        <v>3.69</v>
      </c>
      <c r="DM7" s="25">
        <v>6.89</v>
      </c>
      <c r="DN7" s="25" t="s">
        <v>101</v>
      </c>
      <c r="DO7" s="25" t="s">
        <v>101</v>
      </c>
      <c r="DP7" s="25" t="s">
        <v>101</v>
      </c>
      <c r="DQ7" s="25">
        <v>23.79</v>
      </c>
      <c r="DR7" s="25">
        <v>25.66</v>
      </c>
      <c r="DS7" s="25">
        <v>38.17</v>
      </c>
      <c r="DT7" s="25" t="s">
        <v>101</v>
      </c>
      <c r="DU7" s="25" t="s">
        <v>101</v>
      </c>
      <c r="DV7" s="25" t="s">
        <v>101</v>
      </c>
      <c r="DW7" s="25">
        <v>0</v>
      </c>
      <c r="DX7" s="25">
        <v>7.0000000000000007E-2</v>
      </c>
      <c r="DY7" s="25" t="s">
        <v>101</v>
      </c>
      <c r="DZ7" s="25" t="s">
        <v>101</v>
      </c>
      <c r="EA7" s="25" t="s">
        <v>101</v>
      </c>
      <c r="EB7" s="25">
        <v>1.22</v>
      </c>
      <c r="EC7" s="25">
        <v>1.61</v>
      </c>
      <c r="ED7" s="25">
        <v>6.54</v>
      </c>
      <c r="EE7" s="25" t="s">
        <v>101</v>
      </c>
      <c r="EF7" s="25" t="s">
        <v>101</v>
      </c>
      <c r="EG7" s="25" t="s">
        <v>101</v>
      </c>
      <c r="EH7" s="25">
        <v>0</v>
      </c>
      <c r="EI7" s="25">
        <v>0</v>
      </c>
      <c r="EJ7" s="25" t="s">
        <v>101</v>
      </c>
      <c r="EK7" s="25" t="s">
        <v>101</v>
      </c>
      <c r="EL7" s="25" t="s">
        <v>101</v>
      </c>
      <c r="EM7" s="25">
        <v>0.09</v>
      </c>
      <c r="EN7" s="25">
        <v>0.17</v>
      </c>
      <c r="EO7" s="25">
        <v>0.24</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平間　崇規</dc:creator>
  <cp:lastModifiedBy>宮城県</cp:lastModifiedBy>
  <dcterms:created xsi:type="dcterms:W3CDTF">2023-01-20T07:24:23Z</dcterms:created>
  <dcterms:modified xsi:type="dcterms:W3CDTF">2023-02-14T07:44:12Z</dcterms:modified>
</cp:coreProperties>
</file>