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3 大崎市★☆\"/>
    </mc:Choice>
  </mc:AlternateContent>
  <workbookProtection workbookAlgorithmName="SHA-512" workbookHashValue="1BBZFCqzgCgrhS4iVb4YGkaswgsJQXkCIwOjyV9Qgu4GYJtaOa3y4h+pGEj/E24+0v2+efiEitj2LJFD8vOxAg==" workbookSaltValue="SFxVK5ZOgd5J8xGm3MtBsg=="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<sst xmlns="http://schemas.openxmlformats.org/spreadsheetml/2006/main" count="228" uniqueCount="112">
  <si>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2" eb="13">
      <t>ド</t>
    </rPh>
    <phoneticPr fontId="1"/>
  </si>
  <si>
    <t>比率(N-1)</t>
    <rPh sb="0" eb="2">
      <t>ヒリツ</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</si>
  <si>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</si>
  <si>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</si>
  <si>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</si>
  <si>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</si>
  <si>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</si>
  <si>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</si>
  <si>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</si>
  <si>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</si>
  <si>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</si>
  <si>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</si>
  <si>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</si>
  <si>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</si>
  <si>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</si>
  <si>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</si>
  <si>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</si>
  <si>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</si>
  <si>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</si>
  <si>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</si>
  <si>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</si>
  <si>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</si>
  <si>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</si>
  <si>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</si>
  <si>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</si>
  <si>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</si>
  <si>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</si>
  <si>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</si>
  <si>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</si>
  <si>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</si>
  <si>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</si>
  <si>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</si>
  <si>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</si>
  <si>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</si>
  <si>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</si>
  <si>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</si>
  <si>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</si>
  <si>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</si>
  <si>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</si>
  <si>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</si>
  <si>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</si>
  <si>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</si>
  <si>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</si>
  <si>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</si>
  <si>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</si>
  <si>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</si>
  <si>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</si>
  <si>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</si>
  <si>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</si>
  <si>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</si>
  <si>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</si>
  <si>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</si>
  <si>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</si>
  <si>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</si>
  <si>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</si>
  <si>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</si>
  <si>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</si>
  <si>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</si>
  <si>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</si>
  <si>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</si>
  <si>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</si>
  <si>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</si>
  <si>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</si>
  <si>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</si>
  <si>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</si>
  <si>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</si>
  <si>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</si>
  <si>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</si>
  <si>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</si>
  <si>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</si>
  <si>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</si>
  <si>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</si>
  <si>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</si>
  <si>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</si>
  <si>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</si>
  <si>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</si>
  <si>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</si>
  <si>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</si>
  <si>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</si>
  <si>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</si>
  <si>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</si>
  <si>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</si>
  <si>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</si>
  <si>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</si>
  <si>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</si>
  <si>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</si>
  <si>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</si>
  <si>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</si>
  <si>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</si>
  <si>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</si>
  <si>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</si>
  <si>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</si>
  <si>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</si>
  <si>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宮城県　大崎市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</si>
  <si>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</si>
  <si>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</si>
  <si>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</si>
  <si>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</si>
  <si>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</si>
  <si>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</si>
  <si>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</si>
  <si>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</si>
  <si>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</si>
  <si>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</si>
  <si>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</si>
  <si>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</si>
  <si>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</si>
  <si>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</si>
  <si>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</si>
  <si>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【④企業債残高対給水収益比率】
　企業債残高対給水収益比率については，令和3年度数値として311.02％と全国平均より45.86％，類似団体平均値より74.73％高く，前年度比較では7.08ポイント減となっている。今後も施設更新のための借入を予定しているがが，過度の負担とならないよう平準化を図るため，起債充当率を抑えることとしており，改善が見込まれる。
【⑤料金回収率】及び【⑥給水原価】
　料金回収率は，令和3年度数値として98.97％と全国平均より3.38％低く，類似団体平均値より5.36％低い数値であり，給水原価については，266.71円と全国平均より98.97円，類似団体平均値より109.31円高い数値となっている。有収水量の減少により，同様の傾向は継続すると見込まれるため，費用の節減に努めていく。
【⑦施設利用率】
　施設利用率については，令和3年度数値として59.67％と全国平均より0.62％，類似団体平均値より2.92％低いが，前年度比較では配水量の増加により0.72ポイント微増となっている。今後も同水準で推移することが見込まれるが，水需要に見合った施設規模への改良を含め計画的な施設更新を行う必要がある。
【⑧有収率】
　有収率については，令和3年度数値として82.60％と全国平均より7.52％，類似団体平均値より7.1％低くなっており，前年度比較でも1.2ポイント微減となっている。山間部等においては地形的要因のため漏水対策に苦慮しているところであるが，今後も継続的な漏水調査と計画的な老朽管更新を実施し，有収率の向上に努めていく。</t>
    <rPh sb="99" eb="100">
      <t>ゲン</t>
    </rPh>
    <rPh sb="110" eb="115">
      <t>シセツコウ</t>
    </rPh>
    <rPh sb="118" eb="120">
      <t>カリイレ</t>
    </rPh>
    <rPh sb="121" eb="123">
      <t>ヨテイ</t>
    </rPh>
    <rPh sb="130" eb="132">
      <t>カド</t>
    </rPh>
    <rPh sb="133" eb="135">
      <t>フタン</t>
    </rPh>
    <rPh sb="142" eb="145">
      <t>ヘイジュンカ</t>
    </rPh>
    <rPh sb="146" eb="147">
      <t>ハカ</t>
    </rPh>
    <rPh sb="151" eb="153">
      <t>キサイ</t>
    </rPh>
    <rPh sb="153" eb="156">
      <t>ジュウトウリツ</t>
    </rPh>
    <rPh sb="157" eb="158">
      <t>オサ</t>
    </rPh>
    <rPh sb="232" eb="233">
      <t>ヒク</t>
    </rPh>
    <rPh sb="315" eb="317">
      <t>ユウシュウ</t>
    </rPh>
    <rPh sb="317" eb="319">
      <t>スイリョウ</t>
    </rPh>
    <rPh sb="320" eb="322">
      <t>ゲンショウ</t>
    </rPh>
    <rPh sb="326" eb="328">
      <t>ドウヨウ</t>
    </rPh>
    <rPh sb="329" eb="331">
      <t>ケイコウ</t>
    </rPh>
    <rPh sb="332" eb="334">
      <t>ケイゾク</t>
    </rPh>
    <rPh sb="337" eb="339">
      <t>ミコ</t>
    </rPh>
    <rPh sb="345" eb="347">
      <t>ヒヨウ</t>
    </rPh>
    <rPh sb="348" eb="350">
      <t>セツゲン</t>
    </rPh>
    <rPh sb="351" eb="352">
      <t>ツト</t>
    </rPh>
    <rPh sb="437" eb="439">
      <t>ゾウカ</t>
    </rPh>
    <rPh sb="450" eb="452">
      <t>ビゾウ</t>
    </rPh>
    <rPh sb="599" eb="600">
      <t>ゲン</t>
    </rPh>
    <rPh sb="655" eb="658">
      <t>ケイカクテキ</t>
    </rPh>
    <rPh sb="659" eb="661">
      <t>ロウキュウ</t>
    </rPh>
    <rPh sb="661" eb="662">
      <t>クダ</t>
    </rPh>
    <rPh sb="662" eb="664">
      <t>コウシン</t>
    </rPh>
    <phoneticPr fontId="1"/>
  </si>
  <si>
    <t>　大崎市水道事業においては，平成26年12月にアセットマネジメントを策定し，管路や施設の耐震化，長寿命化を図るとともに，令和3年2月に財政収支を見据え経営戦略を改定し今後の人口減少に対応した水道施設に係る更新計画や財政計画の見直しを行い，事業を進めているところである。料金改定時期については，資金の流動性に余裕が生じている状況であることから，経営戦略において現行料金を当面据え置くこととした。しかしながら，将来的には現在の料金水準の維持が困難と見込まれることから，今後も，管路や施設の更新状況を鑑みながら，給水原価に対する適正料金のあり方も含め，検討していく。
　持続的に安定的な水道水の供給を図るため，施設の更新や耐震化を継続して実施し，施設の強靭化と未給水地域の解消に引き続き努めるものである。</t>
    <rPh sb="60" eb="62">
      <t>レイワ</t>
    </rPh>
    <rPh sb="63" eb="64">
      <t>ネン</t>
    </rPh>
    <rPh sb="65" eb="66">
      <t>ガツ</t>
    </rPh>
    <rPh sb="80" eb="82">
      <t>カイテイ</t>
    </rPh>
    <rPh sb="119" eb="121">
      <t>ジギョウ</t>
    </rPh>
    <rPh sb="122" eb="123">
      <t>スス</t>
    </rPh>
    <rPh sb="134" eb="136">
      <t>リョウキン</t>
    </rPh>
    <rPh sb="136" eb="138">
      <t>カイテイ</t>
    </rPh>
    <rPh sb="138" eb="140">
      <t>ジキ</t>
    </rPh>
    <rPh sb="146" eb="148">
      <t>シキン</t>
    </rPh>
    <rPh sb="149" eb="152">
      <t>リュウドウセイ</t>
    </rPh>
    <rPh sb="153" eb="155">
      <t>ヨユウ</t>
    </rPh>
    <rPh sb="156" eb="157">
      <t>ショウ</t>
    </rPh>
    <rPh sb="161" eb="163">
      <t>ジョウキョウ</t>
    </rPh>
    <rPh sb="171" eb="173">
      <t>ケイエイ</t>
    </rPh>
    <rPh sb="173" eb="175">
      <t>センリャク</t>
    </rPh>
    <rPh sb="179" eb="181">
      <t>ゲンコウ</t>
    </rPh>
    <rPh sb="181" eb="183">
      <t>リョウキン</t>
    </rPh>
    <rPh sb="184" eb="186">
      <t>トウメン</t>
    </rPh>
    <rPh sb="186" eb="187">
      <t>ス</t>
    </rPh>
    <rPh sb="188" eb="189">
      <t>オ</t>
    </rPh>
    <rPh sb="203" eb="206">
      <t>ショウライテキ</t>
    </rPh>
    <rPh sb="208" eb="210">
      <t>ゲンザイ</t>
    </rPh>
    <rPh sb="211" eb="213">
      <t>リョウキン</t>
    </rPh>
    <rPh sb="213" eb="215">
      <t>スイジュン</t>
    </rPh>
    <rPh sb="216" eb="219">
      <t>イジ</t>
    </rPh>
    <rPh sb="219" eb="221">
      <t>コンナン</t>
    </rPh>
    <rPh sb="222" eb="224">
      <t>ミコ</t>
    </rPh>
    <rPh sb="232" eb="234">
      <t>コンゴ</t>
    </rPh>
    <rPh sb="247" eb="248">
      <t>カンガ</t>
    </rPh>
    <rPh sb="282" eb="285">
      <t>ジゾクテキ</t>
    </rPh>
    <rPh sb="308" eb="311">
      <t>タイシンカ</t>
    </rPh>
    <phoneticPr fontId="1"/>
  </si>
  <si>
    <t>　②管路経年化率については，23.62％と全国平均値より1.32％，類似団体平均値より2.43％高く，③管路更新率については，令和3年度数値として0.56％と全国平均値より0.10％，類似団体平均値より0.06％低い数値となっている。
　前年度に比較して更新需要が到来している管路延長が増加したことを示す数値となっているが，管路の更新工事，耐震化工事については，アセットマネジメント等による更新計画に基づき，優先順位を把握し配水管更新を計画的に行うこととしており，加えて，経営戦略の投資計画を見直し，老朽管更新を加速して進めていることから今後は改善が見込まれる。</t>
    <rPh sb="48" eb="49">
      <t>タカ</t>
    </rPh>
    <rPh sb="191" eb="192">
      <t>トウ</t>
    </rPh>
    <rPh sb="232" eb="233">
      <t>クワ</t>
    </rPh>
    <rPh sb="236" eb="238">
      <t>ケイエイ</t>
    </rPh>
    <rPh sb="238" eb="240">
      <t>センリャク</t>
    </rPh>
    <rPh sb="241" eb="243">
      <t>トウシ</t>
    </rPh>
    <rPh sb="243" eb="245">
      <t>ケイカク</t>
    </rPh>
    <rPh sb="246" eb="248">
      <t>ミナオ</t>
    </rPh>
    <rPh sb="250" eb="252">
      <t>ロウキュウ</t>
    </rPh>
    <rPh sb="252" eb="253">
      <t>カン</t>
    </rPh>
    <rPh sb="253" eb="255">
      <t>コウシン</t>
    </rPh>
    <rPh sb="256" eb="258">
      <t>カソク</t>
    </rPh>
    <rPh sb="260" eb="261">
      <t>スス</t>
    </rPh>
    <rPh sb="269" eb="271">
      <t>コンゴ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</si>
</sst>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0.33</c:v>
                </c:pt>
                <c:pt idx="1">
                  <c:v>0.21</c:v>
                </c:pt>
                <c:pt idx="2">
                  <c:v>0.12</c:v>
                </c:pt>
                <c:pt idx="3">
                  <c:v>0.2</c:v>
                </c:pt>
                <c:pt idx="4">
                  <c:v>0.56000000000000005</c:v>
                </c:pt>
              </c:numCache>
            </c:numRef>
          </c:val>
          <c:extLst>
            <c:ext xmlns:c16="http://schemas.microsoft.com/office/drawing/2014/chart" uri="{C3380CC4-5D6E-409C-BE32-E72D297353CC}">
              <c16:uniqueId val="{00000000-4A62-4959-92A6-FC9874C2A5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4A62-4959-92A6-FC9874C2A5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59.82</c:v>
                </c:pt>
                <c:pt idx="1">
                  <c:v>58.98</c:v>
                </c:pt>
                <c:pt idx="2">
                  <c:v>58.02</c:v>
                </c:pt>
                <c:pt idx="3">
                  <c:v>58.95</c:v>
                </c:pt>
                <c:pt idx="4">
                  <c:v>59.67</c:v>
                </c:pt>
              </c:numCache>
            </c:numRef>
          </c:val>
          <c:extLst>
            <c:ext xmlns:c16="http://schemas.microsoft.com/office/drawing/2014/chart" uri="{C3380CC4-5D6E-409C-BE32-E72D297353CC}">
              <c16:uniqueId val="{00000000-4B83-4189-9858-4AB6958B77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4B83-4189-9858-4AB6958B77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83.94</c:v>
                </c:pt>
                <c:pt idx="1">
                  <c:v>84.49</c:v>
                </c:pt>
                <c:pt idx="2">
                  <c:v>84.63</c:v>
                </c:pt>
                <c:pt idx="3">
                  <c:v>83.8</c:v>
                </c:pt>
                <c:pt idx="4">
                  <c:v>82.6</c:v>
                </c:pt>
              </c:numCache>
            </c:numRef>
          </c:val>
          <c:extLst>
            <c:ext xmlns:c16="http://schemas.microsoft.com/office/drawing/2014/chart" uri="{C3380CC4-5D6E-409C-BE32-E72D297353CC}">
              <c16:uniqueId val="{00000000-DD34-45A7-A4A9-BFC9B7A92B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DD34-45A7-A4A9-BFC9B7A92B1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109.84</c:v>
                </c:pt>
                <c:pt idx="1">
                  <c:v>106.4</c:v>
                </c:pt>
                <c:pt idx="2">
                  <c:v>106.57</c:v>
                </c:pt>
                <c:pt idx="3">
                  <c:v>109.55</c:v>
                </c:pt>
                <c:pt idx="4">
                  <c:v>104.76</c:v>
                </c:pt>
              </c:numCache>
            </c:numRef>
          </c:val>
          <c:extLst>
            <c:ext xmlns:c16="http://schemas.microsoft.com/office/drawing/2014/chart" uri="{C3380CC4-5D6E-409C-BE32-E72D297353CC}">
              <c16:uniqueId val="{00000000-893C-4FC2-947B-EE4E4FD04D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893C-4FC2-947B-EE4E4FD04D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48.38</c:v>
                </c:pt>
                <c:pt idx="1">
                  <c:v>49.7</c:v>
                </c:pt>
                <c:pt idx="2">
                  <c:v>51.06</c:v>
                </c:pt>
                <c:pt idx="3">
                  <c:v>52.24</c:v>
                </c:pt>
                <c:pt idx="4">
                  <c:v>53.32</c:v>
                </c:pt>
              </c:numCache>
            </c:numRef>
          </c:val>
          <c:extLst>
            <c:ext xmlns:c16="http://schemas.microsoft.com/office/drawing/2014/chart" uri="{C3380CC4-5D6E-409C-BE32-E72D297353CC}">
              <c16:uniqueId val="{00000000-405B-4823-972B-FAE6D03EED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405B-4823-972B-FAE6D03EED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12.44</c:v>
                </c:pt>
                <c:pt idx="1">
                  <c:v>15.4</c:v>
                </c:pt>
                <c:pt idx="2">
                  <c:v>18.059999999999999</c:v>
                </c:pt>
                <c:pt idx="3">
                  <c:v>20.77</c:v>
                </c:pt>
                <c:pt idx="4">
                  <c:v>23.62</c:v>
                </c:pt>
              </c:numCache>
            </c:numRef>
          </c:val>
          <c:extLst>
            <c:ext xmlns:c16="http://schemas.microsoft.com/office/drawing/2014/chart" uri="{C3380CC4-5D6E-409C-BE32-E72D297353CC}">
              <c16:uniqueId val="{00000000-3FCF-49C5-9A81-86CD701F6F3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3FCF-49C5-9A81-86CD701F6F3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7A-4C60-BE7C-B8A6E76BFD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D47A-4C60-BE7C-B8A6E76BFD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508.69</c:v>
                </c:pt>
                <c:pt idx="1">
                  <c:v>509.88</c:v>
                </c:pt>
                <c:pt idx="2">
                  <c:v>534.4</c:v>
                </c:pt>
                <c:pt idx="3">
                  <c:v>501.97</c:v>
                </c:pt>
                <c:pt idx="4">
                  <c:v>515.13</c:v>
                </c:pt>
              </c:numCache>
            </c:numRef>
          </c:val>
          <c:extLst>
            <c:ext xmlns:c16="http://schemas.microsoft.com/office/drawing/2014/chart" uri="{C3380CC4-5D6E-409C-BE32-E72D297353CC}">
              <c16:uniqueId val="{00000000-D8F1-4F44-BBBA-72609479AD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D8F1-4F44-BBBA-72609479AD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310.52</c:v>
                </c:pt>
                <c:pt idx="1">
                  <c:v>313.52</c:v>
                </c:pt>
                <c:pt idx="2">
                  <c:v>313.01</c:v>
                </c:pt>
                <c:pt idx="3">
                  <c:v>318.10000000000002</c:v>
                </c:pt>
                <c:pt idx="4">
                  <c:v>311.02</c:v>
                </c:pt>
              </c:numCache>
            </c:numRef>
          </c:val>
          <c:extLst>
            <c:ext xmlns:c16="http://schemas.microsoft.com/office/drawing/2014/chart" uri="{C3380CC4-5D6E-409C-BE32-E72D297353CC}">
              <c16:uniqueId val="{00000000-4640-4550-A76E-4108E161EC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4640-4550-A76E-4108E161EC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100.91</c:v>
                </c:pt>
                <c:pt idx="1">
                  <c:v>100.04</c:v>
                </c:pt>
                <c:pt idx="2">
                  <c:v>98.95</c:v>
                </c:pt>
                <c:pt idx="3">
                  <c:v>101.37</c:v>
                </c:pt>
                <c:pt idx="4">
                  <c:v>98.97</c:v>
                </c:pt>
              </c:numCache>
            </c:numRef>
          </c:val>
          <c:extLst>
            <c:ext xmlns:c16="http://schemas.microsoft.com/office/drawing/2014/chart" uri="{C3380CC4-5D6E-409C-BE32-E72D297353CC}">
              <c16:uniqueId val="{00000000-890D-4F25-8E7C-7A753C81B0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890D-4F25-8E7C-7A753C81B0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258.63</c:v>
                </c:pt>
                <c:pt idx="1">
                  <c:v>261.64999999999998</c:v>
                </c:pt>
                <c:pt idx="2">
                  <c:v>266.2</c:v>
                </c:pt>
                <c:pt idx="3">
                  <c:v>254.31</c:v>
                </c:pt>
                <c:pt idx="4">
                  <c:v>266.70999999999998</c:v>
                </c:pt>
              </c:numCache>
            </c:numRef>
          </c:val>
          <c:extLst>
            <c:ext xmlns:c16="http://schemas.microsoft.com/office/drawing/2014/chart" uri="{C3380CC4-5D6E-409C-BE32-E72D297353CC}">
              <c16:uniqueId val="{00000000-E672-4069-812F-22A73BC9FDE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E672-4069-812F-22A73BC9FDE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9"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宮城県　大崎市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2</v>
      </c>
      <c r="C7" s="34"/>
      <c r="D7" s="34"/>
      <c r="E7" s="34"/>
      <c r="F7" s="34"/>
      <c r="G7" s="34"/>
      <c r="H7" s="34"/>
      <c r="I7" s="33" t="s">
        <v>12</v>
      </c>
      <c r="J7" s="34"/>
      <c r="K7" s="34"/>
      <c r="L7" s="34"/>
      <c r="M7" s="34"/>
      <c r="N7" s="34"/>
      <c r="O7" s="35"/>
      <c r="P7" s="36" t="s">
        <v>3</v>
      </c>
      <c r="Q7" s="36"/>
      <c r="R7" s="36"/>
      <c r="S7" s="36"/>
      <c r="T7" s="36"/>
      <c r="U7" s="36"/>
      <c r="V7" s="36"/>
      <c r="W7" s="36" t="s">
        <v>14</v>
      </c>
      <c r="X7" s="36"/>
      <c r="Y7" s="36"/>
      <c r="Z7" s="36"/>
      <c r="AA7" s="36"/>
      <c r="AB7" s="36"/>
      <c r="AC7" s="36"/>
      <c r="AD7" s="36" t="s">
        <v>7</v>
      </c>
      <c r="AE7" s="36"/>
      <c r="AF7" s="36"/>
      <c r="AG7" s="36"/>
      <c r="AH7" s="36"/>
      <c r="AI7" s="36"/>
      <c r="AJ7" s="36"/>
      <c r="AK7" s="2"/>
      <c r="AL7" s="36" t="s">
        <v>15</v>
      </c>
      <c r="AM7" s="36"/>
      <c r="AN7" s="36"/>
      <c r="AO7" s="36"/>
      <c r="AP7" s="36"/>
      <c r="AQ7" s="36"/>
      <c r="AR7" s="36"/>
      <c r="AS7" s="36"/>
      <c r="AT7" s="33" t="s">
        <v>8</v>
      </c>
      <c r="AU7" s="34"/>
      <c r="AV7" s="34"/>
      <c r="AW7" s="34"/>
      <c r="AX7" s="34"/>
      <c r="AY7" s="34"/>
      <c r="AZ7" s="34"/>
      <c r="BA7" s="34"/>
      <c r="BB7" s="36" t="s">
        <v>18</v>
      </c>
      <c r="BC7" s="36"/>
      <c r="BD7" s="36"/>
      <c r="BE7" s="36"/>
      <c r="BF7" s="36"/>
      <c r="BG7" s="36"/>
      <c r="BH7" s="36"/>
      <c r="BI7" s="36"/>
      <c r="BJ7" s="3"/>
      <c r="BK7" s="3"/>
      <c r="BL7" s="37" t="s">
        <v>19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非設置</v>
      </c>
      <c r="AE8" s="43"/>
      <c r="AF8" s="43"/>
      <c r="AG8" s="43"/>
      <c r="AH8" s="43"/>
      <c r="AI8" s="43"/>
      <c r="AJ8" s="43"/>
      <c r="AK8" s="2"/>
      <c r="AL8" s="44">
        <f>データ!$R$6</f>
        <v>126836</v>
      </c>
      <c r="AM8" s="44"/>
      <c r="AN8" s="44"/>
      <c r="AO8" s="44"/>
      <c r="AP8" s="44"/>
      <c r="AQ8" s="44"/>
      <c r="AR8" s="44"/>
      <c r="AS8" s="44"/>
      <c r="AT8" s="45">
        <f>データ!$S$6</f>
        <v>796.81</v>
      </c>
      <c r="AU8" s="46"/>
      <c r="AV8" s="46"/>
      <c r="AW8" s="46"/>
      <c r="AX8" s="46"/>
      <c r="AY8" s="46"/>
      <c r="AZ8" s="46"/>
      <c r="BA8" s="46"/>
      <c r="BB8" s="47">
        <f>データ!$T$6</f>
        <v>159.18</v>
      </c>
      <c r="BC8" s="47"/>
      <c r="BD8" s="47"/>
      <c r="BE8" s="47"/>
      <c r="BF8" s="47"/>
      <c r="BG8" s="47"/>
      <c r="BH8" s="47"/>
      <c r="BI8" s="47"/>
      <c r="BJ8" s="3"/>
      <c r="BK8" s="3"/>
      <c r="BL8" s="48" t="s">
        <v>13</v>
      </c>
      <c r="BM8" s="49"/>
      <c r="BN8" s="50" t="s">
        <v>21</v>
      </c>
      <c r="BO8" s="50"/>
      <c r="BP8" s="50"/>
      <c r="BQ8" s="50"/>
      <c r="BR8" s="50"/>
      <c r="BS8" s="50"/>
      <c r="BT8" s="50"/>
      <c r="BU8" s="50"/>
      <c r="BV8" s="50"/>
      <c r="BW8" s="50"/>
      <c r="BX8" s="50"/>
      <c r="BY8" s="51"/>
    </row>
    <row r="9" spans="1:78" ht="18.75" customHeight="1" x14ac:dyDescent="0.15">
      <c r="A9" s="2"/>
      <c r="B9" s="33" t="s">
        <v>22</v>
      </c>
      <c r="C9" s="34"/>
      <c r="D9" s="34"/>
      <c r="E9" s="34"/>
      <c r="F9" s="34"/>
      <c r="G9" s="34"/>
      <c r="H9" s="34"/>
      <c r="I9" s="33" t="s">
        <v>24</v>
      </c>
      <c r="J9" s="34"/>
      <c r="K9" s="34"/>
      <c r="L9" s="34"/>
      <c r="M9" s="34"/>
      <c r="N9" s="34"/>
      <c r="O9" s="35"/>
      <c r="P9" s="36" t="s">
        <v>25</v>
      </c>
      <c r="Q9" s="36"/>
      <c r="R9" s="36"/>
      <c r="S9" s="36"/>
      <c r="T9" s="36"/>
      <c r="U9" s="36"/>
      <c r="V9" s="36"/>
      <c r="W9" s="36" t="s">
        <v>23</v>
      </c>
      <c r="X9" s="36"/>
      <c r="Y9" s="36"/>
      <c r="Z9" s="36"/>
      <c r="AA9" s="36"/>
      <c r="AB9" s="36"/>
      <c r="AC9" s="36"/>
      <c r="AD9" s="2"/>
      <c r="AE9" s="2"/>
      <c r="AF9" s="2"/>
      <c r="AG9" s="2"/>
      <c r="AH9" s="2"/>
      <c r="AI9" s="2"/>
      <c r="AJ9" s="2"/>
      <c r="AK9" s="2"/>
      <c r="AL9" s="36" t="s">
        <v>28</v>
      </c>
      <c r="AM9" s="36"/>
      <c r="AN9" s="36"/>
      <c r="AO9" s="36"/>
      <c r="AP9" s="36"/>
      <c r="AQ9" s="36"/>
      <c r="AR9" s="36"/>
      <c r="AS9" s="36"/>
      <c r="AT9" s="33" t="s">
        <v>30</v>
      </c>
      <c r="AU9" s="34"/>
      <c r="AV9" s="34"/>
      <c r="AW9" s="34"/>
      <c r="AX9" s="34"/>
      <c r="AY9" s="34"/>
      <c r="AZ9" s="34"/>
      <c r="BA9" s="34"/>
      <c r="BB9" s="36" t="s">
        <v>17</v>
      </c>
      <c r="BC9" s="36"/>
      <c r="BD9" s="36"/>
      <c r="BE9" s="36"/>
      <c r="BF9" s="36"/>
      <c r="BG9" s="36"/>
      <c r="BH9" s="36"/>
      <c r="BI9" s="36"/>
      <c r="BJ9" s="3"/>
      <c r="BK9" s="3"/>
      <c r="BL9" s="52" t="s">
        <v>32</v>
      </c>
      <c r="BM9" s="53"/>
      <c r="BN9" s="54" t="s">
        <v>33</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62.53</v>
      </c>
      <c r="J10" s="46"/>
      <c r="K10" s="46"/>
      <c r="L10" s="46"/>
      <c r="M10" s="46"/>
      <c r="N10" s="46"/>
      <c r="O10" s="56"/>
      <c r="P10" s="47">
        <f>データ!$P$6</f>
        <v>97.59</v>
      </c>
      <c r="Q10" s="47"/>
      <c r="R10" s="47"/>
      <c r="S10" s="47"/>
      <c r="T10" s="47"/>
      <c r="U10" s="47"/>
      <c r="V10" s="47"/>
      <c r="W10" s="44">
        <f>データ!$Q$6</f>
        <v>3987</v>
      </c>
      <c r="X10" s="44"/>
      <c r="Y10" s="44"/>
      <c r="Z10" s="44"/>
      <c r="AA10" s="44"/>
      <c r="AB10" s="44"/>
      <c r="AC10" s="44"/>
      <c r="AD10" s="2"/>
      <c r="AE10" s="2"/>
      <c r="AF10" s="2"/>
      <c r="AG10" s="2"/>
      <c r="AH10" s="2"/>
      <c r="AI10" s="2"/>
      <c r="AJ10" s="2"/>
      <c r="AK10" s="2"/>
      <c r="AL10" s="44">
        <f>データ!$U$6</f>
        <v>122924</v>
      </c>
      <c r="AM10" s="44"/>
      <c r="AN10" s="44"/>
      <c r="AO10" s="44"/>
      <c r="AP10" s="44"/>
      <c r="AQ10" s="44"/>
      <c r="AR10" s="44"/>
      <c r="AS10" s="44"/>
      <c r="AT10" s="45">
        <f>データ!$V$6</f>
        <v>374.78</v>
      </c>
      <c r="AU10" s="46"/>
      <c r="AV10" s="46"/>
      <c r="AW10" s="46"/>
      <c r="AX10" s="46"/>
      <c r="AY10" s="46"/>
      <c r="AZ10" s="46"/>
      <c r="BA10" s="46"/>
      <c r="BB10" s="47">
        <f>データ!$W$6</f>
        <v>327.99</v>
      </c>
      <c r="BC10" s="47"/>
      <c r="BD10" s="47"/>
      <c r="BE10" s="47"/>
      <c r="BF10" s="47"/>
      <c r="BG10" s="47"/>
      <c r="BH10" s="47"/>
      <c r="BI10" s="47"/>
      <c r="BJ10" s="2"/>
      <c r="BK10" s="2"/>
      <c r="BL10" s="57" t="s">
        <v>35</v>
      </c>
      <c r="BM10" s="58"/>
      <c r="BN10" s="59" t="s">
        <v>6</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37</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38</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40</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109</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41</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9" t="s">
        <v>111</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9"/>
      <c r="BM58" s="80"/>
      <c r="BN58" s="80"/>
      <c r="BO58" s="80"/>
      <c r="BP58" s="80"/>
      <c r="BQ58" s="80"/>
      <c r="BR58" s="80"/>
      <c r="BS58" s="80"/>
      <c r="BT58" s="80"/>
      <c r="BU58" s="80"/>
      <c r="BV58" s="80"/>
      <c r="BW58" s="80"/>
      <c r="BX58" s="80"/>
      <c r="BY58" s="80"/>
      <c r="BZ58" s="81"/>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9"/>
      <c r="BM59" s="80"/>
      <c r="BN59" s="80"/>
      <c r="BO59" s="80"/>
      <c r="BP59" s="80"/>
      <c r="BQ59" s="80"/>
      <c r="BR59" s="80"/>
      <c r="BS59" s="80"/>
      <c r="BT59" s="80"/>
      <c r="BU59" s="80"/>
      <c r="BV59" s="80"/>
      <c r="BW59" s="80"/>
      <c r="BX59" s="80"/>
      <c r="BY59" s="80"/>
      <c r="BZ59" s="81"/>
    </row>
    <row r="60" spans="1:78" ht="13.5" customHeight="1" x14ac:dyDescent="0.15">
      <c r="A60" s="2"/>
      <c r="B60" s="67" t="s">
        <v>9</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9"/>
      <c r="BM60" s="80"/>
      <c r="BN60" s="80"/>
      <c r="BO60" s="80"/>
      <c r="BP60" s="80"/>
      <c r="BQ60" s="80"/>
      <c r="BR60" s="80"/>
      <c r="BS60" s="80"/>
      <c r="BT60" s="80"/>
      <c r="BU60" s="80"/>
      <c r="BV60" s="80"/>
      <c r="BW60" s="80"/>
      <c r="BX60" s="80"/>
      <c r="BY60" s="80"/>
      <c r="BZ60" s="81"/>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9"/>
      <c r="BM63" s="80"/>
      <c r="BN63" s="80"/>
      <c r="BO63" s="80"/>
      <c r="BP63" s="80"/>
      <c r="BQ63" s="80"/>
      <c r="BR63" s="80"/>
      <c r="BS63" s="80"/>
      <c r="BT63" s="80"/>
      <c r="BU63" s="80"/>
      <c r="BV63" s="80"/>
      <c r="BW63" s="80"/>
      <c r="BX63" s="80"/>
      <c r="BY63" s="80"/>
      <c r="BZ63" s="8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10</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110</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2"/>
      <c r="BM82" s="83"/>
      <c r="BN82" s="83"/>
      <c r="BO82" s="83"/>
      <c r="BP82" s="83"/>
      <c r="BQ82" s="83"/>
      <c r="BR82" s="83"/>
      <c r="BS82" s="83"/>
      <c r="BT82" s="83"/>
      <c r="BU82" s="83"/>
      <c r="BV82" s="83"/>
      <c r="BW82" s="83"/>
      <c r="BX82" s="83"/>
      <c r="BY82" s="83"/>
      <c r="BZ82" s="84"/>
    </row>
    <row r="83" spans="1:78" x14ac:dyDescent="0.15">
      <c r="C83" s="10"/>
    </row>
    <row r="84" spans="1:78" hidden="1" x14ac:dyDescent="0.15">
      <c r="B84" s="6" t="s">
        <v>43</v>
      </c>
      <c r="C84" s="6"/>
      <c r="D84" s="6"/>
      <c r="E84" s="6" t="s">
        <v>44</v>
      </c>
      <c r="F84" s="6" t="s">
        <v>46</v>
      </c>
      <c r="G84" s="6" t="s">
        <v>48</v>
      </c>
      <c r="H84" s="6" t="s">
        <v>42</v>
      </c>
      <c r="I84" s="6" t="s">
        <v>11</v>
      </c>
      <c r="J84" s="6" t="s">
        <v>27</v>
      </c>
      <c r="K84" s="6" t="s">
        <v>49</v>
      </c>
      <c r="L84" s="6" t="s">
        <v>50</v>
      </c>
      <c r="M84" s="6" t="s">
        <v>34</v>
      </c>
      <c r="N84" s="6" t="s">
        <v>52</v>
      </c>
      <c r="O84" s="6" t="s">
        <v>54</v>
      </c>
    </row>
    <row r="85" spans="1:78" hidden="1" x14ac:dyDescent="0.1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vm9Rh8G/eG4oLmzc/irVswtMBE3WR0AqyYqLKe+ROt8+pCqi5O+xeAzip84UmjhayHcrfU7O02esC1ZO+yqPBA==" saltValue="ABzyKzk6Rhqvb5GNm+3nag=="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47</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20</v>
      </c>
      <c r="B3" s="17" t="s">
        <v>51</v>
      </c>
      <c r="C3" s="17" t="s">
        <v>58</v>
      </c>
      <c r="D3" s="17" t="s">
        <v>59</v>
      </c>
      <c r="E3" s="17" t="s">
        <v>5</v>
      </c>
      <c r="F3" s="17" t="s">
        <v>4</v>
      </c>
      <c r="G3" s="17" t="s">
        <v>26</v>
      </c>
      <c r="H3" s="87" t="s">
        <v>31</v>
      </c>
      <c r="I3" s="88"/>
      <c r="J3" s="88"/>
      <c r="K3" s="88"/>
      <c r="L3" s="88"/>
      <c r="M3" s="88"/>
      <c r="N3" s="88"/>
      <c r="O3" s="88"/>
      <c r="P3" s="88"/>
      <c r="Q3" s="88"/>
      <c r="R3" s="88"/>
      <c r="S3" s="88"/>
      <c r="T3" s="88"/>
      <c r="U3" s="88"/>
      <c r="V3" s="88"/>
      <c r="W3" s="89"/>
      <c r="X3" s="85" t="s">
        <v>55</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9</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60</v>
      </c>
      <c r="B4" s="18"/>
      <c r="C4" s="18"/>
      <c r="D4" s="18"/>
      <c r="E4" s="18"/>
      <c r="F4" s="18"/>
      <c r="G4" s="18"/>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45</v>
      </c>
      <c r="AJ4" s="86"/>
      <c r="AK4" s="86"/>
      <c r="AL4" s="86"/>
      <c r="AM4" s="86"/>
      <c r="AN4" s="86"/>
      <c r="AO4" s="86"/>
      <c r="AP4" s="86"/>
      <c r="AQ4" s="86"/>
      <c r="AR4" s="86"/>
      <c r="AS4" s="86"/>
      <c r="AT4" s="86" t="s">
        <v>39</v>
      </c>
      <c r="AU4" s="86"/>
      <c r="AV4" s="86"/>
      <c r="AW4" s="86"/>
      <c r="AX4" s="86"/>
      <c r="AY4" s="86"/>
      <c r="AZ4" s="86"/>
      <c r="BA4" s="86"/>
      <c r="BB4" s="86"/>
      <c r="BC4" s="86"/>
      <c r="BD4" s="86"/>
      <c r="BE4" s="86" t="s">
        <v>61</v>
      </c>
      <c r="BF4" s="86"/>
      <c r="BG4" s="86"/>
      <c r="BH4" s="86"/>
      <c r="BI4" s="86"/>
      <c r="BJ4" s="86"/>
      <c r="BK4" s="86"/>
      <c r="BL4" s="86"/>
      <c r="BM4" s="86"/>
      <c r="BN4" s="86"/>
      <c r="BO4" s="86"/>
      <c r="BP4" s="86" t="s">
        <v>36</v>
      </c>
      <c r="BQ4" s="86"/>
      <c r="BR4" s="86"/>
      <c r="BS4" s="86"/>
      <c r="BT4" s="86"/>
      <c r="BU4" s="86"/>
      <c r="BV4" s="86"/>
      <c r="BW4" s="86"/>
      <c r="BX4" s="86"/>
      <c r="BY4" s="86"/>
      <c r="BZ4" s="86"/>
      <c r="CA4" s="86" t="s">
        <v>63</v>
      </c>
      <c r="CB4" s="86"/>
      <c r="CC4" s="86"/>
      <c r="CD4" s="86"/>
      <c r="CE4" s="86"/>
      <c r="CF4" s="86"/>
      <c r="CG4" s="86"/>
      <c r="CH4" s="86"/>
      <c r="CI4" s="86"/>
      <c r="CJ4" s="86"/>
      <c r="CK4" s="86"/>
      <c r="CL4" s="86" t="s">
        <v>64</v>
      </c>
      <c r="CM4" s="86"/>
      <c r="CN4" s="86"/>
      <c r="CO4" s="86"/>
      <c r="CP4" s="86"/>
      <c r="CQ4" s="86"/>
      <c r="CR4" s="86"/>
      <c r="CS4" s="86"/>
      <c r="CT4" s="86"/>
      <c r="CU4" s="86"/>
      <c r="CV4" s="86"/>
      <c r="CW4" s="86" t="s">
        <v>66</v>
      </c>
      <c r="CX4" s="86"/>
      <c r="CY4" s="86"/>
      <c r="CZ4" s="86"/>
      <c r="DA4" s="86"/>
      <c r="DB4" s="86"/>
      <c r="DC4" s="86"/>
      <c r="DD4" s="86"/>
      <c r="DE4" s="86"/>
      <c r="DF4" s="86"/>
      <c r="DG4" s="86"/>
      <c r="DH4" s="86" t="s">
        <v>67</v>
      </c>
      <c r="DI4" s="86"/>
      <c r="DJ4" s="86"/>
      <c r="DK4" s="86"/>
      <c r="DL4" s="86"/>
      <c r="DM4" s="86"/>
      <c r="DN4" s="86"/>
      <c r="DO4" s="86"/>
      <c r="DP4" s="86"/>
      <c r="DQ4" s="86"/>
      <c r="DR4" s="86"/>
      <c r="DS4" s="86" t="s">
        <v>62</v>
      </c>
      <c r="DT4" s="86"/>
      <c r="DU4" s="86"/>
      <c r="DV4" s="86"/>
      <c r="DW4" s="86"/>
      <c r="DX4" s="86"/>
      <c r="DY4" s="86"/>
      <c r="DZ4" s="86"/>
      <c r="EA4" s="86"/>
      <c r="EB4" s="86"/>
      <c r="EC4" s="86"/>
      <c r="ED4" s="86" t="s">
        <v>68</v>
      </c>
      <c r="EE4" s="86"/>
      <c r="EF4" s="86"/>
      <c r="EG4" s="86"/>
      <c r="EH4" s="86"/>
      <c r="EI4" s="86"/>
      <c r="EJ4" s="86"/>
      <c r="EK4" s="86"/>
      <c r="EL4" s="86"/>
      <c r="EM4" s="86"/>
      <c r="EN4" s="86"/>
    </row>
    <row r="5" spans="1:144" x14ac:dyDescent="0.15">
      <c r="A5" s="15" t="s">
        <v>29</v>
      </c>
      <c r="B5" s="19"/>
      <c r="C5" s="19"/>
      <c r="D5" s="19"/>
      <c r="E5" s="19"/>
      <c r="F5" s="19"/>
      <c r="G5" s="19"/>
      <c r="H5" s="25" t="s">
        <v>57</v>
      </c>
      <c r="I5" s="25" t="s">
        <v>69</v>
      </c>
      <c r="J5" s="25" t="s">
        <v>70</v>
      </c>
      <c r="K5" s="25" t="s">
        <v>71</v>
      </c>
      <c r="L5" s="25" t="s">
        <v>72</v>
      </c>
      <c r="M5" s="25" t="s">
        <v>7</v>
      </c>
      <c r="N5" s="25" t="s">
        <v>73</v>
      </c>
      <c r="O5" s="25" t="s">
        <v>74</v>
      </c>
      <c r="P5" s="25" t="s">
        <v>75</v>
      </c>
      <c r="Q5" s="25" t="s">
        <v>76</v>
      </c>
      <c r="R5" s="25" t="s">
        <v>77</v>
      </c>
      <c r="S5" s="25" t="s">
        <v>78</v>
      </c>
      <c r="T5" s="25" t="s">
        <v>65</v>
      </c>
      <c r="U5" s="25" t="s">
        <v>79</v>
      </c>
      <c r="V5" s="25" t="s">
        <v>80</v>
      </c>
      <c r="W5" s="25" t="s">
        <v>81</v>
      </c>
      <c r="X5" s="25" t="s">
        <v>82</v>
      </c>
      <c r="Y5" s="25" t="s">
        <v>83</v>
      </c>
      <c r="Z5" s="25" t="s">
        <v>84</v>
      </c>
      <c r="AA5" s="25" t="s">
        <v>1</v>
      </c>
      <c r="AB5" s="25" t="s">
        <v>85</v>
      </c>
      <c r="AC5" s="25" t="s">
        <v>86</v>
      </c>
      <c r="AD5" s="25" t="s">
        <v>88</v>
      </c>
      <c r="AE5" s="25" t="s">
        <v>89</v>
      </c>
      <c r="AF5" s="25" t="s">
        <v>90</v>
      </c>
      <c r="AG5" s="25" t="s">
        <v>91</v>
      </c>
      <c r="AH5" s="25" t="s">
        <v>43</v>
      </c>
      <c r="AI5" s="25" t="s">
        <v>82</v>
      </c>
      <c r="AJ5" s="25" t="s">
        <v>83</v>
      </c>
      <c r="AK5" s="25" t="s">
        <v>84</v>
      </c>
      <c r="AL5" s="25" t="s">
        <v>1</v>
      </c>
      <c r="AM5" s="25" t="s">
        <v>85</v>
      </c>
      <c r="AN5" s="25" t="s">
        <v>86</v>
      </c>
      <c r="AO5" s="25" t="s">
        <v>88</v>
      </c>
      <c r="AP5" s="25" t="s">
        <v>89</v>
      </c>
      <c r="AQ5" s="25" t="s">
        <v>90</v>
      </c>
      <c r="AR5" s="25" t="s">
        <v>91</v>
      </c>
      <c r="AS5" s="25" t="s">
        <v>87</v>
      </c>
      <c r="AT5" s="25" t="s">
        <v>82</v>
      </c>
      <c r="AU5" s="25" t="s">
        <v>83</v>
      </c>
      <c r="AV5" s="25" t="s">
        <v>84</v>
      </c>
      <c r="AW5" s="25" t="s">
        <v>1</v>
      </c>
      <c r="AX5" s="25" t="s">
        <v>85</v>
      </c>
      <c r="AY5" s="25" t="s">
        <v>86</v>
      </c>
      <c r="AZ5" s="25" t="s">
        <v>88</v>
      </c>
      <c r="BA5" s="25" t="s">
        <v>89</v>
      </c>
      <c r="BB5" s="25" t="s">
        <v>90</v>
      </c>
      <c r="BC5" s="25" t="s">
        <v>91</v>
      </c>
      <c r="BD5" s="25" t="s">
        <v>87</v>
      </c>
      <c r="BE5" s="25" t="s">
        <v>82</v>
      </c>
      <c r="BF5" s="25" t="s">
        <v>83</v>
      </c>
      <c r="BG5" s="25" t="s">
        <v>84</v>
      </c>
      <c r="BH5" s="25" t="s">
        <v>1</v>
      </c>
      <c r="BI5" s="25" t="s">
        <v>85</v>
      </c>
      <c r="BJ5" s="25" t="s">
        <v>86</v>
      </c>
      <c r="BK5" s="25" t="s">
        <v>88</v>
      </c>
      <c r="BL5" s="25" t="s">
        <v>89</v>
      </c>
      <c r="BM5" s="25" t="s">
        <v>90</v>
      </c>
      <c r="BN5" s="25" t="s">
        <v>91</v>
      </c>
      <c r="BO5" s="25" t="s">
        <v>87</v>
      </c>
      <c r="BP5" s="25" t="s">
        <v>82</v>
      </c>
      <c r="BQ5" s="25" t="s">
        <v>83</v>
      </c>
      <c r="BR5" s="25" t="s">
        <v>84</v>
      </c>
      <c r="BS5" s="25" t="s">
        <v>1</v>
      </c>
      <c r="BT5" s="25" t="s">
        <v>85</v>
      </c>
      <c r="BU5" s="25" t="s">
        <v>86</v>
      </c>
      <c r="BV5" s="25" t="s">
        <v>88</v>
      </c>
      <c r="BW5" s="25" t="s">
        <v>89</v>
      </c>
      <c r="BX5" s="25" t="s">
        <v>90</v>
      </c>
      <c r="BY5" s="25" t="s">
        <v>91</v>
      </c>
      <c r="BZ5" s="25" t="s">
        <v>87</v>
      </c>
      <c r="CA5" s="25" t="s">
        <v>82</v>
      </c>
      <c r="CB5" s="25" t="s">
        <v>83</v>
      </c>
      <c r="CC5" s="25" t="s">
        <v>84</v>
      </c>
      <c r="CD5" s="25" t="s">
        <v>1</v>
      </c>
      <c r="CE5" s="25" t="s">
        <v>85</v>
      </c>
      <c r="CF5" s="25" t="s">
        <v>86</v>
      </c>
      <c r="CG5" s="25" t="s">
        <v>88</v>
      </c>
      <c r="CH5" s="25" t="s">
        <v>89</v>
      </c>
      <c r="CI5" s="25" t="s">
        <v>90</v>
      </c>
      <c r="CJ5" s="25" t="s">
        <v>91</v>
      </c>
      <c r="CK5" s="25" t="s">
        <v>87</v>
      </c>
      <c r="CL5" s="25" t="s">
        <v>82</v>
      </c>
      <c r="CM5" s="25" t="s">
        <v>83</v>
      </c>
      <c r="CN5" s="25" t="s">
        <v>84</v>
      </c>
      <c r="CO5" s="25" t="s">
        <v>1</v>
      </c>
      <c r="CP5" s="25" t="s">
        <v>85</v>
      </c>
      <c r="CQ5" s="25" t="s">
        <v>86</v>
      </c>
      <c r="CR5" s="25" t="s">
        <v>88</v>
      </c>
      <c r="CS5" s="25" t="s">
        <v>89</v>
      </c>
      <c r="CT5" s="25" t="s">
        <v>90</v>
      </c>
      <c r="CU5" s="25" t="s">
        <v>91</v>
      </c>
      <c r="CV5" s="25" t="s">
        <v>87</v>
      </c>
      <c r="CW5" s="25" t="s">
        <v>82</v>
      </c>
      <c r="CX5" s="25" t="s">
        <v>83</v>
      </c>
      <c r="CY5" s="25" t="s">
        <v>84</v>
      </c>
      <c r="CZ5" s="25" t="s">
        <v>1</v>
      </c>
      <c r="DA5" s="25" t="s">
        <v>85</v>
      </c>
      <c r="DB5" s="25" t="s">
        <v>86</v>
      </c>
      <c r="DC5" s="25" t="s">
        <v>88</v>
      </c>
      <c r="DD5" s="25" t="s">
        <v>89</v>
      </c>
      <c r="DE5" s="25" t="s">
        <v>90</v>
      </c>
      <c r="DF5" s="25" t="s">
        <v>91</v>
      </c>
      <c r="DG5" s="25" t="s">
        <v>87</v>
      </c>
      <c r="DH5" s="25" t="s">
        <v>82</v>
      </c>
      <c r="DI5" s="25" t="s">
        <v>83</v>
      </c>
      <c r="DJ5" s="25" t="s">
        <v>84</v>
      </c>
      <c r="DK5" s="25" t="s">
        <v>1</v>
      </c>
      <c r="DL5" s="25" t="s">
        <v>85</v>
      </c>
      <c r="DM5" s="25" t="s">
        <v>86</v>
      </c>
      <c r="DN5" s="25" t="s">
        <v>88</v>
      </c>
      <c r="DO5" s="25" t="s">
        <v>89</v>
      </c>
      <c r="DP5" s="25" t="s">
        <v>90</v>
      </c>
      <c r="DQ5" s="25" t="s">
        <v>91</v>
      </c>
      <c r="DR5" s="25" t="s">
        <v>87</v>
      </c>
      <c r="DS5" s="25" t="s">
        <v>82</v>
      </c>
      <c r="DT5" s="25" t="s">
        <v>83</v>
      </c>
      <c r="DU5" s="25" t="s">
        <v>84</v>
      </c>
      <c r="DV5" s="25" t="s">
        <v>1</v>
      </c>
      <c r="DW5" s="25" t="s">
        <v>85</v>
      </c>
      <c r="DX5" s="25" t="s">
        <v>86</v>
      </c>
      <c r="DY5" s="25" t="s">
        <v>88</v>
      </c>
      <c r="DZ5" s="25" t="s">
        <v>89</v>
      </c>
      <c r="EA5" s="25" t="s">
        <v>90</v>
      </c>
      <c r="EB5" s="25" t="s">
        <v>91</v>
      </c>
      <c r="EC5" s="25" t="s">
        <v>87</v>
      </c>
      <c r="ED5" s="25" t="s">
        <v>82</v>
      </c>
      <c r="EE5" s="25" t="s">
        <v>83</v>
      </c>
      <c r="EF5" s="25" t="s">
        <v>84</v>
      </c>
      <c r="EG5" s="25" t="s">
        <v>1</v>
      </c>
      <c r="EH5" s="25" t="s">
        <v>85</v>
      </c>
      <c r="EI5" s="25" t="s">
        <v>86</v>
      </c>
      <c r="EJ5" s="25" t="s">
        <v>88</v>
      </c>
      <c r="EK5" s="25" t="s">
        <v>89</v>
      </c>
      <c r="EL5" s="25" t="s">
        <v>90</v>
      </c>
      <c r="EM5" s="25" t="s">
        <v>91</v>
      </c>
      <c r="EN5" s="25" t="s">
        <v>87</v>
      </c>
    </row>
    <row r="6" spans="1:144" s="14" customFormat="1" x14ac:dyDescent="0.15">
      <c r="A6" s="15" t="s">
        <v>92</v>
      </c>
      <c r="B6" s="20">
        <f t="shared" ref="B6:W6" si="1">B7</f>
        <v>2021</v>
      </c>
      <c r="C6" s="20">
        <f t="shared" si="1"/>
        <v>42153</v>
      </c>
      <c r="D6" s="20">
        <f t="shared" si="1"/>
        <v>46</v>
      </c>
      <c r="E6" s="20">
        <f t="shared" si="1"/>
        <v>1</v>
      </c>
      <c r="F6" s="20">
        <f t="shared" si="1"/>
        <v>0</v>
      </c>
      <c r="G6" s="20">
        <f t="shared" si="1"/>
        <v>1</v>
      </c>
      <c r="H6" s="20" t="str">
        <f t="shared" si="1"/>
        <v>宮城県　大崎市</v>
      </c>
      <c r="I6" s="20" t="str">
        <f t="shared" si="1"/>
        <v>法適用</v>
      </c>
      <c r="J6" s="20" t="str">
        <f t="shared" si="1"/>
        <v>水道事業</v>
      </c>
      <c r="K6" s="20" t="str">
        <f t="shared" si="1"/>
        <v>末端給水事業</v>
      </c>
      <c r="L6" s="20" t="str">
        <f t="shared" si="1"/>
        <v>A3</v>
      </c>
      <c r="M6" s="20" t="str">
        <f t="shared" si="1"/>
        <v>非設置</v>
      </c>
      <c r="N6" s="26" t="str">
        <f t="shared" si="1"/>
        <v>-</v>
      </c>
      <c r="O6" s="26">
        <f t="shared" si="1"/>
        <v>62.53</v>
      </c>
      <c r="P6" s="26">
        <f t="shared" si="1"/>
        <v>97.59</v>
      </c>
      <c r="Q6" s="26">
        <f t="shared" si="1"/>
        <v>3987</v>
      </c>
      <c r="R6" s="26">
        <f t="shared" si="1"/>
        <v>126836</v>
      </c>
      <c r="S6" s="26">
        <f t="shared" si="1"/>
        <v>796.81</v>
      </c>
      <c r="T6" s="26">
        <f t="shared" si="1"/>
        <v>159.18</v>
      </c>
      <c r="U6" s="26">
        <f t="shared" si="1"/>
        <v>122924</v>
      </c>
      <c r="V6" s="26">
        <f t="shared" si="1"/>
        <v>374.78</v>
      </c>
      <c r="W6" s="26">
        <f t="shared" si="1"/>
        <v>327.99</v>
      </c>
      <c r="X6" s="28">
        <f t="shared" ref="X6:AG6" si="2">IF(X7="",NA(),X7)</f>
        <v>109.84</v>
      </c>
      <c r="Y6" s="28">
        <f t="shared" si="2"/>
        <v>106.4</v>
      </c>
      <c r="Z6" s="28">
        <f t="shared" si="2"/>
        <v>106.57</v>
      </c>
      <c r="AA6" s="28">
        <f t="shared" si="2"/>
        <v>109.55</v>
      </c>
      <c r="AB6" s="28">
        <f t="shared" si="2"/>
        <v>104.76</v>
      </c>
      <c r="AC6" s="28">
        <f t="shared" si="2"/>
        <v>113.68</v>
      </c>
      <c r="AD6" s="28">
        <f t="shared" si="2"/>
        <v>113.82</v>
      </c>
      <c r="AE6" s="28">
        <f t="shared" si="2"/>
        <v>112.82</v>
      </c>
      <c r="AF6" s="28">
        <f t="shared" si="2"/>
        <v>111.21</v>
      </c>
      <c r="AG6" s="28">
        <f t="shared" si="2"/>
        <v>111.89</v>
      </c>
      <c r="AH6" s="26" t="str">
        <f>IF(AH7="","",IF(AH7="-","【-】","【"&amp;SUBSTITUTE(TEXT(AH7,"#,##0.00"),"-","△")&amp;"】"))</f>
        <v>【111.39】</v>
      </c>
      <c r="AI6" s="26">
        <f t="shared" ref="AI6:AR6" si="3">IF(AI7="",NA(),AI7)</f>
        <v>0</v>
      </c>
      <c r="AJ6" s="26">
        <f t="shared" si="3"/>
        <v>0</v>
      </c>
      <c r="AK6" s="26">
        <f t="shared" si="3"/>
        <v>0</v>
      </c>
      <c r="AL6" s="26">
        <f t="shared" si="3"/>
        <v>0</v>
      </c>
      <c r="AM6" s="26">
        <f t="shared" si="3"/>
        <v>0</v>
      </c>
      <c r="AN6" s="28">
        <f t="shared" si="3"/>
        <v>0.03</v>
      </c>
      <c r="AO6" s="26">
        <f t="shared" si="3"/>
        <v>0</v>
      </c>
      <c r="AP6" s="26">
        <f t="shared" si="3"/>
        <v>0</v>
      </c>
      <c r="AQ6" s="26">
        <f t="shared" si="3"/>
        <v>0</v>
      </c>
      <c r="AR6" s="28">
        <f t="shared" si="3"/>
        <v>0.45</v>
      </c>
      <c r="AS6" s="26" t="str">
        <f>IF(AS7="","",IF(AS7="-","【-】","【"&amp;SUBSTITUTE(TEXT(AS7,"#,##0.00"),"-","△")&amp;"】"))</f>
        <v>【1.30】</v>
      </c>
      <c r="AT6" s="28">
        <f t="shared" ref="AT6:BC6" si="4">IF(AT7="",NA(),AT7)</f>
        <v>508.69</v>
      </c>
      <c r="AU6" s="28">
        <f t="shared" si="4"/>
        <v>509.88</v>
      </c>
      <c r="AV6" s="28">
        <f t="shared" si="4"/>
        <v>534.4</v>
      </c>
      <c r="AW6" s="28">
        <f t="shared" si="4"/>
        <v>501.97</v>
      </c>
      <c r="AX6" s="28">
        <f t="shared" si="4"/>
        <v>515.13</v>
      </c>
      <c r="AY6" s="28">
        <f t="shared" si="4"/>
        <v>337.49</v>
      </c>
      <c r="AZ6" s="28">
        <f t="shared" si="4"/>
        <v>335.6</v>
      </c>
      <c r="BA6" s="28">
        <f t="shared" si="4"/>
        <v>358.91</v>
      </c>
      <c r="BB6" s="28">
        <f t="shared" si="4"/>
        <v>360.96</v>
      </c>
      <c r="BC6" s="28">
        <f t="shared" si="4"/>
        <v>351.29</v>
      </c>
      <c r="BD6" s="26" t="str">
        <f>IF(BD7="","",IF(BD7="-","【-】","【"&amp;SUBSTITUTE(TEXT(BD7,"#,##0.00"),"-","△")&amp;"】"))</f>
        <v>【261.51】</v>
      </c>
      <c r="BE6" s="28">
        <f t="shared" ref="BE6:BN6" si="5">IF(BE7="",NA(),BE7)</f>
        <v>310.52</v>
      </c>
      <c r="BF6" s="28">
        <f t="shared" si="5"/>
        <v>313.52</v>
      </c>
      <c r="BG6" s="28">
        <f t="shared" si="5"/>
        <v>313.01</v>
      </c>
      <c r="BH6" s="28">
        <f t="shared" si="5"/>
        <v>318.10000000000002</v>
      </c>
      <c r="BI6" s="28">
        <f t="shared" si="5"/>
        <v>311.02</v>
      </c>
      <c r="BJ6" s="28">
        <f t="shared" si="5"/>
        <v>265.92</v>
      </c>
      <c r="BK6" s="28">
        <f t="shared" si="5"/>
        <v>258.26</v>
      </c>
      <c r="BL6" s="28">
        <f t="shared" si="5"/>
        <v>247.27</v>
      </c>
      <c r="BM6" s="28">
        <f t="shared" si="5"/>
        <v>239.18</v>
      </c>
      <c r="BN6" s="28">
        <f t="shared" si="5"/>
        <v>236.29</v>
      </c>
      <c r="BO6" s="26" t="str">
        <f>IF(BO7="","",IF(BO7="-","【-】","【"&amp;SUBSTITUTE(TEXT(BO7,"#,##0.00"),"-","△")&amp;"】"))</f>
        <v>【265.16】</v>
      </c>
      <c r="BP6" s="28">
        <f t="shared" ref="BP6:BY6" si="6">IF(BP7="",NA(),BP7)</f>
        <v>100.91</v>
      </c>
      <c r="BQ6" s="28">
        <f t="shared" si="6"/>
        <v>100.04</v>
      </c>
      <c r="BR6" s="28">
        <f t="shared" si="6"/>
        <v>98.95</v>
      </c>
      <c r="BS6" s="28">
        <f t="shared" si="6"/>
        <v>101.37</v>
      </c>
      <c r="BT6" s="28">
        <f t="shared" si="6"/>
        <v>98.97</v>
      </c>
      <c r="BU6" s="28">
        <f t="shared" si="6"/>
        <v>105.86</v>
      </c>
      <c r="BV6" s="28">
        <f t="shared" si="6"/>
        <v>106.07</v>
      </c>
      <c r="BW6" s="28">
        <f t="shared" si="6"/>
        <v>105.34</v>
      </c>
      <c r="BX6" s="28">
        <f t="shared" si="6"/>
        <v>101.89</v>
      </c>
      <c r="BY6" s="28">
        <f t="shared" si="6"/>
        <v>104.33</v>
      </c>
      <c r="BZ6" s="26" t="str">
        <f>IF(BZ7="","",IF(BZ7="-","【-】","【"&amp;SUBSTITUTE(TEXT(BZ7,"#,##0.00"),"-","△")&amp;"】"))</f>
        <v>【102.35】</v>
      </c>
      <c r="CA6" s="28">
        <f t="shared" ref="CA6:CJ6" si="7">IF(CA7="",NA(),CA7)</f>
        <v>258.63</v>
      </c>
      <c r="CB6" s="28">
        <f t="shared" si="7"/>
        <v>261.64999999999998</v>
      </c>
      <c r="CC6" s="28">
        <f t="shared" si="7"/>
        <v>266.2</v>
      </c>
      <c r="CD6" s="28">
        <f t="shared" si="7"/>
        <v>254.31</v>
      </c>
      <c r="CE6" s="28">
        <f t="shared" si="7"/>
        <v>266.70999999999998</v>
      </c>
      <c r="CF6" s="28">
        <f t="shared" si="7"/>
        <v>158.58000000000001</v>
      </c>
      <c r="CG6" s="28">
        <f t="shared" si="7"/>
        <v>159.22</v>
      </c>
      <c r="CH6" s="28">
        <f t="shared" si="7"/>
        <v>159.6</v>
      </c>
      <c r="CI6" s="28">
        <f t="shared" si="7"/>
        <v>156.32</v>
      </c>
      <c r="CJ6" s="28">
        <f t="shared" si="7"/>
        <v>157.4</v>
      </c>
      <c r="CK6" s="26" t="str">
        <f>IF(CK7="","",IF(CK7="-","【-】","【"&amp;SUBSTITUTE(TEXT(CK7,"#,##0.00"),"-","△")&amp;"】"))</f>
        <v>【167.74】</v>
      </c>
      <c r="CL6" s="28">
        <f t="shared" ref="CL6:CU6" si="8">IF(CL7="",NA(),CL7)</f>
        <v>59.82</v>
      </c>
      <c r="CM6" s="28">
        <f t="shared" si="8"/>
        <v>58.98</v>
      </c>
      <c r="CN6" s="28">
        <f t="shared" si="8"/>
        <v>58.02</v>
      </c>
      <c r="CO6" s="28">
        <f t="shared" si="8"/>
        <v>58.95</v>
      </c>
      <c r="CP6" s="28">
        <f t="shared" si="8"/>
        <v>59.67</v>
      </c>
      <c r="CQ6" s="28">
        <f t="shared" si="8"/>
        <v>62.38</v>
      </c>
      <c r="CR6" s="28">
        <f t="shared" si="8"/>
        <v>62.83</v>
      </c>
      <c r="CS6" s="28">
        <f t="shared" si="8"/>
        <v>62.05</v>
      </c>
      <c r="CT6" s="28">
        <f t="shared" si="8"/>
        <v>63.23</v>
      </c>
      <c r="CU6" s="28">
        <f t="shared" si="8"/>
        <v>62.59</v>
      </c>
      <c r="CV6" s="26" t="str">
        <f>IF(CV7="","",IF(CV7="-","【-】","【"&amp;SUBSTITUTE(TEXT(CV7,"#,##0.00"),"-","△")&amp;"】"))</f>
        <v>【60.29】</v>
      </c>
      <c r="CW6" s="28">
        <f t="shared" ref="CW6:DF6" si="9">IF(CW7="",NA(),CW7)</f>
        <v>83.94</v>
      </c>
      <c r="CX6" s="28">
        <f t="shared" si="9"/>
        <v>84.49</v>
      </c>
      <c r="CY6" s="28">
        <f t="shared" si="9"/>
        <v>84.63</v>
      </c>
      <c r="CZ6" s="28">
        <f t="shared" si="9"/>
        <v>83.8</v>
      </c>
      <c r="DA6" s="28">
        <f t="shared" si="9"/>
        <v>82.6</v>
      </c>
      <c r="DB6" s="28">
        <f t="shared" si="9"/>
        <v>89.17</v>
      </c>
      <c r="DC6" s="28">
        <f t="shared" si="9"/>
        <v>88.86</v>
      </c>
      <c r="DD6" s="28">
        <f t="shared" si="9"/>
        <v>89.11</v>
      </c>
      <c r="DE6" s="28">
        <f t="shared" si="9"/>
        <v>89.35</v>
      </c>
      <c r="DF6" s="28">
        <f t="shared" si="9"/>
        <v>89.7</v>
      </c>
      <c r="DG6" s="26" t="str">
        <f>IF(DG7="","",IF(DG7="-","【-】","【"&amp;SUBSTITUTE(TEXT(DG7,"#,##0.00"),"-","△")&amp;"】"))</f>
        <v>【90.12】</v>
      </c>
      <c r="DH6" s="28">
        <f t="shared" ref="DH6:DQ6" si="10">IF(DH7="",NA(),DH7)</f>
        <v>48.38</v>
      </c>
      <c r="DI6" s="28">
        <f t="shared" si="10"/>
        <v>49.7</v>
      </c>
      <c r="DJ6" s="28">
        <f t="shared" si="10"/>
        <v>51.06</v>
      </c>
      <c r="DK6" s="28">
        <f t="shared" si="10"/>
        <v>52.24</v>
      </c>
      <c r="DL6" s="28">
        <f t="shared" si="10"/>
        <v>53.32</v>
      </c>
      <c r="DM6" s="28">
        <f t="shared" si="10"/>
        <v>46.99</v>
      </c>
      <c r="DN6" s="28">
        <f t="shared" si="10"/>
        <v>47.89</v>
      </c>
      <c r="DO6" s="28">
        <f t="shared" si="10"/>
        <v>48.69</v>
      </c>
      <c r="DP6" s="28">
        <f t="shared" si="10"/>
        <v>49.62</v>
      </c>
      <c r="DQ6" s="28">
        <f t="shared" si="10"/>
        <v>50.5</v>
      </c>
      <c r="DR6" s="26" t="str">
        <f>IF(DR7="","",IF(DR7="-","【-】","【"&amp;SUBSTITUTE(TEXT(DR7,"#,##0.00"),"-","△")&amp;"】"))</f>
        <v>【50.88】</v>
      </c>
      <c r="DS6" s="28">
        <f t="shared" ref="DS6:EB6" si="11">IF(DS7="",NA(),DS7)</f>
        <v>12.44</v>
      </c>
      <c r="DT6" s="28">
        <f t="shared" si="11"/>
        <v>15.4</v>
      </c>
      <c r="DU6" s="28">
        <f t="shared" si="11"/>
        <v>18.059999999999999</v>
      </c>
      <c r="DV6" s="28">
        <f t="shared" si="11"/>
        <v>20.77</v>
      </c>
      <c r="DW6" s="28">
        <f t="shared" si="11"/>
        <v>23.62</v>
      </c>
      <c r="DX6" s="28">
        <f t="shared" si="11"/>
        <v>15.83</v>
      </c>
      <c r="DY6" s="28">
        <f t="shared" si="11"/>
        <v>16.899999999999999</v>
      </c>
      <c r="DZ6" s="28">
        <f t="shared" si="11"/>
        <v>18.260000000000002</v>
      </c>
      <c r="EA6" s="28">
        <f t="shared" si="11"/>
        <v>19.510000000000002</v>
      </c>
      <c r="EB6" s="28">
        <f t="shared" si="11"/>
        <v>21.19</v>
      </c>
      <c r="EC6" s="26" t="str">
        <f>IF(EC7="","",IF(EC7="-","【-】","【"&amp;SUBSTITUTE(TEXT(EC7,"#,##0.00"),"-","△")&amp;"】"))</f>
        <v>【22.30】</v>
      </c>
      <c r="ED6" s="28">
        <f t="shared" ref="ED6:EM6" si="12">IF(ED7="",NA(),ED7)</f>
        <v>0.33</v>
      </c>
      <c r="EE6" s="28">
        <f t="shared" si="12"/>
        <v>0.21</v>
      </c>
      <c r="EF6" s="28">
        <f t="shared" si="12"/>
        <v>0.12</v>
      </c>
      <c r="EG6" s="28">
        <f t="shared" si="12"/>
        <v>0.2</v>
      </c>
      <c r="EH6" s="28">
        <f t="shared" si="12"/>
        <v>0.56000000000000005</v>
      </c>
      <c r="EI6" s="28">
        <f t="shared" si="12"/>
        <v>0.74</v>
      </c>
      <c r="EJ6" s="28">
        <f t="shared" si="12"/>
        <v>0.72</v>
      </c>
      <c r="EK6" s="28">
        <f t="shared" si="12"/>
        <v>0.66</v>
      </c>
      <c r="EL6" s="28">
        <f t="shared" si="12"/>
        <v>0.67</v>
      </c>
      <c r="EM6" s="28">
        <f t="shared" si="12"/>
        <v>0.62</v>
      </c>
      <c r="EN6" s="26" t="str">
        <f>IF(EN7="","",IF(EN7="-","【-】","【"&amp;SUBSTITUTE(TEXT(EN7,"#,##0.00"),"-","△")&amp;"】"))</f>
        <v>【0.66】</v>
      </c>
    </row>
    <row r="7" spans="1:144" s="14" customFormat="1" x14ac:dyDescent="0.15">
      <c r="A7" s="15"/>
      <c r="B7" s="21">
        <v>2021</v>
      </c>
      <c r="C7" s="21">
        <v>42153</v>
      </c>
      <c r="D7" s="21">
        <v>46</v>
      </c>
      <c r="E7" s="21">
        <v>1</v>
      </c>
      <c r="F7" s="21">
        <v>0</v>
      </c>
      <c r="G7" s="21">
        <v>1</v>
      </c>
      <c r="H7" s="21" t="s">
        <v>93</v>
      </c>
      <c r="I7" s="21" t="s">
        <v>94</v>
      </c>
      <c r="J7" s="21" t="s">
        <v>95</v>
      </c>
      <c r="K7" s="21" t="s">
        <v>96</v>
      </c>
      <c r="L7" s="21" t="s">
        <v>97</v>
      </c>
      <c r="M7" s="21" t="s">
        <v>16</v>
      </c>
      <c r="N7" s="27" t="s">
        <v>98</v>
      </c>
      <c r="O7" s="27">
        <v>62.53</v>
      </c>
      <c r="P7" s="27">
        <v>97.59</v>
      </c>
      <c r="Q7" s="27">
        <v>3987</v>
      </c>
      <c r="R7" s="27">
        <v>126836</v>
      </c>
      <c r="S7" s="27">
        <v>796.81</v>
      </c>
      <c r="T7" s="27">
        <v>159.18</v>
      </c>
      <c r="U7" s="27">
        <v>122924</v>
      </c>
      <c r="V7" s="27">
        <v>374.78</v>
      </c>
      <c r="W7" s="27">
        <v>327.99</v>
      </c>
      <c r="X7" s="27">
        <v>109.84</v>
      </c>
      <c r="Y7" s="27">
        <v>106.4</v>
      </c>
      <c r="Z7" s="27">
        <v>106.57</v>
      </c>
      <c r="AA7" s="27">
        <v>109.55</v>
      </c>
      <c r="AB7" s="27">
        <v>104.76</v>
      </c>
      <c r="AC7" s="27">
        <v>113.68</v>
      </c>
      <c r="AD7" s="27">
        <v>113.82</v>
      </c>
      <c r="AE7" s="27">
        <v>112.82</v>
      </c>
      <c r="AF7" s="27">
        <v>111.21</v>
      </c>
      <c r="AG7" s="27">
        <v>111.89</v>
      </c>
      <c r="AH7" s="27">
        <v>111.39</v>
      </c>
      <c r="AI7" s="27">
        <v>0</v>
      </c>
      <c r="AJ7" s="27">
        <v>0</v>
      </c>
      <c r="AK7" s="27">
        <v>0</v>
      </c>
      <c r="AL7" s="27">
        <v>0</v>
      </c>
      <c r="AM7" s="27">
        <v>0</v>
      </c>
      <c r="AN7" s="27">
        <v>0.03</v>
      </c>
      <c r="AO7" s="27">
        <v>0</v>
      </c>
      <c r="AP7" s="27">
        <v>0</v>
      </c>
      <c r="AQ7" s="27">
        <v>0</v>
      </c>
      <c r="AR7" s="27">
        <v>0.45</v>
      </c>
      <c r="AS7" s="27">
        <v>1.3</v>
      </c>
      <c r="AT7" s="27">
        <v>508.69</v>
      </c>
      <c r="AU7" s="27">
        <v>509.88</v>
      </c>
      <c r="AV7" s="27">
        <v>534.4</v>
      </c>
      <c r="AW7" s="27">
        <v>501.97</v>
      </c>
      <c r="AX7" s="27">
        <v>515.13</v>
      </c>
      <c r="AY7" s="27">
        <v>337.49</v>
      </c>
      <c r="AZ7" s="27">
        <v>335.6</v>
      </c>
      <c r="BA7" s="27">
        <v>358.91</v>
      </c>
      <c r="BB7" s="27">
        <v>360.96</v>
      </c>
      <c r="BC7" s="27">
        <v>351.29</v>
      </c>
      <c r="BD7" s="27">
        <v>261.51</v>
      </c>
      <c r="BE7" s="27">
        <v>310.52</v>
      </c>
      <c r="BF7" s="27">
        <v>313.52</v>
      </c>
      <c r="BG7" s="27">
        <v>313.01</v>
      </c>
      <c r="BH7" s="27">
        <v>318.10000000000002</v>
      </c>
      <c r="BI7" s="27">
        <v>311.02</v>
      </c>
      <c r="BJ7" s="27">
        <v>265.92</v>
      </c>
      <c r="BK7" s="27">
        <v>258.26</v>
      </c>
      <c r="BL7" s="27">
        <v>247.27</v>
      </c>
      <c r="BM7" s="27">
        <v>239.18</v>
      </c>
      <c r="BN7" s="27">
        <v>236.29</v>
      </c>
      <c r="BO7" s="27">
        <v>265.16000000000003</v>
      </c>
      <c r="BP7" s="27">
        <v>100.91</v>
      </c>
      <c r="BQ7" s="27">
        <v>100.04</v>
      </c>
      <c r="BR7" s="27">
        <v>98.95</v>
      </c>
      <c r="BS7" s="27">
        <v>101.37</v>
      </c>
      <c r="BT7" s="27">
        <v>98.97</v>
      </c>
      <c r="BU7" s="27">
        <v>105.86</v>
      </c>
      <c r="BV7" s="27">
        <v>106.07</v>
      </c>
      <c r="BW7" s="27">
        <v>105.34</v>
      </c>
      <c r="BX7" s="27">
        <v>101.89</v>
      </c>
      <c r="BY7" s="27">
        <v>104.33</v>
      </c>
      <c r="BZ7" s="27">
        <v>102.35</v>
      </c>
      <c r="CA7" s="27">
        <v>258.63</v>
      </c>
      <c r="CB7" s="27">
        <v>261.64999999999998</v>
      </c>
      <c r="CC7" s="27">
        <v>266.2</v>
      </c>
      <c r="CD7" s="27">
        <v>254.31</v>
      </c>
      <c r="CE7" s="27">
        <v>266.70999999999998</v>
      </c>
      <c r="CF7" s="27">
        <v>158.58000000000001</v>
      </c>
      <c r="CG7" s="27">
        <v>159.22</v>
      </c>
      <c r="CH7" s="27">
        <v>159.6</v>
      </c>
      <c r="CI7" s="27">
        <v>156.32</v>
      </c>
      <c r="CJ7" s="27">
        <v>157.4</v>
      </c>
      <c r="CK7" s="27">
        <v>167.74</v>
      </c>
      <c r="CL7" s="27">
        <v>59.82</v>
      </c>
      <c r="CM7" s="27">
        <v>58.98</v>
      </c>
      <c r="CN7" s="27">
        <v>58.02</v>
      </c>
      <c r="CO7" s="27">
        <v>58.95</v>
      </c>
      <c r="CP7" s="27">
        <v>59.67</v>
      </c>
      <c r="CQ7" s="27">
        <v>62.38</v>
      </c>
      <c r="CR7" s="27">
        <v>62.83</v>
      </c>
      <c r="CS7" s="27">
        <v>62.05</v>
      </c>
      <c r="CT7" s="27">
        <v>63.23</v>
      </c>
      <c r="CU7" s="27">
        <v>62.59</v>
      </c>
      <c r="CV7" s="27">
        <v>60.29</v>
      </c>
      <c r="CW7" s="27">
        <v>83.94</v>
      </c>
      <c r="CX7" s="27">
        <v>84.49</v>
      </c>
      <c r="CY7" s="27">
        <v>84.63</v>
      </c>
      <c r="CZ7" s="27">
        <v>83.8</v>
      </c>
      <c r="DA7" s="27">
        <v>82.6</v>
      </c>
      <c r="DB7" s="27">
        <v>89.17</v>
      </c>
      <c r="DC7" s="27">
        <v>88.86</v>
      </c>
      <c r="DD7" s="27">
        <v>89.11</v>
      </c>
      <c r="DE7" s="27">
        <v>89.35</v>
      </c>
      <c r="DF7" s="27">
        <v>89.7</v>
      </c>
      <c r="DG7" s="27">
        <v>90.12</v>
      </c>
      <c r="DH7" s="27">
        <v>48.38</v>
      </c>
      <c r="DI7" s="27">
        <v>49.7</v>
      </c>
      <c r="DJ7" s="27">
        <v>51.06</v>
      </c>
      <c r="DK7" s="27">
        <v>52.24</v>
      </c>
      <c r="DL7" s="27">
        <v>53.32</v>
      </c>
      <c r="DM7" s="27">
        <v>46.99</v>
      </c>
      <c r="DN7" s="27">
        <v>47.89</v>
      </c>
      <c r="DO7" s="27">
        <v>48.69</v>
      </c>
      <c r="DP7" s="27">
        <v>49.62</v>
      </c>
      <c r="DQ7" s="27">
        <v>50.5</v>
      </c>
      <c r="DR7" s="27">
        <v>50.88</v>
      </c>
      <c r="DS7" s="27">
        <v>12.44</v>
      </c>
      <c r="DT7" s="27">
        <v>15.4</v>
      </c>
      <c r="DU7" s="27">
        <v>18.059999999999999</v>
      </c>
      <c r="DV7" s="27">
        <v>20.77</v>
      </c>
      <c r="DW7" s="27">
        <v>23.62</v>
      </c>
      <c r="DX7" s="27">
        <v>15.83</v>
      </c>
      <c r="DY7" s="27">
        <v>16.899999999999999</v>
      </c>
      <c r="DZ7" s="27">
        <v>18.260000000000002</v>
      </c>
      <c r="EA7" s="27">
        <v>19.510000000000002</v>
      </c>
      <c r="EB7" s="27">
        <v>21.19</v>
      </c>
      <c r="EC7" s="27">
        <v>22.3</v>
      </c>
      <c r="ED7" s="27">
        <v>0.33</v>
      </c>
      <c r="EE7" s="27">
        <v>0.21</v>
      </c>
      <c r="EF7" s="27">
        <v>0.12</v>
      </c>
      <c r="EG7" s="27">
        <v>0.2</v>
      </c>
      <c r="EH7" s="27">
        <v>0.56000000000000005</v>
      </c>
      <c r="EI7" s="27">
        <v>0.74</v>
      </c>
      <c r="EJ7" s="27">
        <v>0.72</v>
      </c>
      <c r="EK7" s="27">
        <v>0.66</v>
      </c>
      <c r="EL7" s="27">
        <v>0.67</v>
      </c>
      <c r="EM7" s="27">
        <v>0.62</v>
      </c>
      <c r="EN7" s="27">
        <v>0.66</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51</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平間　崇規</dc:creator>
  <cp:lastModifiedBy>宮城県</cp:lastModifiedBy>
  <cp:lastPrinted>2023-02-09T04:16:52Z</cp:lastPrinted>
  <dcterms:created xsi:type="dcterms:W3CDTF">2023-01-12T01:58:55Z</dcterms:created>
  <dcterms:modified xsi:type="dcterms:W3CDTF">2023-02-09T04:17:05Z</dcterms:modified>
</cp:coreProperties>
</file>