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1 栗原市★☆\"/>
    </mc:Choice>
  </mc:AlternateContent>
  <workbookProtection workbookAlgorithmName="SHA-512" workbookHashValue="XqIJD8beVMiBpV1LUcL1zS7BweSazMskRoCTFWn6hBgAW5oPkbJxKWBbL2erB8dV5c/csomKqkKIUXdQP3wK4Q==" workbookSaltValue="4XCFSKHxgB9b9t0CfseyDQ==" workbookSpinCount="100000" lockStructure="1"/>
  <bookViews>
    <workbookView xWindow="0" yWindow="0" windowWidth="28800" windowHeight="122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<sst xmlns="http://schemas.openxmlformats.org/spreadsheetml/2006/main" count="297" uniqueCount="117">
  <si>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</si>
  <si>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</si>
  <si>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</si>
  <si>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</si>
  <si>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</si>
  <si>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</si>
  <si>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</si>
  <si>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</si>
  <si>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</si>
  <si>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</si>
  <si>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</si>
  <si>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</si>
  <si>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</si>
  <si>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</si>
  <si>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</si>
  <si>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</si>
  <si>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</si>
  <si>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</si>
  <si>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</si>
  <si>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</si>
  <si>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</si>
  <si>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</si>
  <si>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</si>
  <si>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</si>
  <si>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</si>
  <si>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</si>
  <si>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</si>
  <si>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</si>
  <si>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</si>
  <si>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</si>
  <si>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</si>
  <si>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</si>
  <si>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</si>
  <si>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</si>
  <si>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</si>
  <si>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</si>
  <si>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</si>
  <si>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</si>
  <si>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</si>
  <si>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</si>
  <si>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</si>
  <si>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</si>
  <si>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</si>
  <si>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</si>
  <si>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</si>
  <si>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</si>
  <si>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</si>
  <si>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</si>
  <si>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</si>
  <si>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</si>
  <si>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</si>
  <si>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</si>
  <si>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</si>
  <si>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</si>
  <si>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</si>
  <si>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</si>
  <si>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</si>
  <si>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</si>
  <si>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</si>
  <si>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</si>
  <si>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</si>
  <si>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</si>
  <si>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</si>
  <si>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</si>
  <si>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</si>
  <si>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</si>
  <si>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</si>
  <si>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</si>
  <si>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</si>
  <si>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</si>
  <si>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</si>
  <si>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</si>
  <si>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</si>
  <si>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</si>
  <si>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</si>
  <si>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</si>
  <si>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</si>
  <si>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</si>
  <si>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</si>
  <si>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</si>
  <si>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</si>
  <si>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</si>
  <si>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</si>
  <si>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</si>
  <si>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</si>
  <si>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</si>
  <si>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</si>
  <si>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</si>
  <si>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</si>
  <si>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</si>
  <si>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</si>
  <si>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</si>
  <si>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</si>
  <si>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</si>
  <si>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</si>
  <si>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</si>
  <si>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</si>
  <si>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</si>
  <si>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</si>
  <si>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</si>
  <si>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</si>
  <si>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</si>
  <si>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</si>
  <si>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</si>
  <si>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</si>
  <si>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</si>
  <si>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</si>
  <si>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</si>
  <si>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</si>
  <si>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</si>
  <si>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</si>
  <si>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</si>
  <si>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</si>
  <si>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</si>
  <si>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①有形固定資産減価償却率7.56％
　償却対象資産の減価償却の指標であり、老朽化の程度は類似団体平均を下回っている。
　農業集落排水事業は、平成6年4月から供用開始し、28年が経過している。老朽化の各指標を参考にしつつも、他団体との比較や数値に捉われることなく、ストックマネジメントを実施し、老朽化の実態を把握したうえで、効果的な対応を図る必要がある。</t>
    <rPh sb="19" eb="21">
      <t>ショウキャク</t>
    </rPh>
    <rPh sb="21" eb="25">
      <t>タイショウシサン</t>
    </rPh>
    <rPh sb="26" eb="30">
      <t>ゲンカショウキャク</t>
    </rPh>
    <rPh sb="31" eb="33">
      <t>シヒョウ</t>
    </rPh>
    <rPh sb="60" eb="62">
      <t>ノウギョウ</t>
    </rPh>
    <rPh sb="62" eb="64">
      <t>シュウラク</t>
    </rPh>
    <rPh sb="64" eb="66">
      <t>ハイスイ</t>
    </rPh>
    <rPh sb="66" eb="68">
      <t>ジギョウ</t>
    </rPh>
    <rPh sb="142" eb="144">
      <t>ジッシ</t>
    </rPh>
    <phoneticPr fontId="4"/>
  </si>
  <si>
    <t>①経常収支比率102.23％
　経常的収支比率は100%以上となっており、単年度収支では黒字である。しかし、今後、維持管理経費は増加傾向にあることから、使用料収入のみでは経費を回収できない状況が見込まれる。
③流動比率23.12％
　短期的な支払能力を示す値であり、類似団体の平均値を下回っている。これは企業債の償還金が多いためであり、より支払い能力を高めるため経営改善を図っていく必要がある。
④企業債残高対事業規模比率917.13％
　類似団体平均を上回っているが，順次企業債の償還が進んでいくことから今後は改善していく見込みとしている。
⑤経費回収率61.91％
　回収すべき汚水処理費を使用料で賄えておらず、より一層の収入の確保と汚水処理に係る費用の節減に努めることが必要である。
⑥汚水処理原価321.22円
　汚水処理に要した1㎥あたり費用は、類似団体と比較して高くなっているため、より効率的な汚水処理と水洗化人口の増加等に伴う有収水量を増やす取り組みが必要である。
⑦施設利用率39.50％
　類似団体と比較し平均値を下回っている。
⑧水洗化率73.90％
　類似団体と比較し平均値を下回っており、施設利用者の増加と水洗化の促進が必要である。</t>
    <rPh sb="21" eb="23">
      <t>ヒリツ</t>
    </rPh>
    <rPh sb="28" eb="30">
      <t>イジョウ</t>
    </rPh>
    <rPh sb="37" eb="42">
      <t>タンネンドシュウシ</t>
    </rPh>
    <rPh sb="44" eb="46">
      <t>クロジ</t>
    </rPh>
    <rPh sb="133" eb="137">
      <t>ルイジダンタイ</t>
    </rPh>
    <rPh sb="142" eb="144">
      <t>シタマワ</t>
    </rPh>
    <rPh sb="152" eb="155">
      <t>キギョウサイ</t>
    </rPh>
    <rPh sb="156" eb="159">
      <t>ショウカンキン</t>
    </rPh>
    <rPh sb="160" eb="161">
      <t>オオ</t>
    </rPh>
    <rPh sb="181" eb="183">
      <t>ケイエイ</t>
    </rPh>
    <rPh sb="227" eb="228">
      <t>ウエ</t>
    </rPh>
    <rPh sb="358" eb="359">
      <t>エン</t>
    </rPh>
    <rPh sb="506" eb="508">
      <t>シセツ</t>
    </rPh>
    <rPh sb="508" eb="511">
      <t>リヨウシャ</t>
    </rPh>
    <rPh sb="513" eb="514">
      <t>カ</t>
    </rPh>
    <rPh sb="522" eb="524">
      <t>ヒツヨウ</t>
    </rPh>
    <phoneticPr fontId="4"/>
  </si>
  <si>
    <t>　持続可能な事業の運営を図るため、事業の投資効果を意識した発注及び施工に努め、老朽化する管渠及び処理施設の長寿命化対策に取り組み、今後、老朽化が急速に見込まれる設備機器の更新をすることで、その機能や性能を維持し、未然の事故防止につなげるとともに、健全な農業集落排水事業を進めるため、令和4年度に改定予定の「経営戦略」に基づき、農業集落排水処理施設を流域下水道へ接続することで、施設の統廃合を進め、効率的で効果的な施設形態を目指し、健全な事業経営につなげていく必要がある。</t>
    <rPh sb="6" eb="8">
      <t>ジギョウ</t>
    </rPh>
    <rPh sb="9" eb="11">
      <t>ウンエイ</t>
    </rPh>
    <rPh sb="12" eb="13">
      <t>ハカ</t>
    </rPh>
    <rPh sb="39" eb="42">
      <t>ロウキュウカ</t>
    </rPh>
    <rPh sb="44" eb="46">
      <t>カンキョ</t>
    </rPh>
    <rPh sb="46" eb="47">
      <t>オヨ</t>
    </rPh>
    <rPh sb="48" eb="52">
      <t>ショリシセツ</t>
    </rPh>
    <rPh sb="111" eb="113">
      <t>ボウシ</t>
    </rPh>
    <rPh sb="126" eb="128">
      <t>ノウギョウ</t>
    </rPh>
    <rPh sb="128" eb="130">
      <t>シュウラク</t>
    </rPh>
    <rPh sb="130" eb="132">
      <t>ハイスイ</t>
    </rPh>
    <rPh sb="229" eb="2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</si>
</sst>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4" fillId="0" borderId="6" xfId="0" applyFont="1" applyFill="1" applyBorder="1" applyAlignment="1" applyProtection="1">
      <alignment horizontal="left" vertical="top" wrapText="1"/>
      <protection locked="0"/>
    </xf>
    <xf numFmtId="0" fontId="14" fillId="0" borderId="0" xfId="0" applyFont="1" applyFill="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52-4A5A-8B08-06E0BEFE00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7E52-4A5A-8B08-06E0BEFE00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40.28</c:v>
                </c:pt>
                <c:pt idx="4">
                  <c:v>39.5</c:v>
                </c:pt>
              </c:numCache>
            </c:numRef>
          </c:val>
          <c:extLst>
            <c:ext xmlns:c16="http://schemas.microsoft.com/office/drawing/2014/chart" uri="{C3380CC4-5D6E-409C-BE32-E72D297353CC}">
              <c16:uniqueId val="{00000000-EB29-41D3-89ED-662621D78E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EB29-41D3-89ED-662621D78E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73.209999999999994</c:v>
                </c:pt>
                <c:pt idx="4">
                  <c:v>73.900000000000006</c:v>
                </c:pt>
              </c:numCache>
            </c:numRef>
          </c:val>
          <c:extLst>
            <c:ext xmlns:c16="http://schemas.microsoft.com/office/drawing/2014/chart" uri="{C3380CC4-5D6E-409C-BE32-E72D297353CC}">
              <c16:uniqueId val="{00000000-4024-4018-87E6-F86CDE3222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4024-4018-87E6-F86CDE3222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104.33</c:v>
                </c:pt>
                <c:pt idx="4">
                  <c:v>102.23</c:v>
                </c:pt>
              </c:numCache>
            </c:numRef>
          </c:val>
          <c:extLst>
            <c:ext xmlns:c16="http://schemas.microsoft.com/office/drawing/2014/chart" uri="{C3380CC4-5D6E-409C-BE32-E72D297353CC}">
              <c16:uniqueId val="{00000000-8170-4F3D-A3D8-4F55B4BF1F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8170-4F3D-A3D8-4F55B4BF1F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3.81</c:v>
                </c:pt>
                <c:pt idx="4">
                  <c:v>7.56</c:v>
                </c:pt>
              </c:numCache>
            </c:numRef>
          </c:val>
          <c:extLst>
            <c:ext xmlns:c16="http://schemas.microsoft.com/office/drawing/2014/chart" uri="{C3380CC4-5D6E-409C-BE32-E72D297353CC}">
              <c16:uniqueId val="{00000000-FD92-401C-BD1D-7640491C0B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FD92-401C-BD1D-7640491C0B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01D-4320-A253-035A95A84F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01D-4320-A253-035A95A84F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B2A-4C6F-8075-353C6AF3E9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B2A-4C6F-8075-353C6AF3E9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20.41</c:v>
                </c:pt>
                <c:pt idx="4">
                  <c:v>23.12</c:v>
                </c:pt>
              </c:numCache>
            </c:numRef>
          </c:val>
          <c:extLst>
            <c:ext xmlns:c16="http://schemas.microsoft.com/office/drawing/2014/chart" uri="{C3380CC4-5D6E-409C-BE32-E72D297353CC}">
              <c16:uniqueId val="{00000000-3A49-46DF-AFE7-30481F9D4F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3A49-46DF-AFE7-30481F9D4F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539.92999999999995</c:v>
                </c:pt>
                <c:pt idx="4">
                  <c:v>917.13</c:v>
                </c:pt>
              </c:numCache>
            </c:numRef>
          </c:val>
          <c:extLst>
            <c:ext xmlns:c16="http://schemas.microsoft.com/office/drawing/2014/chart" uri="{C3380CC4-5D6E-409C-BE32-E72D297353CC}">
              <c16:uniqueId val="{00000000-98C3-42B3-96DD-8C1BACDE2B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8C3-42B3-96DD-8C1BACDE2B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46.73</c:v>
                </c:pt>
                <c:pt idx="4">
                  <c:v>61.91</c:v>
                </c:pt>
              </c:numCache>
            </c:numRef>
          </c:val>
          <c:extLst>
            <c:ext xmlns:c16="http://schemas.microsoft.com/office/drawing/2014/chart" uri="{C3380CC4-5D6E-409C-BE32-E72D297353CC}">
              <c16:uniqueId val="{00000000-8310-4C5C-A198-86C056AC36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8310-4C5C-A198-86C056AC36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425.05</c:v>
                </c:pt>
                <c:pt idx="4">
                  <c:v>321.22000000000003</c:v>
                </c:pt>
              </c:numCache>
            </c:numRef>
          </c:val>
          <c:extLst>
            <c:ext xmlns:c16="http://schemas.microsoft.com/office/drawing/2014/chart" uri="{C3380CC4-5D6E-409C-BE32-E72D297353CC}">
              <c16:uniqueId val="{00000000-AA9A-4816-814E-EA31631AF7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AA9A-4816-814E-EA31631AF7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栗原市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64621</v>
      </c>
      <c r="AM8" s="42"/>
      <c r="AN8" s="42"/>
      <c r="AO8" s="42"/>
      <c r="AP8" s="42"/>
      <c r="AQ8" s="42"/>
      <c r="AR8" s="42"/>
      <c r="AS8" s="42"/>
      <c r="AT8" s="35">
        <f>データ!T6</f>
        <v>804.97</v>
      </c>
      <c r="AU8" s="35"/>
      <c r="AV8" s="35"/>
      <c r="AW8" s="35"/>
      <c r="AX8" s="35"/>
      <c r="AY8" s="35"/>
      <c r="AZ8" s="35"/>
      <c r="BA8" s="35"/>
      <c r="BB8" s="35">
        <f>データ!U6</f>
        <v>80.28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62.63</v>
      </c>
      <c r="J10" s="35"/>
      <c r="K10" s="35"/>
      <c r="L10" s="35"/>
      <c r="M10" s="35"/>
      <c r="N10" s="35"/>
      <c r="O10" s="35"/>
      <c r="P10" s="35">
        <f>データ!P6</f>
        <v>3.98</v>
      </c>
      <c r="Q10" s="35"/>
      <c r="R10" s="35"/>
      <c r="S10" s="35"/>
      <c r="T10" s="35"/>
      <c r="U10" s="35"/>
      <c r="V10" s="35"/>
      <c r="W10" s="35">
        <f>データ!Q6</f>
        <v>90.91</v>
      </c>
      <c r="X10" s="35"/>
      <c r="Y10" s="35"/>
      <c r="Z10" s="35"/>
      <c r="AA10" s="35"/>
      <c r="AB10" s="35"/>
      <c r="AC10" s="35"/>
      <c r="AD10" s="42">
        <f>データ!R6</f>
        <v>4070</v>
      </c>
      <c r="AE10" s="42"/>
      <c r="AF10" s="42"/>
      <c r="AG10" s="42"/>
      <c r="AH10" s="42"/>
      <c r="AI10" s="42"/>
      <c r="AJ10" s="42"/>
      <c r="AK10" s="2"/>
      <c r="AL10" s="42">
        <f>データ!V6</f>
        <v>2552</v>
      </c>
      <c r="AM10" s="42"/>
      <c r="AN10" s="42"/>
      <c r="AO10" s="42"/>
      <c r="AP10" s="42"/>
      <c r="AQ10" s="42"/>
      <c r="AR10" s="42"/>
      <c r="AS10" s="42"/>
      <c r="AT10" s="35">
        <f>データ!W6</f>
        <v>4.79</v>
      </c>
      <c r="AU10" s="35"/>
      <c r="AV10" s="35"/>
      <c r="AW10" s="35"/>
      <c r="AX10" s="35"/>
      <c r="AY10" s="35"/>
      <c r="AZ10" s="35"/>
      <c r="BA10" s="35"/>
      <c r="BB10" s="35">
        <f>データ!X6</f>
        <v>532.78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2lY1iZ8VA/RRv+2O5iWZkFrBKxCLlLVcG1/3QiS6mUa2cdYK/eyXnD1B3j0yAt7yLulqLOy/9QW0mpKGqEDmYw==" saltValue="28yEsmax1KZoUOF6VKBs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42137</v>
      </c>
      <c r="D6" s="19">
        <f t="shared" si="3"/>
        <v>46</v>
      </c>
      <c r="E6" s="19">
        <f t="shared" si="3"/>
        <v>17</v>
      </c>
      <c r="F6" s="19">
        <f t="shared" si="3"/>
        <v>5</v>
      </c>
      <c r="G6" s="19">
        <f t="shared" si="3"/>
        <v>0</v>
      </c>
      <c r="H6" s="19" t="str">
        <f t="shared" si="3"/>
        <v>宮城県　栗原市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62.63</v>
      </c>
      <c r="P6" s="20">
        <f t="shared" si="3"/>
        <v>3.98</v>
      </c>
      <c r="Q6" s="20">
        <f t="shared" si="3"/>
        <v>90.91</v>
      </c>
      <c r="R6" s="20">
        <f t="shared" si="3"/>
        <v>4070</v>
      </c>
      <c r="S6" s="20">
        <f t="shared" si="3"/>
        <v>64621</v>
      </c>
      <c r="T6" s="20">
        <f t="shared" si="3"/>
        <v>804.97</v>
      </c>
      <c r="U6" s="20">
        <f t="shared" si="3"/>
        <v>80.28</v>
      </c>
      <c r="V6" s="20">
        <f t="shared" si="3"/>
        <v>2552</v>
      </c>
      <c r="W6" s="20">
        <f t="shared" si="3"/>
        <v>4.79</v>
      </c>
      <c r="X6" s="20">
        <f t="shared" si="3"/>
        <v>532.78</v>
      </c>
      <c r="Y6" s="21" t="str">
        <f>IF(Y7="",NA(),Y7)</f>
        <v>-</v>
      </c>
      <c r="Z6" s="21" t="str">
        <f t="shared" ref="Z6:AH6" si="4">IF(Z7="",NA(),Z7)</f>
        <v>-</v>
      </c>
      <c r="AA6" s="21" t="str">
        <f t="shared" si="4"/>
        <v>-</v>
      </c>
      <c r="AB6" s="21">
        <f t="shared" si="4"/>
        <v>104.33</v>
      </c>
      <c r="AC6" s="21">
        <f t="shared" si="4"/>
        <v>102.23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20.41</v>
      </c>
      <c r="AY6" s="21">
        <f t="shared" si="6"/>
        <v>23.12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539.92999999999995</v>
      </c>
      <c r="BJ6" s="21">
        <f t="shared" si="7"/>
        <v>917.13</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46.73</v>
      </c>
      <c r="BU6" s="21">
        <f t="shared" si="8"/>
        <v>61.91</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425.05</v>
      </c>
      <c r="CF6" s="21">
        <f t="shared" si="9"/>
        <v>321.22000000000003</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40.28</v>
      </c>
      <c r="CQ6" s="21">
        <f t="shared" si="10"/>
        <v>39.5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73.209999999999994</v>
      </c>
      <c r="DB6" s="21">
        <f t="shared" si="11"/>
        <v>73.900000000000006</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3.81</v>
      </c>
      <c r="DM6" s="21">
        <f t="shared" si="12"/>
        <v>7.56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42137</v>
      </c>
      <c r="D7" s="23">
        <v>46</v>
      </c>
      <c r="E7" s="23">
        <v>17</v>
      </c>
      <c r="F7" s="23">
        <v>5</v>
      </c>
      <c r="G7" s="23">
        <v>0</v>
      </c>
      <c r="H7" s="23" t="s">
        <v>96</v>
      </c>
      <c r="I7" s="23" t="s">
        <v>97</v>
      </c>
      <c r="J7" s="23" t="s">
        <v>98</v>
      </c>
      <c r="K7" s="23" t="s">
        <v>99</v>
      </c>
      <c r="L7" s="23" t="s">
        <v>100</v>
      </c>
      <c r="M7" s="23" t="s">
        <v>101</v>
      </c>
      <c r="N7" s="24" t="s">
        <v>102</v>
      </c>
      <c r="O7" s="24">
        <v>62.63</v>
      </c>
      <c r="P7" s="24">
        <v>3.98</v>
      </c>
      <c r="Q7" s="24">
        <v>90.91</v>
      </c>
      <c r="R7" s="24">
        <v>4070</v>
      </c>
      <c r="S7" s="24">
        <v>64621</v>
      </c>
      <c r="T7" s="24">
        <v>804.97</v>
      </c>
      <c r="U7" s="24">
        <v>80.28</v>
      </c>
      <c r="V7" s="24">
        <v>2552</v>
      </c>
      <c r="W7" s="24">
        <v>4.79</v>
      </c>
      <c r="X7" s="24">
        <v>532.78</v>
      </c>
      <c r="Y7" s="24" t="s">
        <v>102</v>
      </c>
      <c r="Z7" s="24" t="s">
        <v>102</v>
      </c>
      <c r="AA7" s="24" t="s">
        <v>102</v>
      </c>
      <c r="AB7" s="24">
        <v>104.33</v>
      </c>
      <c r="AC7" s="24">
        <v>102.23</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20.41</v>
      </c>
      <c r="AY7" s="24">
        <v>23.12</v>
      </c>
      <c r="AZ7" s="24" t="s">
        <v>102</v>
      </c>
      <c r="BA7" s="24" t="s">
        <v>102</v>
      </c>
      <c r="BB7" s="24" t="s">
        <v>102</v>
      </c>
      <c r="BC7" s="24">
        <v>29.13</v>
      </c>
      <c r="BD7" s="24">
        <v>35.69</v>
      </c>
      <c r="BE7" s="24">
        <v>34.770000000000003</v>
      </c>
      <c r="BF7" s="24" t="s">
        <v>102</v>
      </c>
      <c r="BG7" s="24" t="s">
        <v>102</v>
      </c>
      <c r="BH7" s="24" t="s">
        <v>102</v>
      </c>
      <c r="BI7" s="24">
        <v>539.92999999999995</v>
      </c>
      <c r="BJ7" s="24">
        <v>917.13</v>
      </c>
      <c r="BK7" s="24" t="s">
        <v>102</v>
      </c>
      <c r="BL7" s="24" t="s">
        <v>102</v>
      </c>
      <c r="BM7" s="24" t="s">
        <v>102</v>
      </c>
      <c r="BN7" s="24">
        <v>867.83</v>
      </c>
      <c r="BO7" s="24">
        <v>791.76</v>
      </c>
      <c r="BP7" s="24">
        <v>786.37</v>
      </c>
      <c r="BQ7" s="24" t="s">
        <v>102</v>
      </c>
      <c r="BR7" s="24" t="s">
        <v>102</v>
      </c>
      <c r="BS7" s="24" t="s">
        <v>102</v>
      </c>
      <c r="BT7" s="24">
        <v>46.73</v>
      </c>
      <c r="BU7" s="24">
        <v>61.91</v>
      </c>
      <c r="BV7" s="24" t="s">
        <v>102</v>
      </c>
      <c r="BW7" s="24" t="s">
        <v>102</v>
      </c>
      <c r="BX7" s="24" t="s">
        <v>102</v>
      </c>
      <c r="BY7" s="24">
        <v>57.08</v>
      </c>
      <c r="BZ7" s="24">
        <v>56.26</v>
      </c>
      <c r="CA7" s="24">
        <v>60.65</v>
      </c>
      <c r="CB7" s="24" t="s">
        <v>102</v>
      </c>
      <c r="CC7" s="24" t="s">
        <v>102</v>
      </c>
      <c r="CD7" s="24" t="s">
        <v>102</v>
      </c>
      <c r="CE7" s="24">
        <v>425.05</v>
      </c>
      <c r="CF7" s="24">
        <v>321.22000000000003</v>
      </c>
      <c r="CG7" s="24" t="s">
        <v>102</v>
      </c>
      <c r="CH7" s="24" t="s">
        <v>102</v>
      </c>
      <c r="CI7" s="24" t="s">
        <v>102</v>
      </c>
      <c r="CJ7" s="24">
        <v>274.99</v>
      </c>
      <c r="CK7" s="24">
        <v>282.08999999999997</v>
      </c>
      <c r="CL7" s="24">
        <v>256.97000000000003</v>
      </c>
      <c r="CM7" s="24" t="s">
        <v>102</v>
      </c>
      <c r="CN7" s="24" t="s">
        <v>102</v>
      </c>
      <c r="CO7" s="24" t="s">
        <v>102</v>
      </c>
      <c r="CP7" s="24">
        <v>40.28</v>
      </c>
      <c r="CQ7" s="24">
        <v>39.5</v>
      </c>
      <c r="CR7" s="24" t="s">
        <v>102</v>
      </c>
      <c r="CS7" s="24" t="s">
        <v>102</v>
      </c>
      <c r="CT7" s="24" t="s">
        <v>102</v>
      </c>
      <c r="CU7" s="24">
        <v>54.83</v>
      </c>
      <c r="CV7" s="24">
        <v>66.53</v>
      </c>
      <c r="CW7" s="24">
        <v>61.14</v>
      </c>
      <c r="CX7" s="24" t="s">
        <v>102</v>
      </c>
      <c r="CY7" s="24" t="s">
        <v>102</v>
      </c>
      <c r="CZ7" s="24" t="s">
        <v>102</v>
      </c>
      <c r="DA7" s="24">
        <v>73.209999999999994</v>
      </c>
      <c r="DB7" s="24">
        <v>73.900000000000006</v>
      </c>
      <c r="DC7" s="24" t="s">
        <v>102</v>
      </c>
      <c r="DD7" s="24" t="s">
        <v>102</v>
      </c>
      <c r="DE7" s="24" t="s">
        <v>102</v>
      </c>
      <c r="DF7" s="24">
        <v>84.7</v>
      </c>
      <c r="DG7" s="24">
        <v>84.67</v>
      </c>
      <c r="DH7" s="24">
        <v>86.91</v>
      </c>
      <c r="DI7" s="24" t="s">
        <v>102</v>
      </c>
      <c r="DJ7" s="24" t="s">
        <v>102</v>
      </c>
      <c r="DK7" s="24" t="s">
        <v>102</v>
      </c>
      <c r="DL7" s="24">
        <v>3.81</v>
      </c>
      <c r="DM7" s="24">
        <v>7.56</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2023-02-08T11:22:08Z</cp:lastPrinted>
  <dcterms:created xsi:type="dcterms:W3CDTF">2022-12-01T01:32:27Z</dcterms:created>
  <dcterms:modified xsi:type="dcterms:W3CDTF">2023-02-10T06:24:49Z</dcterms:modified>
  <cp:category/>
</cp:coreProperties>
</file>