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6rv6tlt8xai2op/L48SvkDCEdmH4oO9HKH83M3X7GGRPTMnHlYiz8ylDPv2/GsD/56tsatThFYRw8lSpPYuQjQ==" workbookSaltValue="l0G0aXZYg/tnef1AAp2OWg=="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T8" i="4"/>
  <c r="I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<sst xmlns="http://schemas.openxmlformats.org/spreadsheetml/2006/main" count="297" uniqueCount="117">
  <si>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</si>
  <si>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</si>
  <si>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</si>
  <si>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</si>
  <si>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</si>
  <si>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</si>
  <si>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</si>
  <si>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</si>
  <si>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</si>
  <si>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</si>
  <si>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</si>
  <si>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</si>
  <si>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</si>
  <si>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</si>
  <si>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</si>
  <si>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</si>
  <si>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</si>
  <si>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</si>
  <si>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</si>
  <si>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</si>
  <si>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</si>
  <si>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</si>
  <si>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</si>
  <si>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</si>
  <si>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</si>
  <si>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</si>
  <si>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</si>
  <si>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</si>
  <si>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</si>
  <si>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</si>
  <si>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</si>
  <si>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</si>
  <si>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</si>
  <si>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</si>
  <si>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</si>
  <si>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</si>
  <si>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</si>
  <si>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</si>
  <si>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</si>
  <si>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</si>
  <si>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</si>
  <si>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</si>
  <si>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</si>
  <si>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</si>
  <si>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</si>
  <si>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</si>
  <si>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</si>
  <si>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</si>
  <si>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</si>
  <si>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</si>
  <si>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</si>
  <si>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</si>
  <si>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</si>
  <si>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</si>
  <si>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</si>
  <si>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</si>
  <si>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</si>
  <si>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</si>
  <si>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</si>
  <si>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</si>
  <si>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</si>
  <si>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</si>
  <si>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</si>
  <si>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</si>
  <si>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</si>
  <si>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</si>
  <si>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</si>
  <si>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</si>
  <si>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</si>
  <si>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</si>
  <si>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</si>
  <si>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</si>
  <si>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</si>
  <si>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</si>
  <si>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</si>
  <si>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</si>
  <si>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</si>
  <si>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</si>
  <si>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</si>
  <si>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</si>
  <si>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</si>
  <si>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</si>
  <si>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</si>
  <si>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</si>
  <si>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</si>
  <si>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</si>
  <si>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</si>
  <si>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</si>
  <si>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</si>
  <si>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</si>
  <si>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</si>
  <si>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</si>
  <si>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</si>
  <si>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</si>
  <si>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</si>
  <si>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</si>
  <si>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</si>
  <si>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</si>
  <si>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</si>
  <si>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</si>
  <si>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</si>
  <si>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</si>
  <si>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</si>
  <si>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</si>
  <si>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</si>
  <si>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</si>
  <si>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</si>
  <si>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</si>
  <si>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</si>
  <si>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</si>
  <si>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</si>
  <si>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</si>
  <si>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</si>
  <si>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</si>
  <si>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等による料金収入の減少や、保有する施設の老朽化に伴う更新投資の増加など、経営環境は厳しさを増していくことから、将来にわたって安定的な事業をしていくためには、自らの経営について的確な現状把握を行うことが必要不可欠である。
　今後、健全かつ持続可能な下水道事業を進めるため、令和4年度に改定予定の「経営戦略」に基づき、投資と財政の均衡、使用料等の収益の確保並びに効率的な整備や適切な維持管理を行うとともに、ストックマネジメントを実施し施設のコスト低減化や計画的な修繕を図るなど、経営の健全化に努めていく必要がある。</t>
    <rPh sb="116" eb="118">
      <t>コンゴ</t>
    </rPh>
    <rPh sb="217" eb="219">
      <t>ジッシ</t>
    </rPh>
    <phoneticPr fontId="4"/>
  </si>
  <si>
    <t>①有形固定資産減価償却率6.45％
　償却対象資産の減価償却の指標であり、老朽化の程度は類似団体平均を下回っている。
　特定環境保全公共下水道は、平成10年3月から供用開始し、24年が経過している。老朽化の各指標を参考にしつつも、他団体との比較や数値に捉われることなく、ストックマネジメント計画に基づき老朽化の実態を把握したうえで、効果的な対応を図る必要がある。</t>
    <rPh sb="19" eb="21">
      <t>ショウキャク</t>
    </rPh>
    <rPh sb="21" eb="25">
      <t>タイショウシサン</t>
    </rPh>
    <rPh sb="26" eb="30">
      <t>ゲンカショウキャク</t>
    </rPh>
    <rPh sb="31" eb="33">
      <t>シヒョウ</t>
    </rPh>
    <rPh sb="60" eb="62">
      <t>トクテイ</t>
    </rPh>
    <rPh sb="62" eb="64">
      <t>カンキョウ</t>
    </rPh>
    <rPh sb="64" eb="66">
      <t>ホゼン</t>
    </rPh>
    <rPh sb="66" eb="68">
      <t>コウキョウ</t>
    </rPh>
    <rPh sb="68" eb="71">
      <t>ゲスイドウ</t>
    </rPh>
    <rPh sb="126" eb="127">
      <t>トラ</t>
    </rPh>
    <phoneticPr fontId="4"/>
  </si>
  <si>
    <t>①経常収支比率100.58％
　経常的収支比率は100%以上となっており、単年度収支では黒字である。しかし、今後、維持管理経費は増加傾向にあることから、使用料収入のみでは経費を回収できない状況が見込まれる。
③流動比率24.81％
　短期的な支払能力を示す値であり、類似団体の平均値を下回っている。これは企業債の償還金が多いためであり、より支払い能力を高めるため経営改善を図っていく必要がある。
④企業債残高対事業規模比率664.76％
　類似団体平均を下回っており，順次企業債の償還が進んでいることから今後は改善していく見込みとしている。
⑤経費回収率81.85％
　回収すべき汚水処理費を使用料で賄えておらず、より一層の収入の確保と汚水処理に係る費用の節減に努めることが必要である。
⑥汚水処理原価256.16円
　汚水処理費について、公費負担分が増加したことに伴い汚水処理原価は減少しているが、類似団体と比較して高くなっているため、より効率的な汚水処理と水洗化人口の増加等に伴う有収水量を増やす取り組みが必要である。
⑦施設利用率48.72％
　類似団体と比較し平均値を上回っている。
⑧水洗化率75.50％
　類似団体と比較し平均値を下回っており、更なる水洗化の促進が必要である。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</si>
</sst>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0.01</c:v>
                </c:pt>
              </c:numCache>
            </c:numRef>
          </c:val>
          <c:extLst>
            <c:ext xmlns:c16="http://schemas.microsoft.com/office/drawing/2014/chart" uri="{C3380CC4-5D6E-409C-BE32-E72D297353CC}">
              <c16:uniqueId val="{00000000-AABF-4735-BAE8-2BCCAB0964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AABF-4735-BAE8-2BCCAB0964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48.72</c:v>
                </c:pt>
                <c:pt idx="4">
                  <c:v>48.72</c:v>
                </c:pt>
              </c:numCache>
            </c:numRef>
          </c:val>
          <c:extLst>
            <c:ext xmlns:c16="http://schemas.microsoft.com/office/drawing/2014/chart" uri="{C3380CC4-5D6E-409C-BE32-E72D297353CC}">
              <c16:uniqueId val="{00000000-BD49-42EB-896A-DD3B61CE73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BD49-42EB-896A-DD3B61CE73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74.510000000000005</c:v>
                </c:pt>
                <c:pt idx="4">
                  <c:v>75.5</c:v>
                </c:pt>
              </c:numCache>
            </c:numRef>
          </c:val>
          <c:extLst>
            <c:ext xmlns:c16="http://schemas.microsoft.com/office/drawing/2014/chart" uri="{C3380CC4-5D6E-409C-BE32-E72D297353CC}">
              <c16:uniqueId val="{00000000-1D98-4C01-A79A-CC88B574FC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1D98-4C01-A79A-CC88B574FC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99.76</c:v>
                </c:pt>
                <c:pt idx="4">
                  <c:v>100.58</c:v>
                </c:pt>
              </c:numCache>
            </c:numRef>
          </c:val>
          <c:extLst>
            <c:ext xmlns:c16="http://schemas.microsoft.com/office/drawing/2014/chart" uri="{C3380CC4-5D6E-409C-BE32-E72D297353CC}">
              <c16:uniqueId val="{00000000-51B9-419C-8D21-8621879F90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51B9-419C-8D21-8621879F90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6.45</c:v>
                </c:pt>
              </c:numCache>
            </c:numRef>
          </c:val>
          <c:extLst>
            <c:ext xmlns:c16="http://schemas.microsoft.com/office/drawing/2014/chart" uri="{C3380CC4-5D6E-409C-BE32-E72D297353CC}">
              <c16:uniqueId val="{00000000-C4E4-4846-91F6-7EC139AEE4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C4E4-4846-91F6-7EC139AEE4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FB-4BFE-9B1D-224BE100F2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0FB-4BFE-9B1D-224BE100F2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59-43C7-A14B-4BF04B3460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BE59-43C7-A14B-4BF04B3460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17.510000000000002</c:v>
                </c:pt>
                <c:pt idx="4">
                  <c:v>24.81</c:v>
                </c:pt>
              </c:numCache>
            </c:numRef>
          </c:val>
          <c:extLst>
            <c:ext xmlns:c16="http://schemas.microsoft.com/office/drawing/2014/chart" uri="{C3380CC4-5D6E-409C-BE32-E72D297353CC}">
              <c16:uniqueId val="{00000000-173A-40F7-B4F0-B442F111F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173A-40F7-B4F0-B442F111F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568.08000000000004</c:v>
                </c:pt>
                <c:pt idx="4">
                  <c:v>664.76</c:v>
                </c:pt>
              </c:numCache>
            </c:numRef>
          </c:val>
          <c:extLst>
            <c:ext xmlns:c16="http://schemas.microsoft.com/office/drawing/2014/chart" uri="{C3380CC4-5D6E-409C-BE32-E72D297353CC}">
              <c16:uniqueId val="{00000000-9774-4019-A179-CCD71F4750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774-4019-A179-CCD71F4750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54.49</c:v>
                </c:pt>
                <c:pt idx="4">
                  <c:v>81.849999999999994</c:v>
                </c:pt>
              </c:numCache>
            </c:numRef>
          </c:val>
          <c:extLst>
            <c:ext xmlns:c16="http://schemas.microsoft.com/office/drawing/2014/chart" uri="{C3380CC4-5D6E-409C-BE32-E72D297353CC}">
              <c16:uniqueId val="{00000000-2838-4B59-86D1-4893054879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2838-4B59-86D1-4893054879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384.05</c:v>
                </c:pt>
                <c:pt idx="4">
                  <c:v>256.16000000000003</c:v>
                </c:pt>
              </c:numCache>
            </c:numRef>
          </c:val>
          <c:extLst>
            <c:ext xmlns:c16="http://schemas.microsoft.com/office/drawing/2014/chart" uri="{C3380CC4-5D6E-409C-BE32-E72D297353CC}">
              <c16:uniqueId val="{00000000-26F0-4BAE-9140-87A4011881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26F0-4BAE-9140-87A4011881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栗原市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1">
        <f>データ!S6</f>
        <v>64621</v>
      </c>
      <c r="AM8" s="51"/>
      <c r="AN8" s="51"/>
      <c r="AO8" s="51"/>
      <c r="AP8" s="51"/>
      <c r="AQ8" s="51"/>
      <c r="AR8" s="51"/>
      <c r="AS8" s="51"/>
      <c r="AT8" s="52">
        <f>データ!T6</f>
        <v>804.97</v>
      </c>
      <c r="AU8" s="52"/>
      <c r="AV8" s="52"/>
      <c r="AW8" s="52"/>
      <c r="AX8" s="52"/>
      <c r="AY8" s="52"/>
      <c r="AZ8" s="52"/>
      <c r="BA8" s="52"/>
      <c r="BB8" s="52">
        <f>データ!U6</f>
        <v>80.28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58.56</v>
      </c>
      <c r="J10" s="52"/>
      <c r="K10" s="52"/>
      <c r="L10" s="52"/>
      <c r="M10" s="52"/>
      <c r="N10" s="52"/>
      <c r="O10" s="52"/>
      <c r="P10" s="52">
        <f>データ!P6</f>
        <v>30.09</v>
      </c>
      <c r="Q10" s="52"/>
      <c r="R10" s="52"/>
      <c r="S10" s="52"/>
      <c r="T10" s="52"/>
      <c r="U10" s="52"/>
      <c r="V10" s="52"/>
      <c r="W10" s="52">
        <f>データ!Q6</f>
        <v>92.16</v>
      </c>
      <c r="X10" s="52"/>
      <c r="Y10" s="52"/>
      <c r="Z10" s="52"/>
      <c r="AA10" s="52"/>
      <c r="AB10" s="52"/>
      <c r="AC10" s="52"/>
      <c r="AD10" s="51">
        <f>データ!R6</f>
        <v>4070</v>
      </c>
      <c r="AE10" s="51"/>
      <c r="AF10" s="51"/>
      <c r="AG10" s="51"/>
      <c r="AH10" s="51"/>
      <c r="AI10" s="51"/>
      <c r="AJ10" s="51"/>
      <c r="AK10" s="2"/>
      <c r="AL10" s="51">
        <f>データ!V6</f>
        <v>19286</v>
      </c>
      <c r="AM10" s="51"/>
      <c r="AN10" s="51"/>
      <c r="AO10" s="51"/>
      <c r="AP10" s="51"/>
      <c r="AQ10" s="51"/>
      <c r="AR10" s="51"/>
      <c r="AS10" s="51"/>
      <c r="AT10" s="52">
        <f>データ!W6</f>
        <v>10.41</v>
      </c>
      <c r="AU10" s="52"/>
      <c r="AV10" s="52"/>
      <c r="AW10" s="52"/>
      <c r="AX10" s="52"/>
      <c r="AY10" s="52"/>
      <c r="AZ10" s="52"/>
      <c r="BA10" s="52"/>
      <c r="BB10" s="52">
        <f>データ!X6</f>
        <v>1852.64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b6hvbDFXGcX/Caqx60jYT6jpQ/yTZffXIX3UldowaWJ533RnEi8LCP2bcJ9YMIZK8uR0LAPIiphmyV/A329HEQ==" saltValue="dlOfYhyNJMEuRjftzBIe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42137</v>
      </c>
      <c r="D6" s="19">
        <f t="shared" si="3"/>
        <v>46</v>
      </c>
      <c r="E6" s="19">
        <f t="shared" si="3"/>
        <v>17</v>
      </c>
      <c r="F6" s="19">
        <f t="shared" si="3"/>
        <v>4</v>
      </c>
      <c r="G6" s="19">
        <f t="shared" si="3"/>
        <v>0</v>
      </c>
      <c r="H6" s="19" t="str">
        <f t="shared" si="3"/>
        <v>宮城県　栗原市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58.56</v>
      </c>
      <c r="P6" s="20">
        <f t="shared" si="3"/>
        <v>30.09</v>
      </c>
      <c r="Q6" s="20">
        <f t="shared" si="3"/>
        <v>92.16</v>
      </c>
      <c r="R6" s="20">
        <f t="shared" si="3"/>
        <v>4070</v>
      </c>
      <c r="S6" s="20">
        <f t="shared" si="3"/>
        <v>64621</v>
      </c>
      <c r="T6" s="20">
        <f t="shared" si="3"/>
        <v>804.97</v>
      </c>
      <c r="U6" s="20">
        <f t="shared" si="3"/>
        <v>80.28</v>
      </c>
      <c r="V6" s="20">
        <f t="shared" si="3"/>
        <v>19286</v>
      </c>
      <c r="W6" s="20">
        <f t="shared" si="3"/>
        <v>10.41</v>
      </c>
      <c r="X6" s="20">
        <f t="shared" si="3"/>
        <v>1852.64</v>
      </c>
      <c r="Y6" s="21" t="str">
        <f>IF(Y7="",NA(),Y7)</f>
        <v>-</v>
      </c>
      <c r="Z6" s="21" t="str">
        <f t="shared" ref="Z6:AH6" si="4">IF(Z7="",NA(),Z7)</f>
        <v>-</v>
      </c>
      <c r="AA6" s="21" t="str">
        <f t="shared" si="4"/>
        <v>-</v>
      </c>
      <c r="AB6" s="21">
        <f t="shared" si="4"/>
        <v>99.76</v>
      </c>
      <c r="AC6" s="21">
        <f t="shared" si="4"/>
        <v>100.58</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17.510000000000002</v>
      </c>
      <c r="AY6" s="21">
        <f t="shared" si="6"/>
        <v>24.81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568.08000000000004</v>
      </c>
      <c r="BJ6" s="21">
        <f t="shared" si="7"/>
        <v>664.76</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54.49</v>
      </c>
      <c r="BU6" s="21">
        <f t="shared" si="8"/>
        <v>81.849999999999994</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384.05</v>
      </c>
      <c r="CF6" s="21">
        <f t="shared" si="9"/>
        <v>256.16000000000003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48.72</v>
      </c>
      <c r="CQ6" s="21">
        <f t="shared" si="10"/>
        <v>48.72</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74.510000000000005</v>
      </c>
      <c r="DB6" s="21">
        <f t="shared" si="11"/>
        <v>75.5</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3.23</v>
      </c>
      <c r="DM6" s="21">
        <f t="shared" si="12"/>
        <v>6.45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0.01</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42137</v>
      </c>
      <c r="D7" s="23">
        <v>46</v>
      </c>
      <c r="E7" s="23">
        <v>17</v>
      </c>
      <c r="F7" s="23">
        <v>4</v>
      </c>
      <c r="G7" s="23">
        <v>0</v>
      </c>
      <c r="H7" s="23" t="s">
        <v>95</v>
      </c>
      <c r="I7" s="23" t="s">
        <v>96</v>
      </c>
      <c r="J7" s="23" t="s">
        <v>97</v>
      </c>
      <c r="K7" s="23" t="s">
        <v>98</v>
      </c>
      <c r="L7" s="23" t="s">
        <v>99</v>
      </c>
      <c r="M7" s="23" t="s">
        <v>100</v>
      </c>
      <c r="N7" s="24" t="s">
        <v>101</v>
      </c>
      <c r="O7" s="24">
        <v>58.56</v>
      </c>
      <c r="P7" s="24">
        <v>30.09</v>
      </c>
      <c r="Q7" s="24">
        <v>92.16</v>
      </c>
      <c r="R7" s="24">
        <v>4070</v>
      </c>
      <c r="S7" s="24">
        <v>64621</v>
      </c>
      <c r="T7" s="24">
        <v>804.97</v>
      </c>
      <c r="U7" s="24">
        <v>80.28</v>
      </c>
      <c r="V7" s="24">
        <v>19286</v>
      </c>
      <c r="W7" s="24">
        <v>10.41</v>
      </c>
      <c r="X7" s="24">
        <v>1852.64</v>
      </c>
      <c r="Y7" s="24" t="s">
        <v>101</v>
      </c>
      <c r="Z7" s="24" t="s">
        <v>101</v>
      </c>
      <c r="AA7" s="24" t="s">
        <v>101</v>
      </c>
      <c r="AB7" s="24">
        <v>99.76</v>
      </c>
      <c r="AC7" s="24">
        <v>100.58</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17.510000000000002</v>
      </c>
      <c r="AY7" s="24">
        <v>24.81</v>
      </c>
      <c r="AZ7" s="24" t="s">
        <v>101</v>
      </c>
      <c r="BA7" s="24" t="s">
        <v>101</v>
      </c>
      <c r="BB7" s="24" t="s">
        <v>101</v>
      </c>
      <c r="BC7" s="24">
        <v>44.24</v>
      </c>
      <c r="BD7" s="24">
        <v>43.07</v>
      </c>
      <c r="BE7" s="24">
        <v>44.07</v>
      </c>
      <c r="BF7" s="24" t="s">
        <v>101</v>
      </c>
      <c r="BG7" s="24" t="s">
        <v>101</v>
      </c>
      <c r="BH7" s="24" t="s">
        <v>101</v>
      </c>
      <c r="BI7" s="24">
        <v>568.08000000000004</v>
      </c>
      <c r="BJ7" s="24">
        <v>664.76</v>
      </c>
      <c r="BK7" s="24" t="s">
        <v>101</v>
      </c>
      <c r="BL7" s="24" t="s">
        <v>101</v>
      </c>
      <c r="BM7" s="24" t="s">
        <v>101</v>
      </c>
      <c r="BN7" s="24">
        <v>1258.43</v>
      </c>
      <c r="BO7" s="24">
        <v>1163.75</v>
      </c>
      <c r="BP7" s="24">
        <v>1201.79</v>
      </c>
      <c r="BQ7" s="24" t="s">
        <v>101</v>
      </c>
      <c r="BR7" s="24" t="s">
        <v>101</v>
      </c>
      <c r="BS7" s="24" t="s">
        <v>101</v>
      </c>
      <c r="BT7" s="24">
        <v>54.49</v>
      </c>
      <c r="BU7" s="24">
        <v>81.849999999999994</v>
      </c>
      <c r="BV7" s="24" t="s">
        <v>101</v>
      </c>
      <c r="BW7" s="24" t="s">
        <v>101</v>
      </c>
      <c r="BX7" s="24" t="s">
        <v>101</v>
      </c>
      <c r="BY7" s="24">
        <v>73.36</v>
      </c>
      <c r="BZ7" s="24">
        <v>72.599999999999994</v>
      </c>
      <c r="CA7" s="24">
        <v>75.31</v>
      </c>
      <c r="CB7" s="24" t="s">
        <v>101</v>
      </c>
      <c r="CC7" s="24" t="s">
        <v>101</v>
      </c>
      <c r="CD7" s="24" t="s">
        <v>101</v>
      </c>
      <c r="CE7" s="24">
        <v>384.05</v>
      </c>
      <c r="CF7" s="24">
        <v>256.16000000000003</v>
      </c>
      <c r="CG7" s="24" t="s">
        <v>101</v>
      </c>
      <c r="CH7" s="24" t="s">
        <v>101</v>
      </c>
      <c r="CI7" s="24" t="s">
        <v>101</v>
      </c>
      <c r="CJ7" s="24">
        <v>224.88</v>
      </c>
      <c r="CK7" s="24">
        <v>228.64</v>
      </c>
      <c r="CL7" s="24">
        <v>216.39</v>
      </c>
      <c r="CM7" s="24" t="s">
        <v>101</v>
      </c>
      <c r="CN7" s="24" t="s">
        <v>101</v>
      </c>
      <c r="CO7" s="24" t="s">
        <v>101</v>
      </c>
      <c r="CP7" s="24">
        <v>48.72</v>
      </c>
      <c r="CQ7" s="24">
        <v>48.72</v>
      </c>
      <c r="CR7" s="24" t="s">
        <v>101</v>
      </c>
      <c r="CS7" s="24" t="s">
        <v>101</v>
      </c>
      <c r="CT7" s="24" t="s">
        <v>101</v>
      </c>
      <c r="CU7" s="24">
        <v>42.4</v>
      </c>
      <c r="CV7" s="24">
        <v>42.28</v>
      </c>
      <c r="CW7" s="24">
        <v>42.57</v>
      </c>
      <c r="CX7" s="24" t="s">
        <v>101</v>
      </c>
      <c r="CY7" s="24" t="s">
        <v>101</v>
      </c>
      <c r="CZ7" s="24" t="s">
        <v>101</v>
      </c>
      <c r="DA7" s="24">
        <v>74.510000000000005</v>
      </c>
      <c r="DB7" s="24">
        <v>75.5</v>
      </c>
      <c r="DC7" s="24" t="s">
        <v>101</v>
      </c>
      <c r="DD7" s="24" t="s">
        <v>101</v>
      </c>
      <c r="DE7" s="24" t="s">
        <v>101</v>
      </c>
      <c r="DF7" s="24">
        <v>84.19</v>
      </c>
      <c r="DG7" s="24">
        <v>84.34</v>
      </c>
      <c r="DH7" s="24">
        <v>85.24</v>
      </c>
      <c r="DI7" s="24" t="s">
        <v>101</v>
      </c>
      <c r="DJ7" s="24" t="s">
        <v>101</v>
      </c>
      <c r="DK7" s="24" t="s">
        <v>101</v>
      </c>
      <c r="DL7" s="24">
        <v>3.23</v>
      </c>
      <c r="DM7" s="24">
        <v>6.45</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0.01</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2023-02-10T06:24:23Z</cp:lastPrinted>
  <dcterms:created xsi:type="dcterms:W3CDTF">2022-12-01T01:25:56Z</dcterms:created>
  <dcterms:modified xsi:type="dcterms:W3CDTF">2023-02-10T06:24:28Z</dcterms:modified>
  <cp:category/>
</cp:coreProperties>
</file>