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oobbnj+abXq8BrQUqJN6ga1azgYLynNqaCSc2JXrCmGBTQBZtRqQTA1FfYfxFogzISdKBBrH/Uu26YnfzIBsKw==" workbookSaltValue="kE6k4bh7JOlEAMxYNBA3TA==" workbookSpinCount="100000" lockStructure="1"/>
  <bookViews>
    <workbookView xWindow="0" yWindow="0" windowWidth="28800" windowHeight="122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D10" i="4"/>
  <c r="W10" i="4"/>
  <c r="B10" i="4"/>
  <c r="BB8" i="4"/>
  <c r="AL8" i="4"/>
  <c r="AD8" i="4"/>
  <c r="W8" i="4"/>
  <c r="P8" i="4"/>
  <c r="B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<sst xmlns="http://schemas.openxmlformats.org/spreadsheetml/2006/main" count="299" uniqueCount="117">
  <si>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</si>
  <si>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</si>
  <si>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</si>
  <si>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</si>
  <si>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</si>
  <si>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</si>
  <si>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</si>
  <si>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</si>
  <si>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</si>
  <si>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</si>
  <si>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</si>
  <si>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</si>
  <si>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</si>
  <si>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</si>
  <si>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</si>
  <si>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</si>
  <si>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</si>
  <si>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</si>
  <si>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</si>
  <si>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</si>
  <si>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</si>
  <si>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</si>
  <si>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</si>
  <si>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</si>
  <si>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</si>
  <si>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</si>
  <si>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</si>
  <si>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</si>
  <si>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</si>
  <si>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</si>
  <si>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</si>
  <si>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</si>
  <si>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</si>
  <si>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</si>
  <si>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</si>
  <si>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</si>
  <si>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</si>
  <si>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</si>
  <si>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</si>
  <si>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</si>
  <si>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</si>
  <si>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</si>
  <si>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</si>
  <si>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</si>
  <si>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</si>
  <si>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</si>
  <si>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</si>
  <si>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</si>
  <si>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</si>
  <si>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</si>
  <si>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</si>
  <si>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</si>
  <si>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</si>
  <si>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</si>
  <si>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</si>
  <si>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</si>
  <si>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</si>
  <si>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</si>
  <si>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</si>
  <si>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</si>
  <si>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</si>
  <si>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</si>
  <si>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</si>
  <si>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</si>
  <si>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</si>
  <si>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</si>
  <si>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</si>
  <si>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</si>
  <si>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</si>
  <si>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</si>
  <si>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</si>
  <si>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</si>
  <si>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</si>
  <si>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</si>
  <si>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</si>
  <si>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</si>
  <si>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</si>
  <si>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</si>
  <si>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</si>
  <si>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</si>
  <si>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</si>
  <si>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</si>
  <si>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</si>
  <si>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</si>
  <si>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</si>
  <si>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</si>
  <si>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</si>
  <si>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</si>
  <si>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</si>
  <si>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</si>
  <si>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</si>
  <si>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</si>
  <si>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</si>
  <si>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</si>
  <si>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</si>
  <si>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</si>
  <si>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</si>
  <si>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</si>
  <si>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</si>
  <si>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</si>
  <si>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</si>
  <si>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</si>
  <si>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</si>
  <si>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</si>
  <si>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</si>
  <si>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</si>
  <si>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</si>
  <si>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</si>
  <si>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</si>
  <si>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</si>
  <si>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</si>
  <si>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</si>
  <si>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</si>
  <si>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</si>
  <si>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等による料金収入の減少や、保有する施設の老朽化に伴う更新投資の増加など、経営環境は厳しさを増していくことから、将来にわたって安定的な事業をしていくためには、自らの経営について的確な現状把握を行うことが必要不可欠である。
　今後、健全かつ持続可能な下水道事業を進めるため、令和4年度に改定予定の「経営戦略」に基づき、投資と財政の均衡、使用料等の収益の確保並びに効率的な整備や適切な維持管理を行うとともに、ストックマネジメントを実施し、施設のコスト低減化や計画的な修繕を図るなど、経営の健全化に努めていく必要がある。</t>
    <rPh sb="116" eb="118">
      <t>コンゴ</t>
    </rPh>
    <rPh sb="217" eb="219">
      <t>ジッシ</t>
    </rPh>
    <phoneticPr fontId="4"/>
  </si>
  <si>
    <t>①有形固定資産減価償却率5.58％
  償却対象資産の減価償却の指標であり、老朽化の程度は類似団体平均を下回っている。
　公共下水道事業は、平成12年7月から供用開始し、21年が経過している。老朽化の各指標は参考にしつつも、他団体との比較や数値に捉われることなく、ストックマネジメント計画に基づき老朽化の実態を把握したうえで、効果的な対応を図る必要がある。</t>
    <rPh sb="20" eb="22">
      <t>ショウキャク</t>
    </rPh>
    <rPh sb="22" eb="26">
      <t>タイショウシサン</t>
    </rPh>
    <rPh sb="27" eb="31">
      <t>ゲンカショウキャク</t>
    </rPh>
    <rPh sb="32" eb="34">
      <t>シヒョウ</t>
    </rPh>
    <rPh sb="142" eb="144">
      <t>ケイカク</t>
    </rPh>
    <rPh sb="145" eb="146">
      <t>モト</t>
    </rPh>
    <rPh sb="170" eb="171">
      <t>ハカ</t>
    </rPh>
    <rPh sb="172" eb="174">
      <t>ヒツヨウ</t>
    </rPh>
    <phoneticPr fontId="4"/>
  </si>
  <si>
    <t>①経常収支比率100.92％
  経常的収支比率は100%以上となっており、単年度収支では黒字である。しかし、今後、維持管理経費は増加傾向にあることから、使用料収入のみでは経費を回収できない状況が見込まれる。
③流動比率24.88％
  短期的な支払能力を示す値であり、類似団体の平均値を下回っている。これは企業債の償還金が多いためであり、より支払い能力を高めるため経営改善を図っていく必要がある。
④企業債残高対事業規模比率589.27％
  類似団体平均を下回っており，順次企業債の償還が進んでいることから今後は改善していく見込みとしている。
⑤経費回収率80.63％
  回収すべき汚水処理費を使用料で賄えておらず、より一層の収入の確保と汚水処理に係る費用の節減に努めることが必要である。
⑥汚水処理原価265.33円
  汚水処理費について、公費負担分が増加したことに伴い汚水処理原価は減少しているが、類似団体と比較して高くなっているため、より効率的な汚水処理と水洗化人口の増加等に伴う有収水量を増やす取り組みが必要である。
⑧水洗化率71.10％
  類似団体と比較し平均値を下回っており、更なる水洗化の促進が必要である。</t>
    <rPh sb="22" eb="24">
      <t>ヒリツ</t>
    </rPh>
    <rPh sb="29" eb="31">
      <t>イジョウ</t>
    </rPh>
    <rPh sb="38" eb="43">
      <t>タンネンドシュウシ</t>
    </rPh>
    <rPh sb="45" eb="47">
      <t>クロジ</t>
    </rPh>
    <rPh sb="55" eb="57">
      <t>コンゴ</t>
    </rPh>
    <rPh sb="98" eb="100">
      <t>ミコ</t>
    </rPh>
    <rPh sb="135" eb="139">
      <t>ルイジダンタイ</t>
    </rPh>
    <rPh sb="144" eb="146">
      <t>シタマワ</t>
    </rPh>
    <rPh sb="154" eb="157">
      <t>キギョウサイ</t>
    </rPh>
    <rPh sb="158" eb="161">
      <t>ショウカンキン</t>
    </rPh>
    <rPh sb="162" eb="163">
      <t>オオ</t>
    </rPh>
    <rPh sb="183" eb="185">
      <t>ケイエイ</t>
    </rPh>
    <rPh sb="294" eb="296">
      <t>オスイ</t>
    </rPh>
    <rPh sb="296" eb="298">
      <t>ショリ</t>
    </rPh>
    <rPh sb="298" eb="299">
      <t>ヒ</t>
    </rPh>
    <rPh sb="313" eb="315">
      <t>イッソウ</t>
    </rPh>
    <rPh sb="316" eb="318">
      <t>シュウニュウ</t>
    </rPh>
    <rPh sb="319" eb="321">
      <t>カクホ</t>
    </rPh>
    <rPh sb="327" eb="328">
      <t>カカ</t>
    </rPh>
    <rPh sb="329" eb="331">
      <t>ヒヨウ</t>
    </rPh>
    <rPh sb="335" eb="336">
      <t>ツト</t>
    </rPh>
    <rPh sb="341" eb="343">
      <t>ヒツヨウ</t>
    </rPh>
    <rPh sb="361" eb="362">
      <t>エン</t>
    </rPh>
    <rPh sb="365" eb="367">
      <t>オスイ</t>
    </rPh>
    <rPh sb="367" eb="369">
      <t>ショリ</t>
    </rPh>
    <rPh sb="369" eb="370">
      <t>ヒ</t>
    </rPh>
    <rPh sb="375" eb="377">
      <t>コウヒ</t>
    </rPh>
    <rPh sb="377" eb="379">
      <t>フタン</t>
    </rPh>
    <rPh sb="379" eb="380">
      <t>ブン</t>
    </rPh>
    <rPh sb="381" eb="383">
      <t>ゾウカ</t>
    </rPh>
    <rPh sb="388" eb="389">
      <t>トモナ</t>
    </rPh>
    <rPh sb="390" eb="392">
      <t>オスイ</t>
    </rPh>
    <rPh sb="392" eb="394">
      <t>ショリ</t>
    </rPh>
    <rPh sb="394" eb="396">
      <t>ゲンカ</t>
    </rPh>
    <rPh sb="397" eb="399">
      <t>ゲンショウ</t>
    </rPh>
    <rPh sb="435" eb="438">
      <t>スイセンカ</t>
    </rPh>
    <rPh sb="438" eb="440">
      <t>ジンコウ</t>
    </rPh>
    <rPh sb="441" eb="443">
      <t>ゾウカ</t>
    </rPh>
    <rPh sb="443" eb="444">
      <t>トウ</t>
    </rPh>
    <rPh sb="445" eb="446">
      <t>トモナ</t>
    </rPh>
    <rPh sb="447" eb="449">
      <t>ユウシュウ</t>
    </rPh>
    <rPh sb="449" eb="451">
      <t>スイリョウ</t>
    </rPh>
    <rPh sb="452" eb="453">
      <t>フ</t>
    </rPh>
    <rPh sb="455" eb="456">
      <t>ト</t>
    </rPh>
    <rPh sb="457" eb="458">
      <t>ク</t>
    </rPh>
    <rPh sb="460" eb="462">
      <t>ヒツヨウ</t>
    </rPh>
    <rPh sb="468" eb="471">
      <t>スイセンカ</t>
    </rPh>
    <rPh sb="471" eb="472">
      <t>リツ</t>
    </rPh>
    <rPh sb="489" eb="492">
      <t>ヘイキンチ</t>
    </rPh>
    <rPh sb="493" eb="495">
      <t>シタマワ</t>
    </rPh>
    <rPh sb="500" eb="501">
      <t>サラ</t>
    </rPh>
    <rPh sb="503" eb="506">
      <t>スイセンカ</t>
    </rPh>
    <rPh sb="507" eb="509">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</si>
</sst>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24"/>
      <name val="ＭＳ ゴシック"/>
      <family val="3"/>
      <charset val="128"/>
    </font>
    <font>
      <b/>
      <sz val="14"/>
      <name val="ＭＳ ゴシック"/>
      <family val="3"/>
      <charset val="128"/>
    </font>
    <font>
      <sz val="11"/>
      <name val="ＭＳ Ｐゴシック"/>
      <family val="2"/>
      <charset val="128"/>
    </font>
    <font>
      <b/>
      <sz val="11"/>
      <name val="ＭＳ ゴシック"/>
      <family val="3"/>
      <charset val="128"/>
    </font>
    <font>
      <b/>
      <sz val="12"/>
      <name val="ＭＳ ゴシック"/>
      <family val="3"/>
      <charset val="128"/>
    </font>
    <font>
      <b/>
      <sz val="11"/>
      <color rgb="FF3366FF"/>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0" fillId="0" borderId="0" xfId="0" applyFont="1">
      <alignment vertical="center"/>
    </xf>
    <xf numFmtId="0" fontId="11"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2"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9" fillId="0" borderId="6" xfId="0" applyFont="1" applyBorder="1" applyAlignment="1">
      <alignment horizontal="center" vertical="center"/>
    </xf>
    <xf numFmtId="0" fontId="19" fillId="0" borderId="0" xfId="0" applyFont="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left" vertical="center"/>
    </xf>
    <xf numFmtId="0" fontId="19" fillId="0" borderId="0" xfId="0" applyFont="1" applyAlignment="1">
      <alignment horizontal="left" vertical="center"/>
    </xf>
    <xf numFmtId="0" fontId="19" fillId="0" borderId="7" xfId="0" applyFont="1" applyBorder="1" applyAlignment="1">
      <alignment horizontal="left" vertical="center"/>
    </xf>
    <xf numFmtId="0" fontId="14" fillId="0" borderId="0" xfId="0" applyFont="1" applyAlignment="1">
      <alignment horizontal="left"/>
    </xf>
    <xf numFmtId="0" fontId="14"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6" xfId="0" applyFont="1" applyFill="1" applyBorder="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2F-4AD8-BD6E-E1C9A5E604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3F2F-4AD8-BD6E-E1C9A5E604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92-415C-A22B-8644E96C09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8E92-415C-A22B-8644E96C09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71.05</c:v>
                </c:pt>
                <c:pt idx="4">
                  <c:v>71.099999999999994</c:v>
                </c:pt>
              </c:numCache>
            </c:numRef>
          </c:val>
          <c:extLst>
            <c:ext xmlns:c16="http://schemas.microsoft.com/office/drawing/2014/chart" uri="{C3380CC4-5D6E-409C-BE32-E72D297353CC}">
              <c16:uniqueId val="{00000000-8FC0-44AD-9F25-0FFACFDEF0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8FC0-44AD-9F25-0FFACFDEF0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103.32</c:v>
                </c:pt>
                <c:pt idx="4">
                  <c:v>100.92</c:v>
                </c:pt>
              </c:numCache>
            </c:numRef>
          </c:val>
          <c:extLst>
            <c:ext xmlns:c16="http://schemas.microsoft.com/office/drawing/2014/chart" uri="{C3380CC4-5D6E-409C-BE32-E72D297353CC}">
              <c16:uniqueId val="{00000000-5F0F-4CC9-AA62-4087C92A4C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5F0F-4CC9-AA62-4087C92A4C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2.86</c:v>
                </c:pt>
                <c:pt idx="4">
                  <c:v>5.58</c:v>
                </c:pt>
              </c:numCache>
            </c:numRef>
          </c:val>
          <c:extLst>
            <c:ext xmlns:c16="http://schemas.microsoft.com/office/drawing/2014/chart" uri="{C3380CC4-5D6E-409C-BE32-E72D297353CC}">
              <c16:uniqueId val="{00000000-ECC2-4FCC-879A-50077CFB11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ECC2-4FCC-879A-50077CFB11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756-4B06-8393-DB2B84B0AA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3756-4B06-8393-DB2B84B0AA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AE2-4CC4-81B3-22158EA77E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5AE2-4CC4-81B3-22158EA77E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23.66</c:v>
                </c:pt>
                <c:pt idx="4">
                  <c:v>24.88</c:v>
                </c:pt>
              </c:numCache>
            </c:numRef>
          </c:val>
          <c:extLst>
            <c:ext xmlns:c16="http://schemas.microsoft.com/office/drawing/2014/chart" uri="{C3380CC4-5D6E-409C-BE32-E72D297353CC}">
              <c16:uniqueId val="{00000000-F3B3-4154-844B-214777B85E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F3B3-4154-844B-214777B85E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486.52</c:v>
                </c:pt>
                <c:pt idx="4">
                  <c:v>589.27</c:v>
                </c:pt>
              </c:numCache>
            </c:numRef>
          </c:val>
          <c:extLst>
            <c:ext xmlns:c16="http://schemas.microsoft.com/office/drawing/2014/chart" uri="{C3380CC4-5D6E-409C-BE32-E72D297353CC}">
              <c16:uniqueId val="{00000000-71AF-4D2D-88B6-19CA564FC8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71AF-4D2D-88B6-19CA564FC8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69.290000000000006</c:v>
                </c:pt>
                <c:pt idx="4">
                  <c:v>80.63</c:v>
                </c:pt>
              </c:numCache>
            </c:numRef>
          </c:val>
          <c:extLst>
            <c:ext xmlns:c16="http://schemas.microsoft.com/office/drawing/2014/chart" uri="{C3380CC4-5D6E-409C-BE32-E72D297353CC}">
              <c16:uniqueId val="{00000000-619A-4552-8C89-BE3E320A98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619A-4552-8C89-BE3E320A98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308.06</c:v>
                </c:pt>
                <c:pt idx="4">
                  <c:v>265.33</c:v>
                </c:pt>
              </c:numCache>
            </c:numRef>
          </c:val>
          <c:extLst>
            <c:ext xmlns:c16="http://schemas.microsoft.com/office/drawing/2014/chart" uri="{C3380CC4-5D6E-409C-BE32-E72D297353CC}">
              <c16:uniqueId val="{00000000-E6DB-4839-9C92-B9F0B57330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E6DB-4839-9C92-B9F0B57330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style="31"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9"/>
      <c r="BM1" s="29"/>
      <c r="BN1" s="29"/>
      <c r="BO1" s="29"/>
      <c r="BP1" s="29"/>
      <c r="BQ1" s="29"/>
      <c r="BR1" s="29"/>
      <c r="BS1" s="29"/>
      <c r="BT1" s="29"/>
      <c r="BU1" s="29"/>
      <c r="BV1" s="29"/>
      <c r="BW1" s="29"/>
      <c r="BX1" s="29"/>
      <c r="BY1" s="29"/>
      <c r="BZ1" s="29"/>
    </row>
    <row r="2" spans="1:78" ht="9.75" customHeight="1" x14ac:dyDescent="0.15">
      <c r="A2" s="2"/>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15">
      <c r="A3" s="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15">
      <c r="A4" s="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0"/>
      <c r="BM5" s="30"/>
      <c r="BN5" s="30"/>
      <c r="BO5" s="30"/>
      <c r="BP5" s="30"/>
      <c r="BQ5" s="30"/>
      <c r="BR5" s="30"/>
      <c r="BS5" s="30"/>
      <c r="BT5" s="30"/>
      <c r="BU5" s="30"/>
      <c r="BV5" s="30"/>
      <c r="BW5" s="30"/>
      <c r="BX5" s="30"/>
      <c r="BY5" s="30"/>
      <c r="BZ5" s="30"/>
    </row>
    <row r="6" spans="1:78" ht="18.75" customHeight="1" x14ac:dyDescent="0.15">
      <c r="A6" s="2"/>
      <c r="B6" s="33" t="str">
        <f>データ!H6</f>
        <v>宮城県　栗原市</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0"/>
      <c r="BM6" s="30"/>
      <c r="BN6" s="30"/>
      <c r="BO6" s="30"/>
      <c r="BP6" s="30"/>
      <c r="BQ6" s="30"/>
      <c r="BR6" s="30"/>
      <c r="BS6" s="30"/>
      <c r="BT6" s="30"/>
      <c r="BU6" s="30"/>
      <c r="BV6" s="30"/>
      <c r="BW6" s="30"/>
      <c r="BX6" s="30"/>
      <c r="BY6" s="30"/>
      <c r="BZ6" s="30"/>
    </row>
    <row r="7" spans="1:78" ht="18.75" customHeight="1" x14ac:dyDescent="0.15">
      <c r="A7" s="2"/>
      <c r="B7" s="34" t="s">
        <v>1</v>
      </c>
      <c r="C7" s="34"/>
      <c r="D7" s="34"/>
      <c r="E7" s="34"/>
      <c r="F7" s="34"/>
      <c r="G7" s="34"/>
      <c r="H7" s="34"/>
      <c r="I7" s="34" t="s">
        <v>2</v>
      </c>
      <c r="J7" s="34"/>
      <c r="K7" s="34"/>
      <c r="L7" s="34"/>
      <c r="M7" s="34"/>
      <c r="N7" s="34"/>
      <c r="O7" s="34"/>
      <c r="P7" s="34" t="s">
        <v>3</v>
      </c>
      <c r="Q7" s="34"/>
      <c r="R7" s="34"/>
      <c r="S7" s="34"/>
      <c r="T7" s="34"/>
      <c r="U7" s="34"/>
      <c r="V7" s="34"/>
      <c r="W7" s="34" t="s">
        <v>4</v>
      </c>
      <c r="X7" s="34"/>
      <c r="Y7" s="34"/>
      <c r="Z7" s="34"/>
      <c r="AA7" s="34"/>
      <c r="AB7" s="34"/>
      <c r="AC7" s="34"/>
      <c r="AD7" s="34" t="s">
        <v>5</v>
      </c>
      <c r="AE7" s="34"/>
      <c r="AF7" s="34"/>
      <c r="AG7" s="34"/>
      <c r="AH7" s="34"/>
      <c r="AI7" s="34"/>
      <c r="AJ7" s="34"/>
      <c r="AK7" s="3"/>
      <c r="AL7" s="34" t="s">
        <v>6</v>
      </c>
      <c r="AM7" s="34"/>
      <c r="AN7" s="34"/>
      <c r="AO7" s="34"/>
      <c r="AP7" s="34"/>
      <c r="AQ7" s="34"/>
      <c r="AR7" s="34"/>
      <c r="AS7" s="34"/>
      <c r="AT7" s="34" t="s">
        <v>7</v>
      </c>
      <c r="AU7" s="34"/>
      <c r="AV7" s="34"/>
      <c r="AW7" s="34"/>
      <c r="AX7" s="34"/>
      <c r="AY7" s="34"/>
      <c r="AZ7" s="34"/>
      <c r="BA7" s="34"/>
      <c r="BB7" s="34" t="s">
        <v>8</v>
      </c>
      <c r="BC7" s="34"/>
      <c r="BD7" s="34"/>
      <c r="BE7" s="34"/>
      <c r="BF7" s="34"/>
      <c r="BG7" s="34"/>
      <c r="BH7" s="34"/>
      <c r="BI7" s="34"/>
      <c r="BJ7" s="3"/>
      <c r="BK7" s="3"/>
      <c r="BL7" s="35" t="s">
        <v>9</v>
      </c>
      <c r="BM7" s="36"/>
      <c r="BN7" s="36"/>
      <c r="BO7" s="36"/>
      <c r="BP7" s="36"/>
      <c r="BQ7" s="36"/>
      <c r="BR7" s="36"/>
      <c r="BS7" s="36"/>
      <c r="BT7" s="36"/>
      <c r="BU7" s="36"/>
      <c r="BV7" s="36"/>
      <c r="BW7" s="36"/>
      <c r="BX7" s="36"/>
      <c r="BY7" s="37"/>
    </row>
    <row r="8" spans="1:78" ht="18.75" customHeight="1" x14ac:dyDescent="0.15">
      <c r="A8" s="2"/>
      <c r="B8" s="43" t="str">
        <f>データ!I6</f>
        <v>法適用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Cc2</v>
      </c>
      <c r="X8" s="43"/>
      <c r="Y8" s="43"/>
      <c r="Z8" s="43"/>
      <c r="AA8" s="43"/>
      <c r="AB8" s="43"/>
      <c r="AC8" s="43"/>
      <c r="AD8" s="44" t="str">
        <f>データ!$M$6</f>
        <v>非設置</v>
      </c>
      <c r="AE8" s="44"/>
      <c r="AF8" s="44"/>
      <c r="AG8" s="44"/>
      <c r="AH8" s="44"/>
      <c r="AI8" s="44"/>
      <c r="AJ8" s="44"/>
      <c r="AK8" s="3"/>
      <c r="AL8" s="45">
        <f>データ!S6</f>
        <v>64621</v>
      </c>
      <c r="AM8" s="45"/>
      <c r="AN8" s="45"/>
      <c r="AO8" s="45"/>
      <c r="AP8" s="45"/>
      <c r="AQ8" s="45"/>
      <c r="AR8" s="45"/>
      <c r="AS8" s="45"/>
      <c r="AT8" s="38">
        <f>データ!T6</f>
        <v>804.97</v>
      </c>
      <c r="AU8" s="38"/>
      <c r="AV8" s="38"/>
      <c r="AW8" s="38"/>
      <c r="AX8" s="38"/>
      <c r="AY8" s="38"/>
      <c r="AZ8" s="38"/>
      <c r="BA8" s="38"/>
      <c r="BB8" s="38">
        <f>データ!U6</f>
        <v>80.28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4" t="s">
        <v>12</v>
      </c>
      <c r="C9" s="34"/>
      <c r="D9" s="34"/>
      <c r="E9" s="34"/>
      <c r="F9" s="34"/>
      <c r="G9" s="34"/>
      <c r="H9" s="34"/>
      <c r="I9" s="34" t="s">
        <v>13</v>
      </c>
      <c r="J9" s="34"/>
      <c r="K9" s="34"/>
      <c r="L9" s="34"/>
      <c r="M9" s="34"/>
      <c r="N9" s="34"/>
      <c r="O9" s="34"/>
      <c r="P9" s="34" t="s">
        <v>14</v>
      </c>
      <c r="Q9" s="34"/>
      <c r="R9" s="34"/>
      <c r="S9" s="34"/>
      <c r="T9" s="34"/>
      <c r="U9" s="34"/>
      <c r="V9" s="34"/>
      <c r="W9" s="34" t="s">
        <v>15</v>
      </c>
      <c r="X9" s="34"/>
      <c r="Y9" s="34"/>
      <c r="Z9" s="34"/>
      <c r="AA9" s="34"/>
      <c r="AB9" s="34"/>
      <c r="AC9" s="34"/>
      <c r="AD9" s="34" t="s">
        <v>16</v>
      </c>
      <c r="AE9" s="34"/>
      <c r="AF9" s="34"/>
      <c r="AG9" s="34"/>
      <c r="AH9" s="34"/>
      <c r="AI9" s="34"/>
      <c r="AJ9" s="34"/>
      <c r="AK9" s="3"/>
      <c r="AL9" s="34" t="s">
        <v>17</v>
      </c>
      <c r="AM9" s="34"/>
      <c r="AN9" s="34"/>
      <c r="AO9" s="34"/>
      <c r="AP9" s="34"/>
      <c r="AQ9" s="34"/>
      <c r="AR9" s="34"/>
      <c r="AS9" s="34"/>
      <c r="AT9" s="34" t="s">
        <v>18</v>
      </c>
      <c r="AU9" s="34"/>
      <c r="AV9" s="34"/>
      <c r="AW9" s="34"/>
      <c r="AX9" s="34"/>
      <c r="AY9" s="34"/>
      <c r="AZ9" s="34"/>
      <c r="BA9" s="34"/>
      <c r="BB9" s="34" t="s">
        <v>19</v>
      </c>
      <c r="BC9" s="34"/>
      <c r="BD9" s="34"/>
      <c r="BE9" s="34"/>
      <c r="BF9" s="34"/>
      <c r="BG9" s="34"/>
      <c r="BH9" s="34"/>
      <c r="BI9" s="34"/>
      <c r="BJ9" s="3"/>
      <c r="BK9" s="3"/>
      <c r="BL9" s="46" t="s">
        <v>20</v>
      </c>
      <c r="BM9" s="47"/>
      <c r="BN9" s="54" t="s">
        <v>21</v>
      </c>
      <c r="BO9" s="54"/>
      <c r="BP9" s="54"/>
      <c r="BQ9" s="54"/>
      <c r="BR9" s="54"/>
      <c r="BS9" s="54"/>
      <c r="BT9" s="54"/>
      <c r="BU9" s="54"/>
      <c r="BV9" s="54"/>
      <c r="BW9" s="54"/>
      <c r="BX9" s="54"/>
      <c r="BY9" s="55"/>
    </row>
    <row r="10" spans="1:78" ht="18.75" customHeight="1" x14ac:dyDescent="0.15">
      <c r="A10" s="2"/>
      <c r="B10" s="38" t="str">
        <f>データ!N6</f>
        <v>-</v>
      </c>
      <c r="C10" s="38"/>
      <c r="D10" s="38"/>
      <c r="E10" s="38"/>
      <c r="F10" s="38"/>
      <c r="G10" s="38"/>
      <c r="H10" s="38"/>
      <c r="I10" s="38">
        <f>データ!O6</f>
        <v>42.3</v>
      </c>
      <c r="J10" s="38"/>
      <c r="K10" s="38"/>
      <c r="L10" s="38"/>
      <c r="M10" s="38"/>
      <c r="N10" s="38"/>
      <c r="O10" s="38"/>
      <c r="P10" s="38">
        <f>データ!P6</f>
        <v>18.2</v>
      </c>
      <c r="Q10" s="38"/>
      <c r="R10" s="38"/>
      <c r="S10" s="38"/>
      <c r="T10" s="38"/>
      <c r="U10" s="38"/>
      <c r="V10" s="38"/>
      <c r="W10" s="38">
        <f>データ!Q6</f>
        <v>92.46</v>
      </c>
      <c r="X10" s="38"/>
      <c r="Y10" s="38"/>
      <c r="Z10" s="38"/>
      <c r="AA10" s="38"/>
      <c r="AB10" s="38"/>
      <c r="AC10" s="38"/>
      <c r="AD10" s="45">
        <f>データ!R6</f>
        <v>4070</v>
      </c>
      <c r="AE10" s="45"/>
      <c r="AF10" s="45"/>
      <c r="AG10" s="45"/>
      <c r="AH10" s="45"/>
      <c r="AI10" s="45"/>
      <c r="AJ10" s="45"/>
      <c r="AK10" s="2"/>
      <c r="AL10" s="45">
        <f>データ!V6</f>
        <v>11666</v>
      </c>
      <c r="AM10" s="45"/>
      <c r="AN10" s="45"/>
      <c r="AO10" s="45"/>
      <c r="AP10" s="45"/>
      <c r="AQ10" s="45"/>
      <c r="AR10" s="45"/>
      <c r="AS10" s="45"/>
      <c r="AT10" s="38">
        <f>データ!W6</f>
        <v>4.62</v>
      </c>
      <c r="AU10" s="38"/>
      <c r="AV10" s="38"/>
      <c r="AW10" s="38"/>
      <c r="AX10" s="38"/>
      <c r="AY10" s="38"/>
      <c r="AZ10" s="38"/>
      <c r="BA10" s="38"/>
      <c r="BB10" s="38">
        <f>データ!X6</f>
        <v>2525.11</v>
      </c>
      <c r="BC10" s="38"/>
      <c r="BD10" s="38"/>
      <c r="BE10" s="38"/>
      <c r="BF10" s="38"/>
      <c r="BG10" s="38"/>
      <c r="BH10" s="38"/>
      <c r="BI10" s="38"/>
      <c r="BJ10" s="2"/>
      <c r="BK10" s="2"/>
      <c r="BL10" s="70" t="s">
        <v>22</v>
      </c>
      <c r="BM10" s="71"/>
      <c r="BN10" s="72" t="s">
        <v>23</v>
      </c>
      <c r="BO10" s="72"/>
      <c r="BP10" s="72"/>
      <c r="BQ10" s="72"/>
      <c r="BR10" s="72"/>
      <c r="BS10" s="72"/>
      <c r="BT10" s="72"/>
      <c r="BU10" s="72"/>
      <c r="BV10" s="72"/>
      <c r="BW10" s="72"/>
      <c r="BX10" s="72"/>
      <c r="BY10" s="7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8" t="s">
        <v>26</v>
      </c>
      <c r="BM14" s="49"/>
      <c r="BN14" s="49"/>
      <c r="BO14" s="49"/>
      <c r="BP14" s="49"/>
      <c r="BQ14" s="49"/>
      <c r="BR14" s="49"/>
      <c r="BS14" s="49"/>
      <c r="BT14" s="49"/>
      <c r="BU14" s="49"/>
      <c r="BV14" s="49"/>
      <c r="BW14" s="49"/>
      <c r="BX14" s="49"/>
      <c r="BY14" s="49"/>
      <c r="BZ14" s="50"/>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1"/>
      <c r="BM15" s="52"/>
      <c r="BN15" s="52"/>
      <c r="BO15" s="52"/>
      <c r="BP15" s="52"/>
      <c r="BQ15" s="52"/>
      <c r="BR15" s="52"/>
      <c r="BS15" s="52"/>
      <c r="BT15" s="52"/>
      <c r="BU15" s="52"/>
      <c r="BV15" s="52"/>
      <c r="BW15" s="52"/>
      <c r="BX15" s="52"/>
      <c r="BY15" s="52"/>
      <c r="BZ15" s="5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8" t="s">
        <v>27</v>
      </c>
      <c r="BM45" s="49"/>
      <c r="BN45" s="49"/>
      <c r="BO45" s="49"/>
      <c r="BP45" s="49"/>
      <c r="BQ45" s="49"/>
      <c r="BR45" s="49"/>
      <c r="BS45" s="49"/>
      <c r="BT45" s="49"/>
      <c r="BU45" s="49"/>
      <c r="BV45" s="49"/>
      <c r="BW45" s="49"/>
      <c r="BX45" s="49"/>
      <c r="BY45" s="49"/>
      <c r="BZ45" s="5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51"/>
      <c r="BM46" s="52"/>
      <c r="BN46" s="52"/>
      <c r="BO46" s="52"/>
      <c r="BP46" s="52"/>
      <c r="BQ46" s="52"/>
      <c r="BR46" s="52"/>
      <c r="BS46" s="52"/>
      <c r="BT46" s="52"/>
      <c r="BU46" s="52"/>
      <c r="BV46" s="52"/>
      <c r="BW46" s="52"/>
      <c r="BX46" s="52"/>
      <c r="BY46" s="52"/>
      <c r="BZ46" s="5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8" t="s">
        <v>29</v>
      </c>
      <c r="BM64" s="49"/>
      <c r="BN64" s="49"/>
      <c r="BO64" s="49"/>
      <c r="BP64" s="49"/>
      <c r="BQ64" s="49"/>
      <c r="BR64" s="49"/>
      <c r="BS64" s="49"/>
      <c r="BT64" s="49"/>
      <c r="BU64" s="49"/>
      <c r="BV64" s="49"/>
      <c r="BW64" s="49"/>
      <c r="BX64" s="49"/>
      <c r="BY64" s="49"/>
      <c r="BZ64" s="5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51"/>
      <c r="BM65" s="52"/>
      <c r="BN65" s="52"/>
      <c r="BO65" s="52"/>
      <c r="BP65" s="52"/>
      <c r="BQ65" s="52"/>
      <c r="BR65" s="52"/>
      <c r="BS65" s="52"/>
      <c r="BT65" s="52"/>
      <c r="BU65" s="52"/>
      <c r="BV65" s="52"/>
      <c r="BW65" s="52"/>
      <c r="BX65" s="52"/>
      <c r="BY65" s="52"/>
      <c r="BZ65" s="5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4" t="s">
        <v>30</v>
      </c>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TeM+aVEiqsnLeSrs91TeYvb5O7WI4yQ+xXQaKuYv33EG/0ycofoX357xvVVRY8kXo5aua77I5BhR9w0jTg0wA==" saltValue="EATSaK92bFrLkI/OupG35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14" t="s">
        <v>55</v>
      </c>
      <c r="B4" s="16"/>
      <c r="C4" s="16"/>
      <c r="D4" s="16"/>
      <c r="E4" s="16"/>
      <c r="F4" s="16"/>
      <c r="G4" s="16"/>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42137</v>
      </c>
      <c r="D6" s="19">
        <f t="shared" si="3"/>
        <v>46</v>
      </c>
      <c r="E6" s="19">
        <f t="shared" si="3"/>
        <v>17</v>
      </c>
      <c r="F6" s="19">
        <f t="shared" si="3"/>
        <v>1</v>
      </c>
      <c r="G6" s="19">
        <f t="shared" si="3"/>
        <v>0</v>
      </c>
      <c r="H6" s="19" t="str">
        <f t="shared" si="3"/>
        <v>宮城県　栗原市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42.3</v>
      </c>
      <c r="P6" s="20">
        <f t="shared" si="3"/>
        <v>18.2</v>
      </c>
      <c r="Q6" s="20">
        <f t="shared" si="3"/>
        <v>92.46</v>
      </c>
      <c r="R6" s="20">
        <f t="shared" si="3"/>
        <v>4070</v>
      </c>
      <c r="S6" s="20">
        <f t="shared" si="3"/>
        <v>64621</v>
      </c>
      <c r="T6" s="20">
        <f t="shared" si="3"/>
        <v>804.97</v>
      </c>
      <c r="U6" s="20">
        <f t="shared" si="3"/>
        <v>80.28</v>
      </c>
      <c r="V6" s="20">
        <f t="shared" si="3"/>
        <v>11666</v>
      </c>
      <c r="W6" s="20">
        <f t="shared" si="3"/>
        <v>4.62</v>
      </c>
      <c r="X6" s="20">
        <f t="shared" si="3"/>
        <v>2525.11</v>
      </c>
      <c r="Y6" s="21" t="str">
        <f>IF(Y7="",NA(),Y7)</f>
        <v>-</v>
      </c>
      <c r="Z6" s="21" t="str">
        <f t="shared" ref="Z6:AH6" si="4">IF(Z7="",NA(),Z7)</f>
        <v>-</v>
      </c>
      <c r="AA6" s="21" t="str">
        <f t="shared" si="4"/>
        <v>-</v>
      </c>
      <c r="AB6" s="21">
        <f t="shared" si="4"/>
        <v>103.32</v>
      </c>
      <c r="AC6" s="21">
        <f t="shared" si="4"/>
        <v>100.92</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23.66</v>
      </c>
      <c r="AY6" s="21">
        <f t="shared" si="6"/>
        <v>24.88</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486.52</v>
      </c>
      <c r="BJ6" s="21">
        <f t="shared" si="7"/>
        <v>589.27</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69.290000000000006</v>
      </c>
      <c r="BU6" s="21">
        <f t="shared" si="8"/>
        <v>80.63</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308.06</v>
      </c>
      <c r="CF6" s="21">
        <f t="shared" si="9"/>
        <v>265.33</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71.05</v>
      </c>
      <c r="DB6" s="21">
        <f t="shared" si="11"/>
        <v>71.099999999999994</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2.86</v>
      </c>
      <c r="DM6" s="21">
        <f t="shared" si="12"/>
        <v>5.58</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42137</v>
      </c>
      <c r="D7" s="23">
        <v>46</v>
      </c>
      <c r="E7" s="23">
        <v>17</v>
      </c>
      <c r="F7" s="23">
        <v>1</v>
      </c>
      <c r="G7" s="23">
        <v>0</v>
      </c>
      <c r="H7" s="23" t="s">
        <v>96</v>
      </c>
      <c r="I7" s="23" t="s">
        <v>97</v>
      </c>
      <c r="J7" s="23" t="s">
        <v>98</v>
      </c>
      <c r="K7" s="23" t="s">
        <v>99</v>
      </c>
      <c r="L7" s="23" t="s">
        <v>100</v>
      </c>
      <c r="M7" s="23" t="s">
        <v>101</v>
      </c>
      <c r="N7" s="24" t="s">
        <v>102</v>
      </c>
      <c r="O7" s="24">
        <v>42.3</v>
      </c>
      <c r="P7" s="24">
        <v>18.2</v>
      </c>
      <c r="Q7" s="24">
        <v>92.46</v>
      </c>
      <c r="R7" s="24">
        <v>4070</v>
      </c>
      <c r="S7" s="24">
        <v>64621</v>
      </c>
      <c r="T7" s="24">
        <v>804.97</v>
      </c>
      <c r="U7" s="24">
        <v>80.28</v>
      </c>
      <c r="V7" s="24">
        <v>11666</v>
      </c>
      <c r="W7" s="24">
        <v>4.62</v>
      </c>
      <c r="X7" s="24">
        <v>2525.11</v>
      </c>
      <c r="Y7" s="24" t="s">
        <v>102</v>
      </c>
      <c r="Z7" s="24" t="s">
        <v>102</v>
      </c>
      <c r="AA7" s="24" t="s">
        <v>102</v>
      </c>
      <c r="AB7" s="24">
        <v>103.32</v>
      </c>
      <c r="AC7" s="24">
        <v>100.92</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23.66</v>
      </c>
      <c r="AY7" s="24">
        <v>24.88</v>
      </c>
      <c r="AZ7" s="24" t="s">
        <v>102</v>
      </c>
      <c r="BA7" s="24" t="s">
        <v>102</v>
      </c>
      <c r="BB7" s="24" t="s">
        <v>102</v>
      </c>
      <c r="BC7" s="24">
        <v>40.67</v>
      </c>
      <c r="BD7" s="24">
        <v>47.7</v>
      </c>
      <c r="BE7" s="24">
        <v>71.39</v>
      </c>
      <c r="BF7" s="24" t="s">
        <v>102</v>
      </c>
      <c r="BG7" s="24" t="s">
        <v>102</v>
      </c>
      <c r="BH7" s="24" t="s">
        <v>102</v>
      </c>
      <c r="BI7" s="24">
        <v>486.52</v>
      </c>
      <c r="BJ7" s="24">
        <v>589.27</v>
      </c>
      <c r="BK7" s="24" t="s">
        <v>102</v>
      </c>
      <c r="BL7" s="24" t="s">
        <v>102</v>
      </c>
      <c r="BM7" s="24" t="s">
        <v>102</v>
      </c>
      <c r="BN7" s="24">
        <v>1050.51</v>
      </c>
      <c r="BO7" s="24">
        <v>1102.01</v>
      </c>
      <c r="BP7" s="24">
        <v>669.11</v>
      </c>
      <c r="BQ7" s="24" t="s">
        <v>102</v>
      </c>
      <c r="BR7" s="24" t="s">
        <v>102</v>
      </c>
      <c r="BS7" s="24" t="s">
        <v>102</v>
      </c>
      <c r="BT7" s="24">
        <v>69.290000000000006</v>
      </c>
      <c r="BU7" s="24">
        <v>80.63</v>
      </c>
      <c r="BV7" s="24" t="s">
        <v>102</v>
      </c>
      <c r="BW7" s="24" t="s">
        <v>102</v>
      </c>
      <c r="BX7" s="24" t="s">
        <v>102</v>
      </c>
      <c r="BY7" s="24">
        <v>82.65</v>
      </c>
      <c r="BZ7" s="24">
        <v>82.55</v>
      </c>
      <c r="CA7" s="24">
        <v>99.73</v>
      </c>
      <c r="CB7" s="24" t="s">
        <v>102</v>
      </c>
      <c r="CC7" s="24" t="s">
        <v>102</v>
      </c>
      <c r="CD7" s="24" t="s">
        <v>102</v>
      </c>
      <c r="CE7" s="24">
        <v>308.06</v>
      </c>
      <c r="CF7" s="24">
        <v>265.33</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71.05</v>
      </c>
      <c r="DB7" s="24">
        <v>71.099999999999994</v>
      </c>
      <c r="DC7" s="24" t="s">
        <v>102</v>
      </c>
      <c r="DD7" s="24" t="s">
        <v>102</v>
      </c>
      <c r="DE7" s="24" t="s">
        <v>102</v>
      </c>
      <c r="DF7" s="24">
        <v>82.08</v>
      </c>
      <c r="DG7" s="24">
        <v>81.34</v>
      </c>
      <c r="DH7" s="24">
        <v>95.72</v>
      </c>
      <c r="DI7" s="24" t="s">
        <v>102</v>
      </c>
      <c r="DJ7" s="24" t="s">
        <v>102</v>
      </c>
      <c r="DK7" s="24" t="s">
        <v>102</v>
      </c>
      <c r="DL7" s="24">
        <v>2.86</v>
      </c>
      <c r="DM7" s="24">
        <v>5.58</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2023-02-10T06:24:03Z</cp:lastPrinted>
  <dcterms:created xsi:type="dcterms:W3CDTF">2023-01-12T23:26:39Z</dcterms:created>
  <dcterms:modified xsi:type="dcterms:W3CDTF">2023-02-10T06:24:04Z</dcterms:modified>
  <cp:category/>
</cp:coreProperties>
</file>