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1 栗原市★☆\"/>
    </mc:Choice>
  </mc:AlternateContent>
  <workbookProtection workbookAlgorithmName="SHA-512" workbookHashValue="PCT8mB/jyp9UkD72LaDyE6ghfClXaTSLSW/7jOke9Bf9nV1KqGs67aQZU2TvPvDRT0HIQmIU65WCndkZCRbZ3Q==" workbookSaltValue="QQv8T5HN7WjV6xNv1Rk40g==" workbookSpinCount="100000" lockStructure="1"/>
  <bookViews>
    <workbookView xWindow="0" yWindow="0" windowWidth="28800" windowHeight="1221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<sst xmlns="http://schemas.openxmlformats.org/spreadsheetml/2006/main" count="228" uniqueCount="114">
  <si>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</si>
  <si>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</si>
  <si>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</si>
  <si>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</si>
  <si>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</si>
  <si>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</si>
  <si>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</si>
  <si>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</si>
  <si>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</si>
  <si>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</si>
  <si>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</si>
  <si>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</si>
  <si>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</si>
  <si>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</si>
  <si>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</si>
  <si>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</si>
  <si>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</si>
  <si>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</si>
  <si>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</si>
  <si>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</si>
  <si>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</si>
  <si>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</si>
  <si>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</si>
  <si>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</si>
  <si>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</si>
  <si>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</si>
  <si>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</si>
  <si>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</si>
  <si>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</si>
  <si>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</si>
  <si>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</si>
  <si>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</si>
  <si>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</si>
  <si>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</si>
  <si>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</si>
  <si>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</si>
  <si>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</si>
  <si>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</si>
  <si>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</si>
  <si>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</si>
  <si>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</si>
  <si>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</si>
  <si>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</si>
  <si>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</si>
  <si>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</si>
  <si>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</si>
  <si>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</si>
  <si>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</si>
  <si>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</si>
  <si>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</si>
  <si>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</si>
  <si>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</si>
  <si>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</si>
  <si>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</si>
  <si>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</si>
  <si>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</si>
  <si>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</si>
  <si>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</si>
  <si>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</si>
  <si>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</si>
  <si>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</si>
  <si>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</si>
  <si>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</si>
  <si>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</si>
  <si>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</si>
  <si>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</si>
  <si>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</si>
  <si>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</si>
  <si>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</si>
  <si>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</si>
  <si>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</si>
  <si>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</si>
  <si>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</si>
  <si>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</si>
  <si>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</si>
  <si>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</si>
  <si>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</si>
  <si>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</si>
  <si>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</si>
  <si>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</si>
  <si>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</si>
  <si>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</si>
  <si>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</si>
  <si>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</si>
  <si>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</si>
  <si>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</si>
  <si>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</si>
  <si>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</si>
  <si>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</si>
  <si>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</si>
  <si>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</si>
  <si>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</si>
  <si>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</si>
  <si>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</si>
  <si>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</si>
  <si>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</si>
  <si>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</si>
  <si>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</si>
  <si>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</si>
  <si>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</si>
  <si>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</si>
  <si>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</si>
  <si>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</si>
  <si>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</si>
  <si>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</si>
  <si>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</si>
  <si>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</si>
  <si>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</si>
  <si>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</si>
  <si>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</si>
  <si>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</si>
  <si>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
　類似団体より低い水準で、老朽化も平均より下回って見えるが、平成29年度の簡易水道事業統合により、既に減価償却した金額を控除した残存価格で引き継いだため、実際は償却が進んだ老朽化施設を数多く所有している。国庫補助金などの財源を確保し、計画的な更新をしていく。
【管路経年化率】
　法定耐用年数を超える「栗原市更新基準」により更新しているため類似団体より高い水準となっている。今後も、優先順位を見極めて管路更新を行っていく。
【管路更新率】
　類似団体より低い水準で、老朽化した石綿セメント管がまだ残っている状況にある。令和元年度から国庫補助事業を活用し更新率の向上と更新のスピードアップを図っており、引き続き継続していく。</t>
    <rPh sb="15" eb="17">
      <t>ルイジ</t>
    </rPh>
    <rPh sb="17" eb="19">
      <t>ダンタイ</t>
    </rPh>
    <rPh sb="21" eb="22">
      <t>ヒク</t>
    </rPh>
    <rPh sb="23" eb="25">
      <t>スイジュン</t>
    </rPh>
    <rPh sb="27" eb="30">
      <t>ロウキュウカ</t>
    </rPh>
    <rPh sb="31" eb="33">
      <t>ヘイキン</t>
    </rPh>
    <rPh sb="35" eb="37">
      <t>シタマワ</t>
    </rPh>
    <rPh sb="39" eb="40">
      <t>ミ</t>
    </rPh>
    <rPh sb="63" eb="64">
      <t>スデ</t>
    </rPh>
    <rPh sb="65" eb="67">
      <t>ゲンカ</t>
    </rPh>
    <rPh sb="67" eb="69">
      <t>ショウキャク</t>
    </rPh>
    <rPh sb="71" eb="73">
      <t>キンガク</t>
    </rPh>
    <rPh sb="74" eb="76">
      <t>コウジョ</t>
    </rPh>
    <rPh sb="78" eb="80">
      <t>ザンゾン</t>
    </rPh>
    <rPh sb="80" eb="82">
      <t>カカク</t>
    </rPh>
    <rPh sb="91" eb="93">
      <t>ジッサイ</t>
    </rPh>
    <rPh sb="94" eb="96">
      <t>ショウキャク</t>
    </rPh>
    <rPh sb="97" eb="98">
      <t>スス</t>
    </rPh>
    <rPh sb="100" eb="103">
      <t>ロウキュウカ</t>
    </rPh>
    <rPh sb="103" eb="105">
      <t>シセツ</t>
    </rPh>
    <rPh sb="106" eb="108">
      <t>カズオオ</t>
    </rPh>
    <rPh sb="109" eb="111">
      <t>ショユウ</t>
    </rPh>
    <rPh sb="131" eb="134">
      <t>ケイカクテキ</t>
    </rPh>
    <rPh sb="135" eb="137">
      <t>コウシン</t>
    </rPh>
    <rPh sb="190" eb="191">
      <t>タカ</t>
    </rPh>
    <rPh sb="192" eb="194">
      <t>スイジュン</t>
    </rPh>
    <rPh sb="201" eb="203">
      <t>コンゴ</t>
    </rPh>
    <rPh sb="205" eb="207">
      <t>ユウセン</t>
    </rPh>
    <rPh sb="207" eb="209">
      <t>ジュンイ</t>
    </rPh>
    <rPh sb="210" eb="212">
      <t>ミキワ</t>
    </rPh>
    <rPh sb="214" eb="216">
      <t>カンロ</t>
    </rPh>
    <rPh sb="216" eb="218">
      <t>コウシン</t>
    </rPh>
    <rPh sb="219" eb="220">
      <t>オコナ</t>
    </rPh>
    <rPh sb="241" eb="242">
      <t>ヒク</t>
    </rPh>
    <rPh sb="243" eb="245">
      <t>スイジュン</t>
    </rPh>
    <rPh sb="297" eb="299">
      <t>コウシン</t>
    </rPh>
    <rPh sb="308" eb="309">
      <t>ハカ</t>
    </rPh>
    <rPh sb="318" eb="320">
      <t>ケイゾク</t>
    </rPh>
    <phoneticPr fontId="4"/>
  </si>
  <si>
    <t>　平成27年度に実施した水道料金の改定以降、経営状況は改善されているが、給水人口の減、節水意識の浸透などによる水需要の減により今後も給水収益は減少していくことが見込まれる。
　また、平成29年度の簡易水道事業統合で、企業債残高、老朽化資産を引き継ぎ、従前と比較して企業債償還や施設等の維持更新に多額の資金が必要となったことが、経営を圧迫する要因となっている。
　将来を見据えた水道事業運営の基本構想（指針）となる「水道ビジョン」を令和2年8月に策定したことから、この計画などに基づき、水道施設の統廃合などを推進し、維持管理経費、投資費用の圧縮を図り、健全経営に努める。</t>
    <rPh sb="36" eb="38">
      <t>キュウスイ</t>
    </rPh>
    <rPh sb="38" eb="40">
      <t>ジンコウ</t>
    </rPh>
    <rPh sb="63" eb="65">
      <t>コンゴ</t>
    </rPh>
    <rPh sb="80" eb="82">
      <t>ミコ</t>
    </rPh>
    <phoneticPr fontId="4"/>
  </si>
  <si>
    <t>【経常収支比率】
　100％を超えているものの、給水人口の減による給水収益減、老朽管路更新による減価償却費の増などが要因で昨年度より悪化した。施設の統廃合による維持管理費縮小など、あらゆる経費削減に努めていく。
【企業債残高対給水収益比率】
　平成29年度の簡易水道事業統合で、企業債残高を引継いで急増したが、企業債借入金の抑制により改善傾向である。今後も国庫補助金など企業債以外の事業財源を確保し、世代間負担の公平性を的確に見込みながら、企業債借入金抑制に努めていく。
【料金回収率】及び【給水原価】
　県内一の面積で、点在する多くの老朽化資産を抱えていることから、維持管理に要する事業費用が給水収益で賄えておらず、不足分を繰出基準に基づく一般会計繰入金等で補っている。更に、給水人口の減による有収水量の減により、給水原価も年々悪化している。今後、水需要に合った事業費用とするため、施設の統廃合による効率化と維持管理経費縮小に努めていく。
【施設利用率】
　配水量が施設の配水能力を大きく下回っており、類似団体より低い水準である。今後の水需要減少を的確に見込んだうえで施設の統廃合をしていく。
【有収率】
　漏水調査や老朽管路の更新を継続しているが、漏水が多発する未更新の老朽管路も多い現状である。地震災害による漏水もあり、昨年度より悪化した。類似団体より低い水準であることから、引き続き漏水調査や老朽管路の更新を行っていく。</t>
    <rPh sb="1" eb="3">
      <t>ケイジョウ</t>
    </rPh>
    <rPh sb="3" eb="5">
      <t>シュウシ</t>
    </rPh>
    <rPh sb="5" eb="7">
      <t>ヒリツ</t>
    </rPh>
    <rPh sb="15" eb="16">
      <t>コ</t>
    </rPh>
    <rPh sb="33" eb="35">
      <t>キュウスイ</t>
    </rPh>
    <rPh sb="35" eb="37">
      <t>シュウエキ</t>
    </rPh>
    <rPh sb="39" eb="41">
      <t>ロウキュウ</t>
    </rPh>
    <rPh sb="41" eb="43">
      <t>カンロ</t>
    </rPh>
    <rPh sb="43" eb="45">
      <t>コウシン</t>
    </rPh>
    <rPh sb="48" eb="50">
      <t>ゲンカ</t>
    </rPh>
    <rPh sb="50" eb="52">
      <t>ショウキャク</t>
    </rPh>
    <rPh sb="52" eb="53">
      <t>ヒ</t>
    </rPh>
    <rPh sb="54" eb="55">
      <t>ゾウ</t>
    </rPh>
    <rPh sb="58" eb="60">
      <t>ヨウイン</t>
    </rPh>
    <rPh sb="61" eb="63">
      <t>サクネン</t>
    </rPh>
    <rPh sb="63" eb="64">
      <t>ド</t>
    </rPh>
    <rPh sb="66" eb="68">
      <t>アッカ</t>
    </rPh>
    <rPh sb="71" eb="73">
      <t>シセツ</t>
    </rPh>
    <rPh sb="74" eb="77">
      <t>トウハイゴウ</t>
    </rPh>
    <rPh sb="80" eb="82">
      <t>イジ</t>
    </rPh>
    <rPh sb="82" eb="85">
      <t>カンリヒ</t>
    </rPh>
    <rPh sb="85" eb="87">
      <t>シュクショウ</t>
    </rPh>
    <rPh sb="94" eb="96">
      <t>ケイヒ</t>
    </rPh>
    <rPh sb="96" eb="98">
      <t>サクゲン</t>
    </rPh>
    <rPh sb="99" eb="100">
      <t>ツト</t>
    </rPh>
    <rPh sb="139" eb="141">
      <t>キギョウ</t>
    </rPh>
    <rPh sb="141" eb="142">
      <t>サイ</t>
    </rPh>
    <rPh sb="142" eb="144">
      <t>ザンダカ</t>
    </rPh>
    <rPh sb="145" eb="146">
      <t>ヒ</t>
    </rPh>
    <rPh sb="146" eb="147">
      <t>ツ</t>
    </rPh>
    <rPh sb="160" eb="161">
      <t>キン</t>
    </rPh>
    <rPh sb="162" eb="164">
      <t>ヨクセイ</t>
    </rPh>
    <rPh sb="167" eb="169">
      <t>カイゼン</t>
    </rPh>
    <rPh sb="169" eb="171">
      <t>ケイコウ</t>
    </rPh>
    <rPh sb="175" eb="177">
      <t>コンゴ</t>
    </rPh>
    <rPh sb="178" eb="180">
      <t>コッコ</t>
    </rPh>
    <rPh sb="180" eb="183">
      <t>ホジョキン</t>
    </rPh>
    <rPh sb="185" eb="187">
      <t>キギョウ</t>
    </rPh>
    <rPh sb="187" eb="188">
      <t>サイ</t>
    </rPh>
    <rPh sb="188" eb="190">
      <t>イガイ</t>
    </rPh>
    <rPh sb="191" eb="193">
      <t>ジギョウ</t>
    </rPh>
    <rPh sb="193" eb="195">
      <t>ザイゲン</t>
    </rPh>
    <rPh sb="196" eb="198">
      <t>カクホ</t>
    </rPh>
    <rPh sb="200" eb="203">
      <t>セダイカン</t>
    </rPh>
    <rPh sb="203" eb="205">
      <t>フタン</t>
    </rPh>
    <rPh sb="206" eb="209">
      <t>コウヘイセイ</t>
    </rPh>
    <rPh sb="210" eb="212">
      <t>テキカク</t>
    </rPh>
    <rPh sb="213" eb="215">
      <t>ミコ</t>
    </rPh>
    <rPh sb="223" eb="225">
      <t>カリイレ</t>
    </rPh>
    <rPh sb="225" eb="226">
      <t>キン</t>
    </rPh>
    <rPh sb="229" eb="230">
      <t>ツト</t>
    </rPh>
    <rPh sb="243" eb="244">
      <t>オヨ</t>
    </rPh>
    <rPh sb="246" eb="248">
      <t>キュウスイ</t>
    </rPh>
    <rPh sb="248" eb="250">
      <t>ゲンカ</t>
    </rPh>
    <rPh sb="261" eb="263">
      <t>テンザイ</t>
    </rPh>
    <rPh sb="265" eb="266">
      <t>オオ</t>
    </rPh>
    <rPh sb="268" eb="271">
      <t>ロウキュウカ</t>
    </rPh>
    <rPh sb="284" eb="286">
      <t>イジ</t>
    </rPh>
    <rPh sb="286" eb="288">
      <t>カンリ</t>
    </rPh>
    <rPh sb="289" eb="290">
      <t>ヨウ</t>
    </rPh>
    <rPh sb="292" eb="294">
      <t>ジギョウ</t>
    </rPh>
    <rPh sb="294" eb="296">
      <t>ヒヨウ</t>
    </rPh>
    <rPh sb="302" eb="303">
      <t>マカナ</t>
    </rPh>
    <rPh sb="313" eb="315">
      <t>クリダ</t>
    </rPh>
    <rPh sb="315" eb="317">
      <t>キジュン</t>
    </rPh>
    <rPh sb="318" eb="319">
      <t>モト</t>
    </rPh>
    <rPh sb="325" eb="327">
      <t>クリイレ</t>
    </rPh>
    <rPh sb="327" eb="328">
      <t>キン</t>
    </rPh>
    <rPh sb="330" eb="331">
      <t>オギナ</t>
    </rPh>
    <rPh sb="336" eb="337">
      <t>サラ</t>
    </rPh>
    <rPh sb="339" eb="341">
      <t>キュウスイ</t>
    </rPh>
    <rPh sb="341" eb="343">
      <t>ジンコウ</t>
    </rPh>
    <rPh sb="348" eb="350">
      <t>ユウシュウ</t>
    </rPh>
    <rPh sb="350" eb="352">
      <t>スイリョウ</t>
    </rPh>
    <rPh sb="353" eb="354">
      <t>ゲン</t>
    </rPh>
    <rPh sb="358" eb="360">
      <t>キュウスイ</t>
    </rPh>
    <rPh sb="360" eb="362">
      <t>ゲンカ</t>
    </rPh>
    <rPh sb="363" eb="365">
      <t>ネンネン</t>
    </rPh>
    <rPh sb="365" eb="367">
      <t>アッカ</t>
    </rPh>
    <rPh sb="372" eb="374">
      <t>コンゴ</t>
    </rPh>
    <rPh sb="375" eb="376">
      <t>ミズ</t>
    </rPh>
    <rPh sb="376" eb="378">
      <t>ジュヨウ</t>
    </rPh>
    <rPh sb="379" eb="380">
      <t>ア</t>
    </rPh>
    <rPh sb="382" eb="384">
      <t>ジギョウ</t>
    </rPh>
    <rPh sb="384" eb="386">
      <t>ヒヨウ</t>
    </rPh>
    <rPh sb="392" eb="394">
      <t>シセツ</t>
    </rPh>
    <rPh sb="395" eb="398">
      <t>トウハイゴウ</t>
    </rPh>
    <rPh sb="401" eb="404">
      <t>コウリツカ</t>
    </rPh>
    <rPh sb="405" eb="407">
      <t>イジ</t>
    </rPh>
    <rPh sb="407" eb="409">
      <t>カンリ</t>
    </rPh>
    <rPh sb="409" eb="411">
      <t>ケイヒ</t>
    </rPh>
    <rPh sb="411" eb="413">
      <t>シュクショウ</t>
    </rPh>
    <rPh sb="414" eb="415">
      <t>ツト</t>
    </rPh>
    <rPh sb="430" eb="432">
      <t>ハイスイ</t>
    </rPh>
    <rPh sb="432" eb="433">
      <t>リョウ</t>
    </rPh>
    <rPh sb="434" eb="436">
      <t>シセツ</t>
    </rPh>
    <rPh sb="437" eb="439">
      <t>ハイスイ</t>
    </rPh>
    <rPh sb="439" eb="441">
      <t>ノウリョク</t>
    </rPh>
    <rPh sb="442" eb="443">
      <t>オオ</t>
    </rPh>
    <rPh sb="445" eb="447">
      <t>シタマワ</t>
    </rPh>
    <rPh sb="458" eb="459">
      <t>ヒク</t>
    </rPh>
    <rPh sb="460" eb="462">
      <t>スイジュン</t>
    </rPh>
    <rPh sb="466" eb="468">
      <t>コンゴ</t>
    </rPh>
    <rPh sb="469" eb="470">
      <t>ミズ</t>
    </rPh>
    <rPh sb="470" eb="472">
      <t>ジュヨウ</t>
    </rPh>
    <rPh sb="472" eb="474">
      <t>ゲンショウ</t>
    </rPh>
    <rPh sb="475" eb="477">
      <t>テキカク</t>
    </rPh>
    <rPh sb="478" eb="480">
      <t>ミコ</t>
    </rPh>
    <rPh sb="485" eb="487">
      <t>シセツ</t>
    </rPh>
    <rPh sb="488" eb="491">
      <t>トウハイゴウ</t>
    </rPh>
    <rPh sb="512" eb="514">
      <t>カンロ</t>
    </rPh>
    <rPh sb="518" eb="520">
      <t>ケイゾク</t>
    </rPh>
    <rPh sb="526" eb="528">
      <t>ロウスイ</t>
    </rPh>
    <rPh sb="529" eb="531">
      <t>タハツ</t>
    </rPh>
    <rPh sb="533" eb="536">
      <t>ミコウシン</t>
    </rPh>
    <rPh sb="537" eb="539">
      <t>ロウキュウ</t>
    </rPh>
    <rPh sb="539" eb="541">
      <t>カンロ</t>
    </rPh>
    <rPh sb="542" eb="543">
      <t>オオ</t>
    </rPh>
    <rPh sb="544" eb="546">
      <t>ゲンジョウ</t>
    </rPh>
    <rPh sb="550" eb="552">
      <t>ジシン</t>
    </rPh>
    <rPh sb="552" eb="554">
      <t>サイガイ</t>
    </rPh>
    <rPh sb="557" eb="559">
      <t>ロウスイ</t>
    </rPh>
    <rPh sb="563" eb="566">
      <t>サクネンド</t>
    </rPh>
    <rPh sb="568" eb="570">
      <t>アッカ</t>
    </rPh>
    <rPh sb="591" eb="592">
      <t>ヒ</t>
    </rPh>
    <rPh sb="593" eb="594">
      <t>ツヅ</t>
    </rPh>
    <rPh sb="608" eb="60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</si>
</sst>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0.14000000000000001</c:v>
                </c:pt>
                <c:pt idx="1">
                  <c:v>0.21</c:v>
                </c:pt>
                <c:pt idx="2">
                  <c:v>0.56000000000000005</c:v>
                </c:pt>
                <c:pt idx="3">
                  <c:v>0.26</c:v>
                </c:pt>
                <c:pt idx="4">
                  <c:v>0.16</c:v>
                </c:pt>
              </c:numCache>
            </c:numRef>
          </c:val>
          <c:extLst>
            <c:ext xmlns:c16="http://schemas.microsoft.com/office/drawing/2014/chart" uri="{C3380CC4-5D6E-409C-BE32-E72D297353CC}">
              <c16:uniqueId val="{00000000-6BD9-460F-837A-3BBEA17EF1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6BD9-460F-837A-3BBEA17EF1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49.01</c:v>
                </c:pt>
                <c:pt idx="1">
                  <c:v>47.9</c:v>
                </c:pt>
                <c:pt idx="2">
                  <c:v>47.14</c:v>
                </c:pt>
                <c:pt idx="3">
                  <c:v>47.88</c:v>
                </c:pt>
                <c:pt idx="4">
                  <c:v>48.17</c:v>
                </c:pt>
              </c:numCache>
            </c:numRef>
          </c:val>
          <c:extLst>
            <c:ext xmlns:c16="http://schemas.microsoft.com/office/drawing/2014/chart" uri="{C3380CC4-5D6E-409C-BE32-E72D297353CC}">
              <c16:uniqueId val="{00000000-00CC-426D-B09E-0C63CDC031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00CC-426D-B09E-0C63CDC031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76.75</c:v>
                </c:pt>
                <c:pt idx="1">
                  <c:v>78.930000000000007</c:v>
                </c:pt>
                <c:pt idx="2">
                  <c:v>79.28</c:v>
                </c:pt>
                <c:pt idx="3">
                  <c:v>78.569999999999993</c:v>
                </c:pt>
                <c:pt idx="4">
                  <c:v>76.91</c:v>
                </c:pt>
              </c:numCache>
            </c:numRef>
          </c:val>
          <c:extLst>
            <c:ext xmlns:c16="http://schemas.microsoft.com/office/drawing/2014/chart" uri="{C3380CC4-5D6E-409C-BE32-E72D297353CC}">
              <c16:uniqueId val="{00000000-6733-4ADF-B50B-D3D8A2FA56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733-4ADF-B50B-D3D8A2FA56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103.87</c:v>
                </c:pt>
                <c:pt idx="1">
                  <c:v>101.2</c:v>
                </c:pt>
                <c:pt idx="2">
                  <c:v>102.71</c:v>
                </c:pt>
                <c:pt idx="3">
                  <c:v>104.11</c:v>
                </c:pt>
                <c:pt idx="4">
                  <c:v>102.08</c:v>
                </c:pt>
              </c:numCache>
            </c:numRef>
          </c:val>
          <c:extLst>
            <c:ext xmlns:c16="http://schemas.microsoft.com/office/drawing/2014/chart" uri="{C3380CC4-5D6E-409C-BE32-E72D297353CC}">
              <c16:uniqueId val="{00000000-D445-4517-ACE5-361C6BF4D5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D445-4517-ACE5-361C6BF4D5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32.24</c:v>
                </c:pt>
                <c:pt idx="1">
                  <c:v>34.83</c:v>
                </c:pt>
                <c:pt idx="2">
                  <c:v>37.200000000000003</c:v>
                </c:pt>
                <c:pt idx="3">
                  <c:v>39.369999999999997</c:v>
                </c:pt>
                <c:pt idx="4">
                  <c:v>41.67</c:v>
                </c:pt>
              </c:numCache>
            </c:numRef>
          </c:val>
          <c:extLst>
            <c:ext xmlns:c16="http://schemas.microsoft.com/office/drawing/2014/chart" uri="{C3380CC4-5D6E-409C-BE32-E72D297353CC}">
              <c16:uniqueId val="{00000000-3D8D-41E6-BD23-6A36CDB72B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D8D-41E6-BD23-6A36CDB72B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19.32</c:v>
                </c:pt>
                <c:pt idx="1">
                  <c:v>20.48</c:v>
                </c:pt>
                <c:pt idx="2">
                  <c:v>22.1</c:v>
                </c:pt>
                <c:pt idx="3">
                  <c:v>25.78</c:v>
                </c:pt>
                <c:pt idx="4">
                  <c:v>26.4</c:v>
                </c:pt>
              </c:numCache>
            </c:numRef>
          </c:val>
          <c:extLst>
            <c:ext xmlns:c16="http://schemas.microsoft.com/office/drawing/2014/chart" uri="{C3380CC4-5D6E-409C-BE32-E72D297353CC}">
              <c16:uniqueId val="{00000000-7341-4FF6-9D97-F8FD9E9AD5D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7341-4FF6-9D97-F8FD9E9AD5D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5-4960-A302-EFEF85D9A3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15F5-4960-A302-EFEF85D9A3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230.02</c:v>
                </c:pt>
                <c:pt idx="1">
                  <c:v>261.48</c:v>
                </c:pt>
                <c:pt idx="2">
                  <c:v>263.11</c:v>
                </c:pt>
                <c:pt idx="3">
                  <c:v>282.10000000000002</c:v>
                </c:pt>
                <c:pt idx="4">
                  <c:v>275.58</c:v>
                </c:pt>
              </c:numCache>
            </c:numRef>
          </c:val>
          <c:extLst>
            <c:ext xmlns:c16="http://schemas.microsoft.com/office/drawing/2014/chart" uri="{C3380CC4-5D6E-409C-BE32-E72D297353CC}">
              <c16:uniqueId val="{00000000-9F50-4DFF-B43B-0C7CDCADCA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9F50-4DFF-B43B-0C7CDCADCA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629.95000000000005</c:v>
                </c:pt>
                <c:pt idx="1">
                  <c:v>588.64</c:v>
                </c:pt>
                <c:pt idx="2">
                  <c:v>561.6</c:v>
                </c:pt>
                <c:pt idx="3">
                  <c:v>525.82000000000005</c:v>
                </c:pt>
                <c:pt idx="4">
                  <c:v>490.13</c:v>
                </c:pt>
              </c:numCache>
            </c:numRef>
          </c:val>
          <c:extLst>
            <c:ext xmlns:c16="http://schemas.microsoft.com/office/drawing/2014/chart" uri="{C3380CC4-5D6E-409C-BE32-E72D297353CC}">
              <c16:uniqueId val="{00000000-493E-42D2-BA40-0EE9CA4B5B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93E-42D2-BA40-0EE9CA4B5B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87.6</c:v>
                </c:pt>
                <c:pt idx="1">
                  <c:v>87.02</c:v>
                </c:pt>
                <c:pt idx="2">
                  <c:v>85.41</c:v>
                </c:pt>
                <c:pt idx="3">
                  <c:v>87.54</c:v>
                </c:pt>
                <c:pt idx="4">
                  <c:v>87.24</c:v>
                </c:pt>
              </c:numCache>
            </c:numRef>
          </c:val>
          <c:extLst>
            <c:ext xmlns:c16="http://schemas.microsoft.com/office/drawing/2014/chart" uri="{C3380CC4-5D6E-409C-BE32-E72D297353CC}">
              <c16:uniqueId val="{00000000-27AD-4FBC-9C9A-8EAD09258E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27AD-4FBC-9C9A-8EAD09258E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329.76</c:v>
                </c:pt>
                <c:pt idx="1">
                  <c:v>331.98</c:v>
                </c:pt>
                <c:pt idx="2">
                  <c:v>338.77</c:v>
                </c:pt>
                <c:pt idx="3">
                  <c:v>328.38</c:v>
                </c:pt>
                <c:pt idx="4">
                  <c:v>331.54</c:v>
                </c:pt>
              </c:numCache>
            </c:numRef>
          </c:val>
          <c:extLst>
            <c:ext xmlns:c16="http://schemas.microsoft.com/office/drawing/2014/chart" uri="{C3380CC4-5D6E-409C-BE32-E72D297353CC}">
              <c16:uniqueId val="{00000000-658A-4B61-8888-43267EB56A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58A-4B61-8888-43267EB56A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栗原市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64621</v>
      </c>
      <c r="AM8" s="66"/>
      <c r="AN8" s="66"/>
      <c r="AO8" s="66"/>
      <c r="AP8" s="66"/>
      <c r="AQ8" s="66"/>
      <c r="AR8" s="66"/>
      <c r="AS8" s="66"/>
      <c r="AT8" s="37">
        <f>データ!$S$6</f>
        <v>804.97</v>
      </c>
      <c r="AU8" s="38"/>
      <c r="AV8" s="38"/>
      <c r="AW8" s="38"/>
      <c r="AX8" s="38"/>
      <c r="AY8" s="38"/>
      <c r="AZ8" s="38"/>
      <c r="BA8" s="38"/>
      <c r="BB8" s="55">
        <f>データ!$T$6</f>
        <v>80.28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68.73</v>
      </c>
      <c r="J10" s="38"/>
      <c r="K10" s="38"/>
      <c r="L10" s="38"/>
      <c r="M10" s="38"/>
      <c r="N10" s="38"/>
      <c r="O10" s="65"/>
      <c r="P10" s="55">
        <f>データ!$P$6</f>
        <v>96.52</v>
      </c>
      <c r="Q10" s="55"/>
      <c r="R10" s="55"/>
      <c r="S10" s="55"/>
      <c r="T10" s="55"/>
      <c r="U10" s="55"/>
      <c r="V10" s="55"/>
      <c r="W10" s="66">
        <f>データ!$Q$6</f>
        <v>5481</v>
      </c>
      <c r="X10" s="66"/>
      <c r="Y10" s="66"/>
      <c r="Z10" s="66"/>
      <c r="AA10" s="66"/>
      <c r="AB10" s="66"/>
      <c r="AC10" s="66"/>
      <c r="AD10" s="2"/>
      <c r="AE10" s="2"/>
      <c r="AF10" s="2"/>
      <c r="AG10" s="2"/>
      <c r="AH10" s="2"/>
      <c r="AI10" s="2"/>
      <c r="AJ10" s="2"/>
      <c r="AK10" s="2"/>
      <c r="AL10" s="66">
        <f>データ!$U$6</f>
        <v>61835</v>
      </c>
      <c r="AM10" s="66"/>
      <c r="AN10" s="66"/>
      <c r="AO10" s="66"/>
      <c r="AP10" s="66"/>
      <c r="AQ10" s="66"/>
      <c r="AR10" s="66"/>
      <c r="AS10" s="66"/>
      <c r="AT10" s="37">
        <f>データ!$V$6</f>
        <v>427.83</v>
      </c>
      <c r="AU10" s="38"/>
      <c r="AV10" s="38"/>
      <c r="AW10" s="38"/>
      <c r="AX10" s="38"/>
      <c r="AY10" s="38"/>
      <c r="AZ10" s="38"/>
      <c r="BA10" s="38"/>
      <c r="BB10" s="55">
        <f>データ!$W$6</f>
        <v>144.53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ah6fHfmXeFRH8giYXEkjtg+9nwxIYWPJdsBEvtJqw5ps4dKEpnRKCz8JfwE01arwkjMbVsUwzETd1dVPgBRWA==" saltValue="T0QXBZ78ALsuPMLRZN2rW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42137</v>
      </c>
      <c r="D6" s="20">
        <f t="shared" si="3"/>
        <v>46</v>
      </c>
      <c r="E6" s="20">
        <f t="shared" si="3"/>
        <v>1</v>
      </c>
      <c r="F6" s="20">
        <f t="shared" si="3"/>
        <v>0</v>
      </c>
      <c r="G6" s="20">
        <f t="shared" si="3"/>
        <v>1</v>
      </c>
      <c r="H6" s="20" t="str">
        <f t="shared" si="3"/>
        <v>宮城県　栗原市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68.73</v>
      </c>
      <c r="P6" s="21">
        <f t="shared" si="3"/>
        <v>96.52</v>
      </c>
      <c r="Q6" s="21">
        <f t="shared" si="3"/>
        <v>5481</v>
      </c>
      <c r="R6" s="21">
        <f t="shared" si="3"/>
        <v>64621</v>
      </c>
      <c r="S6" s="21">
        <f t="shared" si="3"/>
        <v>804.97</v>
      </c>
      <c r="T6" s="21">
        <f t="shared" si="3"/>
        <v>80.28</v>
      </c>
      <c r="U6" s="21">
        <f t="shared" si="3"/>
        <v>61835</v>
      </c>
      <c r="V6" s="21">
        <f t="shared" si="3"/>
        <v>427.83</v>
      </c>
      <c r="W6" s="21">
        <f t="shared" si="3"/>
        <v>144.53</v>
      </c>
      <c r="X6" s="22">
        <f>IF(X7="",NA(),X7)</f>
        <v>103.87</v>
      </c>
      <c r="Y6" s="22">
        <f t="shared" ref="Y6:AG6" si="4">IF(Y7="",NA(),Y7)</f>
        <v>101.2</v>
      </c>
      <c r="Z6" s="22">
        <f t="shared" si="4"/>
        <v>102.71</v>
      </c>
      <c r="AA6" s="22">
        <f t="shared" si="4"/>
        <v>104.11</v>
      </c>
      <c r="AB6" s="22">
        <f t="shared" si="4"/>
        <v>102.08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230.02</v>
      </c>
      <c r="AU6" s="22">
        <f t="shared" ref="AU6:BC6" si="6">IF(AU7="",NA(),AU7)</f>
        <v>261.48</v>
      </c>
      <c r="AV6" s="22">
        <f t="shared" si="6"/>
        <v>263.11</v>
      </c>
      <c r="AW6" s="22">
        <f t="shared" si="6"/>
        <v>282.10000000000002</v>
      </c>
      <c r="AX6" s="22">
        <f t="shared" si="6"/>
        <v>275.58</v>
      </c>
      <c r="AY6" s="22">
        <f t="shared" si="6"/>
        <v>355.5</v>
      </c>
      <c r="AZ6" s="22">
        <f t="shared" si="6"/>
        <v>349.83</v>
      </c>
      <c r="BA6" s="22">
        <f t="shared" si="6"/>
        <v>360.86</v>
      </c>
      <c r="BB6" s="22">
        <f t="shared" si="6"/>
        <v>350.79</v>
      </c>
      <c r="BC6" s="22">
        <f t="shared" si="6"/>
        <v>354.57</v>
      </c>
      <c r="BD6" s="21" t="str">
        <f>IF(BD7="","",IF(BD7="-","【-】","【"&amp;SUBSTITUTE(TEXT(BD7,"#,##0.00"),"-","△")&amp;"】"))</f>
        <v>【261.51】</v>
      </c>
      <c r="BE6" s="22">
        <f>IF(BE7="",NA(),BE7)</f>
        <v>629.95000000000005</v>
      </c>
      <c r="BF6" s="22">
        <f t="shared" ref="BF6:BN6" si="7">IF(BF7="",NA(),BF7)</f>
        <v>588.64</v>
      </c>
      <c r="BG6" s="22">
        <f t="shared" si="7"/>
        <v>561.6</v>
      </c>
      <c r="BH6" s="22">
        <f t="shared" si="7"/>
        <v>525.82000000000005</v>
      </c>
      <c r="BI6" s="22">
        <f t="shared" si="7"/>
        <v>490.13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87.6</v>
      </c>
      <c r="BQ6" s="22">
        <f t="shared" ref="BQ6:BY6" si="8">IF(BQ7="",NA(),BQ7)</f>
        <v>87.02</v>
      </c>
      <c r="BR6" s="22">
        <f t="shared" si="8"/>
        <v>85.41</v>
      </c>
      <c r="BS6" s="22">
        <f t="shared" si="8"/>
        <v>87.54</v>
      </c>
      <c r="BT6" s="22">
        <f t="shared" si="8"/>
        <v>87.24</v>
      </c>
      <c r="BU6" s="22">
        <f t="shared" si="8"/>
        <v>104.57</v>
      </c>
      <c r="BV6" s="22">
        <f t="shared" si="8"/>
        <v>103.54</v>
      </c>
      <c r="BW6" s="22">
        <f t="shared" si="8"/>
        <v>103.32</v>
      </c>
      <c r="BX6" s="22">
        <f t="shared" si="8"/>
        <v>100.85</v>
      </c>
      <c r="BY6" s="22">
        <f t="shared" si="8"/>
        <v>103.79</v>
      </c>
      <c r="BZ6" s="21" t="str">
        <f>IF(BZ7="","",IF(BZ7="-","【-】","【"&amp;SUBSTITUTE(TEXT(BZ7,"#,##0.00"),"-","△")&amp;"】"))</f>
        <v>【102.35】</v>
      </c>
      <c r="CA6" s="22">
        <f>IF(CA7="",NA(),CA7)</f>
        <v>329.76</v>
      </c>
      <c r="CB6" s="22">
        <f t="shared" ref="CB6:CJ6" si="9">IF(CB7="",NA(),CB7)</f>
        <v>331.98</v>
      </c>
      <c r="CC6" s="22">
        <f t="shared" si="9"/>
        <v>338.77</v>
      </c>
      <c r="CD6" s="22">
        <f t="shared" si="9"/>
        <v>328.38</v>
      </c>
      <c r="CE6" s="22">
        <f t="shared" si="9"/>
        <v>331.54</v>
      </c>
      <c r="CF6" s="22">
        <f t="shared" si="9"/>
        <v>165.47</v>
      </c>
      <c r="CG6" s="22">
        <f t="shared" si="9"/>
        <v>167.46</v>
      </c>
      <c r="CH6" s="22">
        <f t="shared" si="9"/>
        <v>168.56</v>
      </c>
      <c r="CI6" s="22">
        <f t="shared" si="9"/>
        <v>167.1</v>
      </c>
      <c r="CJ6" s="22">
        <f t="shared" si="9"/>
        <v>167.86</v>
      </c>
      <c r="CK6" s="21" t="str">
        <f>IF(CK7="","",IF(CK7="-","【-】","【"&amp;SUBSTITUTE(TEXT(CK7,"#,##0.00"),"-","△")&amp;"】"))</f>
        <v>【167.74】</v>
      </c>
      <c r="CL6" s="22">
        <f>IF(CL7="",NA(),CL7)</f>
        <v>49.01</v>
      </c>
      <c r="CM6" s="22">
        <f t="shared" ref="CM6:CU6" si="10">IF(CM7="",NA(),CM7)</f>
        <v>47.9</v>
      </c>
      <c r="CN6" s="22">
        <f t="shared" si="10"/>
        <v>47.14</v>
      </c>
      <c r="CO6" s="22">
        <f t="shared" si="10"/>
        <v>47.88</v>
      </c>
      <c r="CP6" s="22">
        <f t="shared" si="10"/>
        <v>48.17</v>
      </c>
      <c r="CQ6" s="22">
        <f t="shared" si="10"/>
        <v>59.74</v>
      </c>
      <c r="CR6" s="22">
        <f t="shared" si="10"/>
        <v>59.46</v>
      </c>
      <c r="CS6" s="22">
        <f t="shared" si="10"/>
        <v>59.51</v>
      </c>
      <c r="CT6" s="22">
        <f t="shared" si="10"/>
        <v>59.91</v>
      </c>
      <c r="CU6" s="22">
        <f t="shared" si="10"/>
        <v>59.4</v>
      </c>
      <c r="CV6" s="21" t="str">
        <f>IF(CV7="","",IF(CV7="-","【-】","【"&amp;SUBSTITUTE(TEXT(CV7,"#,##0.00"),"-","△")&amp;"】"))</f>
        <v>【60.29】</v>
      </c>
      <c r="CW6" s="22">
        <f>IF(CW7="",NA(),CW7)</f>
        <v>76.75</v>
      </c>
      <c r="CX6" s="22">
        <f t="shared" ref="CX6:DF6" si="11">IF(CX7="",NA(),CX7)</f>
        <v>78.930000000000007</v>
      </c>
      <c r="CY6" s="22">
        <f t="shared" si="11"/>
        <v>79.28</v>
      </c>
      <c r="CZ6" s="22">
        <f t="shared" si="11"/>
        <v>78.569999999999993</v>
      </c>
      <c r="DA6" s="22">
        <f t="shared" si="11"/>
        <v>76.91</v>
      </c>
      <c r="DB6" s="22">
        <f t="shared" si="11"/>
        <v>87.28</v>
      </c>
      <c r="DC6" s="22">
        <f t="shared" si="11"/>
        <v>87.41</v>
      </c>
      <c r="DD6" s="22">
        <f t="shared" si="11"/>
        <v>87.08</v>
      </c>
      <c r="DE6" s="22">
        <f t="shared" si="11"/>
        <v>87.26</v>
      </c>
      <c r="DF6" s="22">
        <f t="shared" si="11"/>
        <v>87.57</v>
      </c>
      <c r="DG6" s="21" t="str">
        <f>IF(DG7="","",IF(DG7="-","【-】","【"&amp;SUBSTITUTE(TEXT(DG7,"#,##0.00"),"-","△")&amp;"】"))</f>
        <v>【90.12】</v>
      </c>
      <c r="DH6" s="22">
        <f>IF(DH7="",NA(),DH7)</f>
        <v>32.24</v>
      </c>
      <c r="DI6" s="22">
        <f t="shared" ref="DI6:DQ6" si="12">IF(DI7="",NA(),DI7)</f>
        <v>34.83</v>
      </c>
      <c r="DJ6" s="22">
        <f t="shared" si="12"/>
        <v>37.200000000000003</v>
      </c>
      <c r="DK6" s="22">
        <f t="shared" si="12"/>
        <v>39.369999999999997</v>
      </c>
      <c r="DL6" s="22">
        <f t="shared" si="12"/>
        <v>41.67</v>
      </c>
      <c r="DM6" s="22">
        <f t="shared" si="12"/>
        <v>46.94</v>
      </c>
      <c r="DN6" s="22">
        <f t="shared" si="12"/>
        <v>47.62</v>
      </c>
      <c r="DO6" s="22">
        <f t="shared" si="12"/>
        <v>48.55</v>
      </c>
      <c r="DP6" s="22">
        <f t="shared" si="12"/>
        <v>49.2</v>
      </c>
      <c r="DQ6" s="22">
        <f t="shared" si="12"/>
        <v>50.01</v>
      </c>
      <c r="DR6" s="21" t="str">
        <f>IF(DR7="","",IF(DR7="-","【-】","【"&amp;SUBSTITUTE(TEXT(DR7,"#,##0.00"),"-","△")&amp;"】"))</f>
        <v>【50.88】</v>
      </c>
      <c r="DS6" s="22">
        <f>IF(DS7="",NA(),DS7)</f>
        <v>19.32</v>
      </c>
      <c r="DT6" s="22">
        <f t="shared" ref="DT6:EB6" si="13">IF(DT7="",NA(),DT7)</f>
        <v>20.48</v>
      </c>
      <c r="DU6" s="22">
        <f t="shared" si="13"/>
        <v>22.1</v>
      </c>
      <c r="DV6" s="22">
        <f t="shared" si="13"/>
        <v>25.78</v>
      </c>
      <c r="DW6" s="22">
        <f t="shared" si="13"/>
        <v>26.4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0.14000000000000001</v>
      </c>
      <c r="EE6" s="22">
        <f t="shared" ref="EE6:EM6" si="14">IF(EE7="",NA(),EE7)</f>
        <v>0.21</v>
      </c>
      <c r="EF6" s="22">
        <f t="shared" si="14"/>
        <v>0.56000000000000005</v>
      </c>
      <c r="EG6" s="22">
        <f t="shared" si="14"/>
        <v>0.26</v>
      </c>
      <c r="EH6" s="22">
        <f t="shared" si="14"/>
        <v>0.16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42137</v>
      </c>
      <c r="D7" s="24">
        <v>46</v>
      </c>
      <c r="E7" s="24">
        <v>1</v>
      </c>
      <c r="F7" s="24">
        <v>0</v>
      </c>
      <c r="G7" s="24">
        <v>1</v>
      </c>
      <c r="H7" s="24" t="s">
        <v>93</v>
      </c>
      <c r="I7" s="24" t="s">
        <v>94</v>
      </c>
      <c r="J7" s="24" t="s">
        <v>95</v>
      </c>
      <c r="K7" s="24" t="s">
        <v>96</v>
      </c>
      <c r="L7" s="24" t="s">
        <v>97</v>
      </c>
      <c r="M7" s="24" t="s">
        <v>98</v>
      </c>
      <c r="N7" s="25" t="s">
        <v>99</v>
      </c>
      <c r="O7" s="25">
        <v>68.73</v>
      </c>
      <c r="P7" s="25">
        <v>96.52</v>
      </c>
      <c r="Q7" s="25">
        <v>5481</v>
      </c>
      <c r="R7" s="25">
        <v>64621</v>
      </c>
      <c r="S7" s="25">
        <v>804.97</v>
      </c>
      <c r="T7" s="25">
        <v>80.28</v>
      </c>
      <c r="U7" s="25">
        <v>61835</v>
      </c>
      <c r="V7" s="25">
        <v>427.83</v>
      </c>
      <c r="W7" s="25">
        <v>144.53</v>
      </c>
      <c r="X7" s="25">
        <v>103.87</v>
      </c>
      <c r="Y7" s="25">
        <v>101.2</v>
      </c>
      <c r="Z7" s="25">
        <v>102.71</v>
      </c>
      <c r="AA7" s="25">
        <v>104.11</v>
      </c>
      <c r="AB7" s="25">
        <v>102.08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230.02</v>
      </c>
      <c r="AU7" s="25">
        <v>261.48</v>
      </c>
      <c r="AV7" s="25">
        <v>263.11</v>
      </c>
      <c r="AW7" s="25">
        <v>282.10000000000002</v>
      </c>
      <c r="AX7" s="25">
        <v>275.58</v>
      </c>
      <c r="AY7" s="25">
        <v>355.5</v>
      </c>
      <c r="AZ7" s="25">
        <v>349.83</v>
      </c>
      <c r="BA7" s="25">
        <v>360.86</v>
      </c>
      <c r="BB7" s="25">
        <v>350.79</v>
      </c>
      <c r="BC7" s="25">
        <v>354.57</v>
      </c>
      <c r="BD7" s="25">
        <v>261.51</v>
      </c>
      <c r="BE7" s="25">
        <v>629.95000000000005</v>
      </c>
      <c r="BF7" s="25">
        <v>588.64</v>
      </c>
      <c r="BG7" s="25">
        <v>561.6</v>
      </c>
      <c r="BH7" s="25">
        <v>525.82000000000005</v>
      </c>
      <c r="BI7" s="25">
        <v>490.13</v>
      </c>
      <c r="BJ7" s="25">
        <v>312.58</v>
      </c>
      <c r="BK7" s="25">
        <v>314.87</v>
      </c>
      <c r="BL7" s="25">
        <v>309.27999999999997</v>
      </c>
      <c r="BM7" s="25">
        <v>322.92</v>
      </c>
      <c r="BN7" s="25">
        <v>303.45999999999998</v>
      </c>
      <c r="BO7" s="25">
        <v>265.16000000000003</v>
      </c>
      <c r="BP7" s="25">
        <v>87.6</v>
      </c>
      <c r="BQ7" s="25">
        <v>87.02</v>
      </c>
      <c r="BR7" s="25">
        <v>85.41</v>
      </c>
      <c r="BS7" s="25">
        <v>87.54</v>
      </c>
      <c r="BT7" s="25">
        <v>87.24</v>
      </c>
      <c r="BU7" s="25">
        <v>104.57</v>
      </c>
      <c r="BV7" s="25">
        <v>103.54</v>
      </c>
      <c r="BW7" s="25">
        <v>103.32</v>
      </c>
      <c r="BX7" s="25">
        <v>100.85</v>
      </c>
      <c r="BY7" s="25">
        <v>103.79</v>
      </c>
      <c r="BZ7" s="25">
        <v>102.35</v>
      </c>
      <c r="CA7" s="25">
        <v>329.76</v>
      </c>
      <c r="CB7" s="25">
        <v>331.98</v>
      </c>
      <c r="CC7" s="25">
        <v>338.77</v>
      </c>
      <c r="CD7" s="25">
        <v>328.38</v>
      </c>
      <c r="CE7" s="25">
        <v>331.54</v>
      </c>
      <c r="CF7" s="25">
        <v>165.47</v>
      </c>
      <c r="CG7" s="25">
        <v>167.46</v>
      </c>
      <c r="CH7" s="25">
        <v>168.56</v>
      </c>
      <c r="CI7" s="25">
        <v>167.1</v>
      </c>
      <c r="CJ7" s="25">
        <v>167.86</v>
      </c>
      <c r="CK7" s="25">
        <v>167.74</v>
      </c>
      <c r="CL7" s="25">
        <v>49.01</v>
      </c>
      <c r="CM7" s="25">
        <v>47.9</v>
      </c>
      <c r="CN7" s="25">
        <v>47.14</v>
      </c>
      <c r="CO7" s="25">
        <v>47.88</v>
      </c>
      <c r="CP7" s="25">
        <v>48.17</v>
      </c>
      <c r="CQ7" s="25">
        <v>59.74</v>
      </c>
      <c r="CR7" s="25">
        <v>59.46</v>
      </c>
      <c r="CS7" s="25">
        <v>59.51</v>
      </c>
      <c r="CT7" s="25">
        <v>59.91</v>
      </c>
      <c r="CU7" s="25">
        <v>59.4</v>
      </c>
      <c r="CV7" s="25">
        <v>60.29</v>
      </c>
      <c r="CW7" s="25">
        <v>76.75</v>
      </c>
      <c r="CX7" s="25">
        <v>78.930000000000007</v>
      </c>
      <c r="CY7" s="25">
        <v>79.28</v>
      </c>
      <c r="CZ7" s="25">
        <v>78.569999999999993</v>
      </c>
      <c r="DA7" s="25">
        <v>76.91</v>
      </c>
      <c r="DB7" s="25">
        <v>87.28</v>
      </c>
      <c r="DC7" s="25">
        <v>87.41</v>
      </c>
      <c r="DD7" s="25">
        <v>87.08</v>
      </c>
      <c r="DE7" s="25">
        <v>87.26</v>
      </c>
      <c r="DF7" s="25">
        <v>87.57</v>
      </c>
      <c r="DG7" s="25">
        <v>90.12</v>
      </c>
      <c r="DH7" s="25">
        <v>32.24</v>
      </c>
      <c r="DI7" s="25">
        <v>34.83</v>
      </c>
      <c r="DJ7" s="25">
        <v>37.200000000000003</v>
      </c>
      <c r="DK7" s="25">
        <v>39.369999999999997</v>
      </c>
      <c r="DL7" s="25">
        <v>41.67</v>
      </c>
      <c r="DM7" s="25">
        <v>46.94</v>
      </c>
      <c r="DN7" s="25">
        <v>47.62</v>
      </c>
      <c r="DO7" s="25">
        <v>48.55</v>
      </c>
      <c r="DP7" s="25">
        <v>49.2</v>
      </c>
      <c r="DQ7" s="25">
        <v>50.01</v>
      </c>
      <c r="DR7" s="25">
        <v>50.88</v>
      </c>
      <c r="DS7" s="25">
        <v>19.32</v>
      </c>
      <c r="DT7" s="25">
        <v>20.48</v>
      </c>
      <c r="DU7" s="25">
        <v>22.1</v>
      </c>
      <c r="DV7" s="25">
        <v>25.78</v>
      </c>
      <c r="DW7" s="25">
        <v>26.4</v>
      </c>
      <c r="DX7" s="25">
        <v>14.48</v>
      </c>
      <c r="DY7" s="25">
        <v>16.27</v>
      </c>
      <c r="DZ7" s="25">
        <v>17.11</v>
      </c>
      <c r="EA7" s="25">
        <v>18.329999999999998</v>
      </c>
      <c r="EB7" s="25">
        <v>20.27</v>
      </c>
      <c r="EC7" s="25">
        <v>22.3</v>
      </c>
      <c r="ED7" s="25">
        <v>0.14000000000000001</v>
      </c>
      <c r="EE7" s="25">
        <v>0.21</v>
      </c>
      <c r="EF7" s="25">
        <v>0.56000000000000005</v>
      </c>
      <c r="EG7" s="25">
        <v>0.26</v>
      </c>
      <c r="EH7" s="25">
        <v>0.16</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2023-01-31T01:34:16Z</cp:lastPrinted>
  <dcterms:created xsi:type="dcterms:W3CDTF">2022-12-01T00:53:03Z</dcterms:created>
  <dcterms:modified xsi:type="dcterms:W3CDTF">2023-02-09T01:09:24Z</dcterms:modified>
  <cp:category/>
</cp:coreProperties>
</file>