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0 登米市★☆\"/>
    </mc:Choice>
  </mc:AlternateContent>
  <workbookProtection workbookAlgorithmName="SHA-512" workbookHashValue="hzx5TQeiR1BOx90zKH5FQ4EXfvYSaOPi631Ymz1hJ0ahzmowuw2DfBklWI6njyLhAfEkG5oh/VrBxhih2+f26w==" workbookSaltValue="24ORl2bQZsIHjPxhCe40mA==" workbookSpinCount="100000" lockStructure="1"/>
  <bookViews>
    <workbookView xWindow="0" yWindow="0" windowWidth="19560" windowHeight="81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L10" i="4"/>
  <c r="W10" i="4"/>
  <c r="P10" i="4"/>
  <c r="B10" i="4"/>
  <c r="AD8" i="4"/>
  <c r="W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<sst xmlns="http://schemas.openxmlformats.org/spreadsheetml/2006/main" count="307" uniqueCount="116">
  <si>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</si>
  <si>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</si>
  <si>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</si>
  <si>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</si>
  <si>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</si>
  <si>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</si>
  <si>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</si>
  <si>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</si>
  <si>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</si>
  <si>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</si>
  <si>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</si>
  <si>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</si>
  <si>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</si>
  <si>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</si>
  <si>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</si>
  <si>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</si>
  <si>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</si>
  <si>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</si>
  <si>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</si>
  <si>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</si>
  <si>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</si>
  <si>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</si>
  <si>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</si>
  <si>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</si>
  <si>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</si>
  <si>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</si>
  <si>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</si>
  <si>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</si>
  <si>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</si>
  <si>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</si>
  <si>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</si>
  <si>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</si>
  <si>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</si>
  <si>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</si>
  <si>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</si>
  <si>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</si>
  <si>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</si>
  <si>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</si>
  <si>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</si>
  <si>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</si>
  <si>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</si>
  <si>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</si>
  <si>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</si>
  <si>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</si>
  <si>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</si>
  <si>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</si>
  <si>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</si>
  <si>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</si>
  <si>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</si>
  <si>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</si>
  <si>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</si>
  <si>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</si>
  <si>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</si>
  <si>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</si>
  <si>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</si>
  <si>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</si>
  <si>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</si>
  <si>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</si>
  <si>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</si>
  <si>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</si>
  <si>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</si>
  <si>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</si>
  <si>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</si>
  <si>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</si>
  <si>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</si>
  <si>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</si>
  <si>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</si>
  <si>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</si>
  <si>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</si>
  <si>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</si>
  <si>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</si>
  <si>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</si>
  <si>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</si>
  <si>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</si>
  <si>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</si>
  <si>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</si>
  <si>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</si>
  <si>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</si>
  <si>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</si>
  <si>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</si>
  <si>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</si>
  <si>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</si>
  <si>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</si>
  <si>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</si>
  <si>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</si>
  <si>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</si>
  <si>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</si>
  <si>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</si>
  <si>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</si>
  <si>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</si>
  <si>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</si>
  <si>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</si>
  <si>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</si>
  <si>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</si>
  <si>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</si>
  <si>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</si>
  <si>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</si>
  <si>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</si>
  <si>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</si>
  <si>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</si>
  <si>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</si>
  <si>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</si>
  <si>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</si>
  <si>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</si>
  <si>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</si>
  <si>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</si>
  <si>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</si>
  <si>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</si>
  <si>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</si>
  <si>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</si>
  <si>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</si>
  <si>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</si>
  <si>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</si>
  <si>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「①有形固定資産減価償却率」は、地方公営企業法適用前の減価償却累計額を控除した額を開始時点の資産として計上しているため、減価償却累計額が小さく、平均値を下回っている。</t>
    <phoneticPr fontId="4"/>
  </si>
  <si>
    <t>　平成10年度より個別排水処理施設整備に着手し、135基を管理している。浄化槽は維持管理コストが嵩み「汚水処理原価」が高く、「経費回収率」が低い状況にある。適正な使用料となるよう見直しを行うとともに、汚水処理費の削減を行っていく。
　今後は、施設更新費用の増加や人口減少に伴う使用料の減少等が予測され、的確な経営分析を行い、持続可能な経営に努める必要がある。</t>
    <rPh sb="9" eb="11">
      <t>コベツ</t>
    </rPh>
    <rPh sb="29" eb="31">
      <t>カンリ</t>
    </rPh>
    <rPh sb="81" eb="84">
      <t>シヨウリョウ</t>
    </rPh>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</si>
  <si>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「②累積欠損金比率」は純利益の発生により減少したものである。
「③流動比率」は、平均値を上回っている。今後も流動資産の確保に努めていく。
「④企業債残高対事業規模比率」は、建設投資において、自己資金が少ないため借入金に依存してきたことにより企業債残高が高く、昨年度より減少したものの平均値を上回っている。
「⑥汚水処理原価」は、職員給与費等の減少により前年度より減少したが、使用料単価も低いことから、「⑤経費回収率」は平均値を下回っている。汚水処理費の削減と使用料改定を行い、回収率の改善を図っていく。
「⑦施設利用率」は、処理水量が減少したため、昨年度より減少している。
「⑧水洗化率」は、個別排水処理施設については本市合併前に設置されたものであり、平均を上回っている。</t>
    <rPh sb="114" eb="115">
      <t>キン</t>
    </rPh>
    <rPh sb="152" eb="153">
      <t>ウエ</t>
    </rPh>
    <rPh sb="159" eb="161">
      <t>コンゴ</t>
    </rPh>
    <rPh sb="237" eb="240">
      <t>サクネンド</t>
    </rPh>
    <rPh sb="242" eb="244">
      <t>ゲンショウ</t>
    </rPh>
    <rPh sb="272" eb="277">
      <t>ショクインキュウヨヒ</t>
    </rPh>
    <rPh sb="317" eb="319">
      <t>ヘイキン</t>
    </rPh>
    <rPh sb="319" eb="320">
      <t>アタイ</t>
    </rPh>
    <rPh sb="321" eb="323">
      <t>シタマワ</t>
    </rPh>
    <rPh sb="370" eb="372">
      <t>ショリ</t>
    </rPh>
    <rPh sb="372" eb="374">
      <t>スイリョウ</t>
    </rPh>
    <rPh sb="375" eb="377">
      <t>ゲンショウ</t>
    </rPh>
    <rPh sb="382" eb="385">
      <t>サクネンド</t>
    </rPh>
    <rPh sb="387" eb="389">
      <t>ゲンショウ</t>
    </rPh>
    <rPh sb="404" eb="408">
      <t>コベツハイスイ</t>
    </rPh>
    <rPh sb="408" eb="410">
      <t>ショリ</t>
    </rPh>
    <rPh sb="410" eb="412">
      <t>シセツ</t>
    </rPh>
    <rPh sb="417" eb="419">
      <t>ホンシ</t>
    </rPh>
    <rPh sb="419" eb="421">
      <t>ガッペイ</t>
    </rPh>
    <rPh sb="421" eb="422">
      <t>マエ</t>
    </rPh>
    <rPh sb="423" eb="425">
      <t>セッチ</t>
    </rPh>
    <rPh sb="434" eb="436">
      <t>ヘイキン</t>
    </rPh>
    <rPh sb="437" eb="43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</si>
</sst>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21-4D6E-8FB5-9AAAC7A7B3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21-4D6E-8FB5-9AAAC7A7B3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102.72</c:v>
                </c:pt>
                <c:pt idx="4">
                  <c:v>116.95</c:v>
                </c:pt>
              </c:numCache>
            </c:numRef>
          </c:val>
          <c:extLst>
            <c:ext xmlns:c16="http://schemas.microsoft.com/office/drawing/2014/chart" uri="{C3380CC4-5D6E-409C-BE32-E72D297353CC}">
              <c16:uniqueId val="{00000000-F2AE-46EA-B9EE-37764CF1F1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F2AE-46EA-B9EE-37764CF1F1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8.64</c:v>
                </c:pt>
                <c:pt idx="4">
                  <c:v>17.28</c:v>
                </c:pt>
              </c:numCache>
            </c:numRef>
          </c:val>
          <c:extLst>
            <c:ext xmlns:c16="http://schemas.microsoft.com/office/drawing/2014/chart" uri="{C3380CC4-5D6E-409C-BE32-E72D297353CC}">
              <c16:uniqueId val="{00000000-9F8F-40F1-A9BE-0904E4CE87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9F8F-40F1-A9BE-0904E4CE87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8C-402E-A893-5A4DCF9D9A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28C-402E-A893-5A4DCF9D9A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212.62</c:v>
                </c:pt>
                <c:pt idx="4">
                  <c:v>145.82</c:v>
                </c:pt>
              </c:numCache>
            </c:numRef>
          </c:val>
          <c:extLst>
            <c:ext xmlns:c16="http://schemas.microsoft.com/office/drawing/2014/chart" uri="{C3380CC4-5D6E-409C-BE32-E72D297353CC}">
              <c16:uniqueId val="{00000000-139A-4108-AE61-A9FAF2E158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139A-4108-AE61-A9FAF2E158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171.15</c:v>
                </c:pt>
                <c:pt idx="4">
                  <c:v>232.29</c:v>
                </c:pt>
              </c:numCache>
            </c:numRef>
          </c:val>
          <c:extLst>
            <c:ext xmlns:c16="http://schemas.microsoft.com/office/drawing/2014/chart" uri="{C3380CC4-5D6E-409C-BE32-E72D297353CC}">
              <c16:uniqueId val="{00000000-B4C4-4BCB-BC1F-CCB9F1ED56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B4C4-4BCB-BC1F-CCB9F1ED56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867.88</c:v>
                </c:pt>
                <c:pt idx="4">
                  <c:v>829.69</c:v>
                </c:pt>
              </c:numCache>
            </c:numRef>
          </c:val>
          <c:extLst>
            <c:ext xmlns:c16="http://schemas.microsoft.com/office/drawing/2014/chart" uri="{C3380CC4-5D6E-409C-BE32-E72D297353CC}">
              <c16:uniqueId val="{00000000-6682-4EF8-ACA9-4E8B34927F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6682-4EF8-ACA9-4E8B34927F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25.42</c:v>
                </c:pt>
                <c:pt idx="4">
                  <c:v>33.32</c:v>
                </c:pt>
              </c:numCache>
            </c:numRef>
          </c:val>
          <c:extLst>
            <c:ext xmlns:c16="http://schemas.microsoft.com/office/drawing/2014/chart" uri="{C3380CC4-5D6E-409C-BE32-E72D297353CC}">
              <c16:uniqueId val="{00000000-4E8A-4E20-9B79-FE616194D4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4E8A-4E20-9B79-FE616194D4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597.76</c:v>
                </c:pt>
                <c:pt idx="4">
                  <c:v>458.96</c:v>
                </c:pt>
              </c:numCache>
            </c:numRef>
          </c:val>
          <c:extLst>
            <c:ext xmlns:c16="http://schemas.microsoft.com/office/drawing/2014/chart" uri="{C3380CC4-5D6E-409C-BE32-E72D297353CC}">
              <c16:uniqueId val="{00000000-A160-48F4-973D-592DFEEECB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A160-48F4-973D-592DFEEECB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47.16</c:v>
                </c:pt>
                <c:pt idx="4">
                  <c:v>45.45</c:v>
                </c:pt>
              </c:numCache>
            </c:numRef>
          </c:val>
          <c:extLst>
            <c:ext xmlns:c16="http://schemas.microsoft.com/office/drawing/2014/chart" uri="{C3380CC4-5D6E-409C-BE32-E72D297353CC}">
              <c16:uniqueId val="{00000000-4D8D-4DAF-8093-226FA384A6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4D8D-4DAF-8093-226FA384A6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9426-415F-B0D3-1AF993E6D7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9426-415F-B0D3-1AF993E6D7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登米市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76120</v>
      </c>
      <c r="AM8" s="45"/>
      <c r="AN8" s="45"/>
      <c r="AO8" s="45"/>
      <c r="AP8" s="45"/>
      <c r="AQ8" s="45"/>
      <c r="AR8" s="45"/>
      <c r="AS8" s="45"/>
      <c r="AT8" s="46">
        <f>データ!T6</f>
        <v>536.12</v>
      </c>
      <c r="AU8" s="46"/>
      <c r="AV8" s="46"/>
      <c r="AW8" s="46"/>
      <c r="AX8" s="46"/>
      <c r="AY8" s="46"/>
      <c r="AZ8" s="46"/>
      <c r="BA8" s="46"/>
      <c r="BB8" s="46">
        <f>データ!U6</f>
        <v>141.97999999999999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12.96</v>
      </c>
      <c r="J10" s="46"/>
      <c r="K10" s="46"/>
      <c r="L10" s="46"/>
      <c r="M10" s="46"/>
      <c r="N10" s="46"/>
      <c r="O10" s="46"/>
      <c r="P10" s="46">
        <f>データ!P6</f>
        <v>0.54</v>
      </c>
      <c r="Q10" s="46"/>
      <c r="R10" s="46"/>
      <c r="S10" s="46"/>
      <c r="T10" s="46"/>
      <c r="U10" s="46"/>
      <c r="V10" s="46"/>
      <c r="W10" s="46">
        <f>データ!Q6</f>
        <v>100</v>
      </c>
      <c r="X10" s="46"/>
      <c r="Y10" s="46"/>
      <c r="Z10" s="46"/>
      <c r="AA10" s="46"/>
      <c r="AB10" s="46"/>
      <c r="AC10" s="46"/>
      <c r="AD10" s="45">
        <f>データ!R6</f>
        <v>3141</v>
      </c>
      <c r="AE10" s="45"/>
      <c r="AF10" s="45"/>
      <c r="AG10" s="45"/>
      <c r="AH10" s="45"/>
      <c r="AI10" s="45"/>
      <c r="AJ10" s="45"/>
      <c r="AK10" s="2"/>
      <c r="AL10" s="45">
        <f>データ!V6</f>
        <v>412</v>
      </c>
      <c r="AM10" s="45"/>
      <c r="AN10" s="45"/>
      <c r="AO10" s="45"/>
      <c r="AP10" s="45"/>
      <c r="AQ10" s="45"/>
      <c r="AR10" s="45"/>
      <c r="AS10" s="45"/>
      <c r="AT10" s="46">
        <f>データ!W6</f>
        <v>0.33</v>
      </c>
      <c r="AU10" s="46"/>
      <c r="AV10" s="46"/>
      <c r="AW10" s="46"/>
      <c r="AX10" s="46"/>
      <c r="AY10" s="46"/>
      <c r="AZ10" s="46"/>
      <c r="BA10" s="46"/>
      <c r="BB10" s="46">
        <f>データ!X6</f>
        <v>1248.48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Q4sw2RVzwfNc9Pvowh+eN7zIb9LNt4ARl8U3dwpYxqK07FW2SVqM2BGt32UW0eF2EAtDUj+SK+B/VhP0beHXNw==" saltValue="MeWTadNMBPIjQVTxO0b/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42129</v>
      </c>
      <c r="D6" s="19">
        <f t="shared" si="3"/>
        <v>46</v>
      </c>
      <c r="E6" s="19">
        <f t="shared" si="3"/>
        <v>18</v>
      </c>
      <c r="F6" s="19">
        <f t="shared" si="3"/>
        <v>1</v>
      </c>
      <c r="G6" s="19">
        <f t="shared" si="3"/>
        <v>0</v>
      </c>
      <c r="H6" s="19" t="str">
        <f t="shared" si="3"/>
        <v>宮城県　登米市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12.96</v>
      </c>
      <c r="P6" s="20">
        <f t="shared" si="3"/>
        <v>0.54</v>
      </c>
      <c r="Q6" s="20">
        <f t="shared" si="3"/>
        <v>100</v>
      </c>
      <c r="R6" s="20">
        <f t="shared" si="3"/>
        <v>3141</v>
      </c>
      <c r="S6" s="20">
        <f t="shared" si="3"/>
        <v>76120</v>
      </c>
      <c r="T6" s="20">
        <f t="shared" si="3"/>
        <v>536.12</v>
      </c>
      <c r="U6" s="20">
        <f t="shared" si="3"/>
        <v>141.97999999999999</v>
      </c>
      <c r="V6" s="20">
        <f t="shared" si="3"/>
        <v>412</v>
      </c>
      <c r="W6" s="20">
        <f t="shared" si="3"/>
        <v>0.33</v>
      </c>
      <c r="X6" s="20">
        <f t="shared" si="3"/>
        <v>1248.48</v>
      </c>
      <c r="Y6" s="21" t="str">
        <f>IF(Y7="",NA(),Y7)</f>
        <v>-</v>
      </c>
      <c r="Z6" s="21" t="str">
        <f t="shared" ref="Z6:AH6" si="4">IF(Z7="",NA(),Z7)</f>
        <v>-</v>
      </c>
      <c r="AA6" s="21" t="str">
        <f t="shared" si="4"/>
        <v>-</v>
      </c>
      <c r="AB6" s="21">
        <f t="shared" si="4"/>
        <v>102.72</v>
      </c>
      <c r="AC6" s="21">
        <f t="shared" si="4"/>
        <v>116.95</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1">
        <f t="shared" si="5"/>
        <v>212.62</v>
      </c>
      <c r="AN6" s="21">
        <f t="shared" si="5"/>
        <v>145.82</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171.15</v>
      </c>
      <c r="AY6" s="21">
        <f t="shared" si="6"/>
        <v>232.29</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1">
        <f t="shared" si="7"/>
        <v>867.88</v>
      </c>
      <c r="BJ6" s="21">
        <f t="shared" si="7"/>
        <v>829.69</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25.42</v>
      </c>
      <c r="BU6" s="21">
        <f t="shared" si="8"/>
        <v>33.32</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597.76</v>
      </c>
      <c r="CF6" s="21">
        <f t="shared" si="9"/>
        <v>458.96</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47.16</v>
      </c>
      <c r="CQ6" s="21">
        <f t="shared" si="10"/>
        <v>45.45</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8.64</v>
      </c>
      <c r="DM6" s="21">
        <f t="shared" si="12"/>
        <v>17.28</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42129</v>
      </c>
      <c r="D7" s="23">
        <v>46</v>
      </c>
      <c r="E7" s="23">
        <v>18</v>
      </c>
      <c r="F7" s="23">
        <v>1</v>
      </c>
      <c r="G7" s="23">
        <v>0</v>
      </c>
      <c r="H7" s="23" t="s">
        <v>95</v>
      </c>
      <c r="I7" s="23" t="s">
        <v>96</v>
      </c>
      <c r="J7" s="23" t="s">
        <v>97</v>
      </c>
      <c r="K7" s="23" t="s">
        <v>98</v>
      </c>
      <c r="L7" s="23" t="s">
        <v>99</v>
      </c>
      <c r="M7" s="23" t="s">
        <v>100</v>
      </c>
      <c r="N7" s="24" t="s">
        <v>101</v>
      </c>
      <c r="O7" s="24">
        <v>12.96</v>
      </c>
      <c r="P7" s="24">
        <v>0.54</v>
      </c>
      <c r="Q7" s="24">
        <v>100</v>
      </c>
      <c r="R7" s="24">
        <v>3141</v>
      </c>
      <c r="S7" s="24">
        <v>76120</v>
      </c>
      <c r="T7" s="24">
        <v>536.12</v>
      </c>
      <c r="U7" s="24">
        <v>141.97999999999999</v>
      </c>
      <c r="V7" s="24">
        <v>412</v>
      </c>
      <c r="W7" s="24">
        <v>0.33</v>
      </c>
      <c r="X7" s="24">
        <v>1248.48</v>
      </c>
      <c r="Y7" s="24" t="s">
        <v>101</v>
      </c>
      <c r="Z7" s="24" t="s">
        <v>101</v>
      </c>
      <c r="AA7" s="24" t="s">
        <v>101</v>
      </c>
      <c r="AB7" s="24">
        <v>102.72</v>
      </c>
      <c r="AC7" s="24">
        <v>116.95</v>
      </c>
      <c r="AD7" s="24" t="s">
        <v>101</v>
      </c>
      <c r="AE7" s="24" t="s">
        <v>101</v>
      </c>
      <c r="AF7" s="24" t="s">
        <v>101</v>
      </c>
      <c r="AG7" s="24">
        <v>96.14</v>
      </c>
      <c r="AH7" s="24">
        <v>95.6</v>
      </c>
      <c r="AI7" s="24">
        <v>96.22</v>
      </c>
      <c r="AJ7" s="24" t="s">
        <v>101</v>
      </c>
      <c r="AK7" s="24" t="s">
        <v>101</v>
      </c>
      <c r="AL7" s="24" t="s">
        <v>101</v>
      </c>
      <c r="AM7" s="24">
        <v>212.62</v>
      </c>
      <c r="AN7" s="24">
        <v>145.82</v>
      </c>
      <c r="AO7" s="24" t="s">
        <v>101</v>
      </c>
      <c r="AP7" s="24" t="s">
        <v>101</v>
      </c>
      <c r="AQ7" s="24" t="s">
        <v>101</v>
      </c>
      <c r="AR7" s="24">
        <v>237</v>
      </c>
      <c r="AS7" s="24">
        <v>257.23</v>
      </c>
      <c r="AT7" s="24">
        <v>232.28</v>
      </c>
      <c r="AU7" s="24" t="s">
        <v>101</v>
      </c>
      <c r="AV7" s="24" t="s">
        <v>101</v>
      </c>
      <c r="AW7" s="24" t="s">
        <v>101</v>
      </c>
      <c r="AX7" s="24">
        <v>171.15</v>
      </c>
      <c r="AY7" s="24">
        <v>232.29</v>
      </c>
      <c r="AZ7" s="24" t="s">
        <v>101</v>
      </c>
      <c r="BA7" s="24" t="s">
        <v>101</v>
      </c>
      <c r="BB7" s="24" t="s">
        <v>101</v>
      </c>
      <c r="BC7" s="24">
        <v>135.35</v>
      </c>
      <c r="BD7" s="24">
        <v>150.91999999999999</v>
      </c>
      <c r="BE7" s="24">
        <v>155.69</v>
      </c>
      <c r="BF7" s="24" t="s">
        <v>101</v>
      </c>
      <c r="BG7" s="24" t="s">
        <v>101</v>
      </c>
      <c r="BH7" s="24" t="s">
        <v>101</v>
      </c>
      <c r="BI7" s="24">
        <v>867.88</v>
      </c>
      <c r="BJ7" s="24">
        <v>829.69</v>
      </c>
      <c r="BK7" s="24" t="s">
        <v>101</v>
      </c>
      <c r="BL7" s="24" t="s">
        <v>101</v>
      </c>
      <c r="BM7" s="24" t="s">
        <v>101</v>
      </c>
      <c r="BN7" s="24">
        <v>782.91</v>
      </c>
      <c r="BO7" s="24">
        <v>783.21</v>
      </c>
      <c r="BP7" s="24">
        <v>765.05</v>
      </c>
      <c r="BQ7" s="24" t="s">
        <v>101</v>
      </c>
      <c r="BR7" s="24" t="s">
        <v>101</v>
      </c>
      <c r="BS7" s="24" t="s">
        <v>101</v>
      </c>
      <c r="BT7" s="24">
        <v>25.42</v>
      </c>
      <c r="BU7" s="24">
        <v>33.32</v>
      </c>
      <c r="BV7" s="24" t="s">
        <v>101</v>
      </c>
      <c r="BW7" s="24" t="s">
        <v>101</v>
      </c>
      <c r="BX7" s="24" t="s">
        <v>101</v>
      </c>
      <c r="BY7" s="24">
        <v>49.38</v>
      </c>
      <c r="BZ7" s="24">
        <v>48.53</v>
      </c>
      <c r="CA7" s="24">
        <v>48.97</v>
      </c>
      <c r="CB7" s="24" t="s">
        <v>101</v>
      </c>
      <c r="CC7" s="24" t="s">
        <v>101</v>
      </c>
      <c r="CD7" s="24" t="s">
        <v>101</v>
      </c>
      <c r="CE7" s="24">
        <v>597.76</v>
      </c>
      <c r="CF7" s="24">
        <v>458.96</v>
      </c>
      <c r="CG7" s="24" t="s">
        <v>101</v>
      </c>
      <c r="CH7" s="24" t="s">
        <v>101</v>
      </c>
      <c r="CI7" s="24" t="s">
        <v>101</v>
      </c>
      <c r="CJ7" s="24">
        <v>316.97000000000003</v>
      </c>
      <c r="CK7" s="24">
        <v>326.17</v>
      </c>
      <c r="CL7" s="24">
        <v>328.76</v>
      </c>
      <c r="CM7" s="24" t="s">
        <v>101</v>
      </c>
      <c r="CN7" s="24" t="s">
        <v>101</v>
      </c>
      <c r="CO7" s="24" t="s">
        <v>101</v>
      </c>
      <c r="CP7" s="24">
        <v>47.16</v>
      </c>
      <c r="CQ7" s="24">
        <v>45.45</v>
      </c>
      <c r="CR7" s="24" t="s">
        <v>101</v>
      </c>
      <c r="CS7" s="24" t="s">
        <v>101</v>
      </c>
      <c r="CT7" s="24" t="s">
        <v>101</v>
      </c>
      <c r="CU7" s="24">
        <v>46.36</v>
      </c>
      <c r="CV7" s="24">
        <v>228.91</v>
      </c>
      <c r="CW7" s="24">
        <v>224.12</v>
      </c>
      <c r="CX7" s="24" t="s">
        <v>101</v>
      </c>
      <c r="CY7" s="24" t="s">
        <v>101</v>
      </c>
      <c r="CZ7" s="24" t="s">
        <v>101</v>
      </c>
      <c r="DA7" s="24">
        <v>100</v>
      </c>
      <c r="DB7" s="24">
        <v>100</v>
      </c>
      <c r="DC7" s="24" t="s">
        <v>101</v>
      </c>
      <c r="DD7" s="24" t="s">
        <v>101</v>
      </c>
      <c r="DE7" s="24" t="s">
        <v>101</v>
      </c>
      <c r="DF7" s="24">
        <v>83.08</v>
      </c>
      <c r="DG7" s="24">
        <v>82.61</v>
      </c>
      <c r="DH7" s="24">
        <v>81.92</v>
      </c>
      <c r="DI7" s="24" t="s">
        <v>101</v>
      </c>
      <c r="DJ7" s="24" t="s">
        <v>101</v>
      </c>
      <c r="DK7" s="24" t="s">
        <v>101</v>
      </c>
      <c r="DL7" s="24">
        <v>8.64</v>
      </c>
      <c r="DM7" s="24">
        <v>17.28</v>
      </c>
      <c r="DN7" s="24" t="s">
        <v>101</v>
      </c>
      <c r="DO7" s="24" t="s">
        <v>101</v>
      </c>
      <c r="DP7" s="24" t="s">
        <v>101</v>
      </c>
      <c r="DQ7" s="24">
        <v>33.75</v>
      </c>
      <c r="DR7" s="24">
        <v>36.21</v>
      </c>
      <c r="DS7" s="24">
        <v>35.799999999999997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2023-02-16T00:01:45Z</cp:lastPrinted>
  <dcterms:created xsi:type="dcterms:W3CDTF">2022-12-01T01:42:18Z</dcterms:created>
  <dcterms:modified xsi:type="dcterms:W3CDTF">2023-02-16T00:01:48Z</dcterms:modified>
  <cp:category/>
</cp:coreProperties>
</file>