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9 岩沼市★☆\"/>
    </mc:Choice>
  </mc:AlternateContent>
  <workbookProtection workbookAlgorithmName="SHA-512" workbookHashValue="ZYFznfYRFcnRUqacAjJSyyYo6qCnE0WSEiKpOYq/mAST30IkCGvqwRrMVRf4IDfY1q39Et+b7GkA/exrr8A7fA==" workbookSaltValue="EAfoP6DyGa3DQSOj6P6wdQ=="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I10" i="4"/>
  <c r="BB8" i="4"/>
  <c r="AT8" i="4"/>
  <c r="AD8" i="4"/>
  <c r="W8" i="4"/>
  <c r="P8" i="4"/>
  <c r="I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<sst xmlns="http://schemas.openxmlformats.org/spreadsheetml/2006/main" count="278" uniqueCount="117">
  <si>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</si>
  <si>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</si>
  <si>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</si>
  <si>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</si>
  <si>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</si>
  <si>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</si>
  <si>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</si>
  <si>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</si>
  <si>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</si>
  <si>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</si>
  <si>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</si>
  <si>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</si>
  <si>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</si>
  <si>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</si>
  <si>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</si>
  <si>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</si>
  <si>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</si>
  <si>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</si>
  <si>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</si>
  <si>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</si>
  <si>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</si>
  <si>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</si>
  <si>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</si>
  <si>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</si>
  <si>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</si>
  <si>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</si>
  <si>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</si>
  <si>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</si>
  <si>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</si>
  <si>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</si>
  <si>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</si>
  <si>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</si>
  <si>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</si>
  <si>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</si>
  <si>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</si>
  <si>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</si>
  <si>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</si>
  <si>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</si>
  <si>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</si>
  <si>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</si>
  <si>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</si>
  <si>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</si>
  <si>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</si>
  <si>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</si>
  <si>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</si>
  <si>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</si>
  <si>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</si>
  <si>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</si>
  <si>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</si>
  <si>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</si>
  <si>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</si>
  <si>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</si>
  <si>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</si>
  <si>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</si>
  <si>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</si>
  <si>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</si>
  <si>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</si>
  <si>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</si>
  <si>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</si>
  <si>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</si>
  <si>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</si>
  <si>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</si>
  <si>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</si>
  <si>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</si>
  <si>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</si>
  <si>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</si>
  <si>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</si>
  <si>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</si>
  <si>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</si>
  <si>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</si>
  <si>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</si>
  <si>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</si>
  <si>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</si>
  <si>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</si>
  <si>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</si>
  <si>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</si>
  <si>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</si>
  <si>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</si>
  <si>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</si>
  <si>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</si>
  <si>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</si>
  <si>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</si>
  <si>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</si>
  <si>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</si>
  <si>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</si>
  <si>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</si>
  <si>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</si>
  <si>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</si>
  <si>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</si>
  <si>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</si>
  <si>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</si>
  <si>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</si>
  <si>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</si>
  <si>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</si>
  <si>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</si>
  <si>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</si>
  <si>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</si>
  <si>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</si>
  <si>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</si>
  <si>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</si>
  <si>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</si>
  <si>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</si>
  <si>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</si>
  <si>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</si>
  <si>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</si>
  <si>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</si>
  <si>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</si>
  <si>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</si>
  <si>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</si>
  <si>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</si>
  <si>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</si>
  <si>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</si>
  <si>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</si>
  <si>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</si>
  <si>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公共下水道事業については、昭和47年より建設に着手、昭和60年1月1日から供用開始し35年以上が経過している状況である。
　今後は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ストックマネジメント計画に基づき、計画的に管渠等の改築更新を行っていく予定である。</t>
    <rPh sb="46" eb="48">
      <t>イジョウ</t>
    </rPh>
    <rPh sb="63" eb="65">
      <t>コンゴ</t>
    </rPh>
    <rPh sb="196" eb="197">
      <t>モト</t>
    </rPh>
    <rPh sb="200" eb="203">
      <t>ケイカクテキ</t>
    </rPh>
    <rPh sb="204" eb="206">
      <t>カンキョ</t>
    </rPh>
    <rPh sb="206" eb="207">
      <t>トウ</t>
    </rPh>
    <rPh sb="208" eb="210">
      <t>カイチク</t>
    </rPh>
    <rPh sb="210" eb="212">
      <t>コウシン</t>
    </rPh>
    <rPh sb="213" eb="214">
      <t>オコナ</t>
    </rPh>
    <phoneticPr fontId="4"/>
  </si>
  <si>
    <r>
      <t>　前年度に比べ、経営改善の傾向が見えているが、公債費の1/2は一般会計</t>
    </r>
    <r>
      <rPr>
        <sz val="11"/>
        <rFont val="ＭＳ ゴシック"/>
        <family val="3"/>
        <charset val="128"/>
      </rPr>
      <t>からの繰入金に依存し</t>
    </r>
    <r>
      <rPr>
        <sz val="11"/>
        <color theme="1"/>
        <rFont val="ＭＳ ゴシック"/>
        <family val="3"/>
        <charset val="128"/>
      </rPr>
      <t>なければならない状況は、今後も続くと見込まれる。
　ストックマネジメント計画及び経営戦略に基づいた長期的な建設計画と財政計画のもと、事業全体のさらなる経営改善に努めることが必要である。</t>
    </r>
    <rPh sb="1" eb="4">
      <t>ゼンネンド</t>
    </rPh>
    <rPh sb="5" eb="6">
      <t>クラ</t>
    </rPh>
    <rPh sb="8" eb="10">
      <t>ケイエイ</t>
    </rPh>
    <rPh sb="10" eb="12">
      <t>カイゼン</t>
    </rPh>
    <rPh sb="13" eb="15">
      <t>ケイコウ</t>
    </rPh>
    <rPh sb="16" eb="17">
      <t>ミ</t>
    </rPh>
    <rPh sb="90" eb="91">
      <t>モト</t>
    </rPh>
    <phoneticPr fontId="4"/>
  </si>
  <si>
    <t>【①経常収支比率】
　前年度から4.54％減だが、収支が黒字であることを示す100％以上の数値である。しかし、一般会計繰入金に依存している傾向があるため、更なる使用料収入の確保と維持管理費の削減に努めていく必要がある。
【②累積欠損金比率】
　0.00％であるが，一般会計繰入金に依存することで維持できている。
【③流動比率】
　前年度から9.65％増加し、100％を上回った。今後はこの状態を維持すべく、企業債の償還の財源となる使用料等の収入確保に努めていく。
【④企業債残高対事業規模比率】
　企業債残高対事業規模比率は、類似団体平均より低い水準となっているものの、将来的に管渠等の老朽化による改修・布設替の企業債借入の増加が見込まれることから計画的整備が課題となってくる。
【⑤経費回収率】
　汚水処理原価の減少により、前年度より25.09％の増で100％を上回った。今後も使用料収入の確保に努めていく。
【⑥汚水処理原価】
　年間有収水量の増により前年度より51.37円減少したものの依然として類似団体平均値を上回っていることから、現状を分析し維持管理費の削減等に努める。
【⑧水洗化率】
　類似団体平均値を上回って97.15％と高い数値にあるが、今後も適切な汚水処理及び使用料収入の増加を図るため、更なる接続促進に努める。</t>
    <rPh sb="21" eb="22">
      <t>ゲン</t>
    </rPh>
    <rPh sb="165" eb="168">
      <t>ゼンネンド</t>
    </rPh>
    <rPh sb="175" eb="177">
      <t>ゾウカ</t>
    </rPh>
    <rPh sb="184" eb="185">
      <t>ウワ</t>
    </rPh>
    <rPh sb="194" eb="196">
      <t>ジョウタイ</t>
    </rPh>
    <rPh sb="197" eb="199">
      <t>イジ</t>
    </rPh>
    <rPh sb="350" eb="352">
      <t>オスイ</t>
    </rPh>
    <rPh sb="352" eb="354">
      <t>ショリ</t>
    </rPh>
    <rPh sb="354" eb="356">
      <t>ゲンカ</t>
    </rPh>
    <rPh sb="357" eb="359">
      <t>ゲンショウ</t>
    </rPh>
    <rPh sb="382" eb="384">
      <t>ウワマワ</t>
    </rPh>
    <rPh sb="387" eb="389">
      <t>コンゴ</t>
    </rPh>
    <rPh sb="417" eb="419">
      <t>ネンカン</t>
    </rPh>
    <rPh sb="419" eb="421">
      <t>ユウシュウ</t>
    </rPh>
    <rPh sb="421" eb="423">
      <t>スイリョウ</t>
    </rPh>
    <rPh sb="424" eb="425">
      <t>ゾウ</t>
    </rPh>
    <rPh sb="439" eb="44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</si>
</sst>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c:v>0.04</c:v>
                </c:pt>
              </c:numCache>
            </c:numRef>
          </c:val>
          <c:extLst>
            <c:ext xmlns:c16="http://schemas.microsoft.com/office/drawing/2014/chart" uri="{C3380CC4-5D6E-409C-BE32-E72D297353CC}">
              <c16:uniqueId val="{00000000-A4B3-48F1-A1E0-3BAA7ADBCB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A4B3-48F1-A1E0-3BAA7ADBCB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1-4E3F-8ECD-A176164F4F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E211-4E3F-8ECD-A176164F4F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95.48</c:v>
                </c:pt>
                <c:pt idx="3">
                  <c:v>97.15</c:v>
                </c:pt>
                <c:pt idx="4">
                  <c:v>97.15</c:v>
                </c:pt>
              </c:numCache>
            </c:numRef>
          </c:val>
          <c:extLst>
            <c:ext xmlns:c16="http://schemas.microsoft.com/office/drawing/2014/chart" uri="{C3380CC4-5D6E-409C-BE32-E72D297353CC}">
              <c16:uniqueId val="{00000000-95C9-4634-ABFC-AC16303BC7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95C9-4634-ABFC-AC16303BC7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107.67</c:v>
                </c:pt>
                <c:pt idx="3">
                  <c:v>108.8</c:v>
                </c:pt>
                <c:pt idx="4">
                  <c:v>104.26</c:v>
                </c:pt>
              </c:numCache>
            </c:numRef>
          </c:val>
          <c:extLst>
            <c:ext xmlns:c16="http://schemas.microsoft.com/office/drawing/2014/chart" uri="{C3380CC4-5D6E-409C-BE32-E72D297353CC}">
              <c16:uniqueId val="{00000000-DBAA-4ECA-B003-62691189C2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DBAA-4ECA-B003-62691189C2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2.83</c:v>
                </c:pt>
                <c:pt idx="3">
                  <c:v>5.91</c:v>
                </c:pt>
                <c:pt idx="4">
                  <c:v>8.8699999999999992</c:v>
                </c:pt>
              </c:numCache>
            </c:numRef>
          </c:val>
          <c:extLst>
            <c:ext xmlns:c16="http://schemas.microsoft.com/office/drawing/2014/chart" uri="{C3380CC4-5D6E-409C-BE32-E72D297353CC}">
              <c16:uniqueId val="{00000000-4F9B-4040-A984-FFBE41AC90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4F9B-4040-A984-FFBE41AC90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FD-4FAF-A786-ACF3BE9B10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12FD-4FAF-A786-ACF3BE9B10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79-4019-B1CA-3DCDA11391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F179-4019-B1CA-3DCDA11391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76.34</c:v>
                </c:pt>
                <c:pt idx="3">
                  <c:v>94.43</c:v>
                </c:pt>
                <c:pt idx="4">
                  <c:v>104.08</c:v>
                </c:pt>
              </c:numCache>
            </c:numRef>
          </c:val>
          <c:extLst>
            <c:ext xmlns:c16="http://schemas.microsoft.com/office/drawing/2014/chart" uri="{C3380CC4-5D6E-409C-BE32-E72D297353CC}">
              <c16:uniqueId val="{00000000-A059-4E2B-887C-71B0A11386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A059-4E2B-887C-71B0A11386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652.1</c:v>
                </c:pt>
                <c:pt idx="3">
                  <c:v>609.37</c:v>
                </c:pt>
                <c:pt idx="4">
                  <c:v>561.91</c:v>
                </c:pt>
              </c:numCache>
            </c:numRef>
          </c:val>
          <c:extLst>
            <c:ext xmlns:c16="http://schemas.microsoft.com/office/drawing/2014/chart" uri="{C3380CC4-5D6E-409C-BE32-E72D297353CC}">
              <c16:uniqueId val="{00000000-AF3E-41F2-B58B-FE1B1881E3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AF3E-41F2-B58B-FE1B1881E3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68.83</c:v>
                </c:pt>
                <c:pt idx="3">
                  <c:v>75.78</c:v>
                </c:pt>
                <c:pt idx="4">
                  <c:v>100.87</c:v>
                </c:pt>
              </c:numCache>
            </c:numRef>
          </c:val>
          <c:extLst>
            <c:ext xmlns:c16="http://schemas.microsoft.com/office/drawing/2014/chart" uri="{C3380CC4-5D6E-409C-BE32-E72D297353CC}">
              <c16:uniqueId val="{00000000-8D30-4144-81A4-0A57957F3A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8D30-4144-81A4-0A57957F3A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237.13</c:v>
                </c:pt>
                <c:pt idx="3">
                  <c:v>213.79</c:v>
                </c:pt>
                <c:pt idx="4">
                  <c:v>162.41999999999999</c:v>
                </c:pt>
              </c:numCache>
            </c:numRef>
          </c:val>
          <c:extLst>
            <c:ext xmlns:c16="http://schemas.microsoft.com/office/drawing/2014/chart" uri="{C3380CC4-5D6E-409C-BE32-E72D297353CC}">
              <c16:uniqueId val="{00000000-D181-4425-939F-53456AB185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D181-4425-939F-53456AB185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7" width="3.125" customWidth="1"/>
    <col min="78" max="78" width="6.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岩沼市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43878</v>
      </c>
      <c r="AM8" s="42"/>
      <c r="AN8" s="42"/>
      <c r="AO8" s="42"/>
      <c r="AP8" s="42"/>
      <c r="AQ8" s="42"/>
      <c r="AR8" s="42"/>
      <c r="AS8" s="42"/>
      <c r="AT8" s="35">
        <f>データ!T6</f>
        <v>60.45</v>
      </c>
      <c r="AU8" s="35"/>
      <c r="AV8" s="35"/>
      <c r="AW8" s="35"/>
      <c r="AX8" s="35"/>
      <c r="AY8" s="35"/>
      <c r="AZ8" s="35"/>
      <c r="BA8" s="35"/>
      <c r="BB8" s="35">
        <f>データ!U6</f>
        <v>725.86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87.49</v>
      </c>
      <c r="J10" s="35"/>
      <c r="K10" s="35"/>
      <c r="L10" s="35"/>
      <c r="M10" s="35"/>
      <c r="N10" s="35"/>
      <c r="O10" s="35"/>
      <c r="P10" s="35">
        <f>データ!P6</f>
        <v>93.61</v>
      </c>
      <c r="Q10" s="35"/>
      <c r="R10" s="35"/>
      <c r="S10" s="35"/>
      <c r="T10" s="35"/>
      <c r="U10" s="35"/>
      <c r="V10" s="35"/>
      <c r="W10" s="35">
        <f>データ!Q6</f>
        <v>93.12</v>
      </c>
      <c r="X10" s="35"/>
      <c r="Y10" s="35"/>
      <c r="Z10" s="35"/>
      <c r="AA10" s="35"/>
      <c r="AB10" s="35"/>
      <c r="AC10" s="35"/>
      <c r="AD10" s="42">
        <f>データ!R6</f>
        <v>2948</v>
      </c>
      <c r="AE10" s="42"/>
      <c r="AF10" s="42"/>
      <c r="AG10" s="42"/>
      <c r="AH10" s="42"/>
      <c r="AI10" s="42"/>
      <c r="AJ10" s="42"/>
      <c r="AK10" s="2"/>
      <c r="AL10" s="42">
        <f>データ!V6</f>
        <v>40983</v>
      </c>
      <c r="AM10" s="42"/>
      <c r="AN10" s="42"/>
      <c r="AO10" s="42"/>
      <c r="AP10" s="42"/>
      <c r="AQ10" s="42"/>
      <c r="AR10" s="42"/>
      <c r="AS10" s="42"/>
      <c r="AT10" s="35">
        <f>データ!W6</f>
        <v>10.4</v>
      </c>
      <c r="AU10" s="35"/>
      <c r="AV10" s="35"/>
      <c r="AW10" s="35"/>
      <c r="AX10" s="35"/>
      <c r="AY10" s="35"/>
      <c r="AZ10" s="35"/>
      <c r="BA10" s="35"/>
      <c r="BB10" s="35">
        <f>データ!X6</f>
        <v>3940.67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SvYA+oYJEtHVEswW+K71M1sOyhyxTQ0DGzGnlEmMb2mADF/6HjtN9T80ftemOmMQcO+1j38ReMp5OAE1hNobQ==" saltValue="2ypGWv5284c+VS53NUQq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42111</v>
      </c>
      <c r="D6" s="19">
        <f t="shared" si="3"/>
        <v>46</v>
      </c>
      <c r="E6" s="19">
        <f t="shared" si="3"/>
        <v>17</v>
      </c>
      <c r="F6" s="19">
        <f t="shared" si="3"/>
        <v>1</v>
      </c>
      <c r="G6" s="19">
        <f t="shared" si="3"/>
        <v>0</v>
      </c>
      <c r="H6" s="19" t="str">
        <f t="shared" si="3"/>
        <v>宮城県　岩沼市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87.49</v>
      </c>
      <c r="P6" s="20">
        <f t="shared" si="3"/>
        <v>93.61</v>
      </c>
      <c r="Q6" s="20">
        <f t="shared" si="3"/>
        <v>93.12</v>
      </c>
      <c r="R6" s="20">
        <f t="shared" si="3"/>
        <v>2948</v>
      </c>
      <c r="S6" s="20">
        <f t="shared" si="3"/>
        <v>43878</v>
      </c>
      <c r="T6" s="20">
        <f t="shared" si="3"/>
        <v>60.45</v>
      </c>
      <c r="U6" s="20">
        <f t="shared" si="3"/>
        <v>725.86</v>
      </c>
      <c r="V6" s="20">
        <f t="shared" si="3"/>
        <v>40983</v>
      </c>
      <c r="W6" s="20">
        <f t="shared" si="3"/>
        <v>10.4</v>
      </c>
      <c r="X6" s="20">
        <f t="shared" si="3"/>
        <v>3940.67</v>
      </c>
      <c r="Y6" s="21" t="str">
        <f>IF(Y7="",NA(),Y7)</f>
        <v>-</v>
      </c>
      <c r="Z6" s="21" t="str">
        <f t="shared" ref="Z6:AH6" si="4">IF(Z7="",NA(),Z7)</f>
        <v>-</v>
      </c>
      <c r="AA6" s="21">
        <f t="shared" si="4"/>
        <v>107.67</v>
      </c>
      <c r="AB6" s="21">
        <f t="shared" si="4"/>
        <v>108.8</v>
      </c>
      <c r="AC6" s="21">
        <f t="shared" si="4"/>
        <v>104.26</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76.34</v>
      </c>
      <c r="AX6" s="21">
        <f t="shared" si="6"/>
        <v>94.43</v>
      </c>
      <c r="AY6" s="21">
        <f t="shared" si="6"/>
        <v>104.08</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652.1</v>
      </c>
      <c r="BI6" s="21">
        <f t="shared" si="7"/>
        <v>609.37</v>
      </c>
      <c r="BJ6" s="21">
        <f t="shared" si="7"/>
        <v>561.91</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68.83</v>
      </c>
      <c r="BT6" s="21">
        <f t="shared" si="8"/>
        <v>75.78</v>
      </c>
      <c r="BU6" s="21">
        <f t="shared" si="8"/>
        <v>100.87</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237.13</v>
      </c>
      <c r="CE6" s="21">
        <f t="shared" si="9"/>
        <v>213.79</v>
      </c>
      <c r="CF6" s="21">
        <f t="shared" si="9"/>
        <v>162.41999999999999</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95.48</v>
      </c>
      <c r="DA6" s="21">
        <f t="shared" si="11"/>
        <v>97.15</v>
      </c>
      <c r="DB6" s="21">
        <f t="shared" si="11"/>
        <v>97.15</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2.83</v>
      </c>
      <c r="DL6" s="21">
        <f t="shared" si="12"/>
        <v>5.91</v>
      </c>
      <c r="DM6" s="21">
        <f t="shared" si="12"/>
        <v>8.8699999999999992</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0">
        <f t="shared" si="14"/>
        <v>0</v>
      </c>
      <c r="EH6" s="20">
        <f t="shared" si="14"/>
        <v>0</v>
      </c>
      <c r="EI6" s="21">
        <f t="shared" si="14"/>
        <v>0.04</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42111</v>
      </c>
      <c r="D7" s="23">
        <v>46</v>
      </c>
      <c r="E7" s="23">
        <v>17</v>
      </c>
      <c r="F7" s="23">
        <v>1</v>
      </c>
      <c r="G7" s="23">
        <v>0</v>
      </c>
      <c r="H7" s="23" t="s">
        <v>96</v>
      </c>
      <c r="I7" s="23" t="s">
        <v>97</v>
      </c>
      <c r="J7" s="23" t="s">
        <v>98</v>
      </c>
      <c r="K7" s="23" t="s">
        <v>99</v>
      </c>
      <c r="L7" s="23" t="s">
        <v>100</v>
      </c>
      <c r="M7" s="23" t="s">
        <v>101</v>
      </c>
      <c r="N7" s="24" t="s">
        <v>102</v>
      </c>
      <c r="O7" s="24">
        <v>87.49</v>
      </c>
      <c r="P7" s="24">
        <v>93.61</v>
      </c>
      <c r="Q7" s="24">
        <v>93.12</v>
      </c>
      <c r="R7" s="24">
        <v>2948</v>
      </c>
      <c r="S7" s="24">
        <v>43878</v>
      </c>
      <c r="T7" s="24">
        <v>60.45</v>
      </c>
      <c r="U7" s="24">
        <v>725.86</v>
      </c>
      <c r="V7" s="24">
        <v>40983</v>
      </c>
      <c r="W7" s="24">
        <v>10.4</v>
      </c>
      <c r="X7" s="24">
        <v>3940.67</v>
      </c>
      <c r="Y7" s="24" t="s">
        <v>102</v>
      </c>
      <c r="Z7" s="24" t="s">
        <v>102</v>
      </c>
      <c r="AA7" s="24">
        <v>107.67</v>
      </c>
      <c r="AB7" s="24">
        <v>108.8</v>
      </c>
      <c r="AC7" s="24">
        <v>104.26</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76.34</v>
      </c>
      <c r="AX7" s="24">
        <v>94.43</v>
      </c>
      <c r="AY7" s="24">
        <v>104.08</v>
      </c>
      <c r="AZ7" s="24" t="s">
        <v>102</v>
      </c>
      <c r="BA7" s="24" t="s">
        <v>102</v>
      </c>
      <c r="BB7" s="24">
        <v>68.180000000000007</v>
      </c>
      <c r="BC7" s="24">
        <v>67.930000000000007</v>
      </c>
      <c r="BD7" s="24">
        <v>68.53</v>
      </c>
      <c r="BE7" s="24">
        <v>71.39</v>
      </c>
      <c r="BF7" s="24" t="s">
        <v>102</v>
      </c>
      <c r="BG7" s="24" t="s">
        <v>102</v>
      </c>
      <c r="BH7" s="24">
        <v>652.1</v>
      </c>
      <c r="BI7" s="24">
        <v>609.37</v>
      </c>
      <c r="BJ7" s="24">
        <v>561.91</v>
      </c>
      <c r="BK7" s="24" t="s">
        <v>102</v>
      </c>
      <c r="BL7" s="24" t="s">
        <v>102</v>
      </c>
      <c r="BM7" s="24">
        <v>847.44</v>
      </c>
      <c r="BN7" s="24">
        <v>857.88</v>
      </c>
      <c r="BO7" s="24">
        <v>825.1</v>
      </c>
      <c r="BP7" s="24">
        <v>669.11</v>
      </c>
      <c r="BQ7" s="24" t="s">
        <v>102</v>
      </c>
      <c r="BR7" s="24" t="s">
        <v>102</v>
      </c>
      <c r="BS7" s="24">
        <v>68.83</v>
      </c>
      <c r="BT7" s="24">
        <v>75.78</v>
      </c>
      <c r="BU7" s="24">
        <v>100.87</v>
      </c>
      <c r="BV7" s="24" t="s">
        <v>102</v>
      </c>
      <c r="BW7" s="24" t="s">
        <v>102</v>
      </c>
      <c r="BX7" s="24">
        <v>94.69</v>
      </c>
      <c r="BY7" s="24">
        <v>94.97</v>
      </c>
      <c r="BZ7" s="24">
        <v>97.07</v>
      </c>
      <c r="CA7" s="24">
        <v>99.73</v>
      </c>
      <c r="CB7" s="24" t="s">
        <v>102</v>
      </c>
      <c r="CC7" s="24" t="s">
        <v>102</v>
      </c>
      <c r="CD7" s="24">
        <v>237.13</v>
      </c>
      <c r="CE7" s="24">
        <v>213.79</v>
      </c>
      <c r="CF7" s="24">
        <v>162.41999999999999</v>
      </c>
      <c r="CG7" s="24" t="s">
        <v>102</v>
      </c>
      <c r="CH7" s="24" t="s">
        <v>102</v>
      </c>
      <c r="CI7" s="24">
        <v>159.78</v>
      </c>
      <c r="CJ7" s="24">
        <v>159.49</v>
      </c>
      <c r="CK7" s="24">
        <v>157.81</v>
      </c>
      <c r="CL7" s="24">
        <v>134.97999999999999</v>
      </c>
      <c r="CM7" s="24" t="s">
        <v>102</v>
      </c>
      <c r="CN7" s="24" t="s">
        <v>102</v>
      </c>
      <c r="CO7" s="24" t="s">
        <v>102</v>
      </c>
      <c r="CP7" s="24" t="s">
        <v>102</v>
      </c>
      <c r="CQ7" s="24" t="s">
        <v>102</v>
      </c>
      <c r="CR7" s="24" t="s">
        <v>102</v>
      </c>
      <c r="CS7" s="24" t="s">
        <v>102</v>
      </c>
      <c r="CT7" s="24">
        <v>68.31</v>
      </c>
      <c r="CU7" s="24">
        <v>65.28</v>
      </c>
      <c r="CV7" s="24">
        <v>64.92</v>
      </c>
      <c r="CW7" s="24">
        <v>59.99</v>
      </c>
      <c r="CX7" s="24" t="s">
        <v>102</v>
      </c>
      <c r="CY7" s="24" t="s">
        <v>102</v>
      </c>
      <c r="CZ7" s="24">
        <v>95.48</v>
      </c>
      <c r="DA7" s="24">
        <v>97.15</v>
      </c>
      <c r="DB7" s="24">
        <v>97.15</v>
      </c>
      <c r="DC7" s="24" t="s">
        <v>102</v>
      </c>
      <c r="DD7" s="24" t="s">
        <v>102</v>
      </c>
      <c r="DE7" s="24">
        <v>92.62</v>
      </c>
      <c r="DF7" s="24">
        <v>92.72</v>
      </c>
      <c r="DG7" s="24">
        <v>92.88</v>
      </c>
      <c r="DH7" s="24">
        <v>95.72</v>
      </c>
      <c r="DI7" s="24" t="s">
        <v>102</v>
      </c>
      <c r="DJ7" s="24" t="s">
        <v>102</v>
      </c>
      <c r="DK7" s="24">
        <v>2.83</v>
      </c>
      <c r="DL7" s="24">
        <v>5.91</v>
      </c>
      <c r="DM7" s="24">
        <v>8.8699999999999992</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v>
      </c>
      <c r="EH7" s="24">
        <v>0</v>
      </c>
      <c r="EI7" s="24">
        <v>0.04</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2023-02-02T02:14:35Z</cp:lastPrinted>
  <dcterms:created xsi:type="dcterms:W3CDTF">2023-01-12T23:26:38Z</dcterms:created>
  <dcterms:modified xsi:type="dcterms:W3CDTF">2023-02-02T02:14:37Z</dcterms:modified>
  <cp:category/>
</cp:coreProperties>
</file>