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6 名取市★☆\"/>
    </mc:Choice>
  </mc:AlternateContent>
  <workbookProtection workbookAlgorithmName="SHA-512" workbookHashValue="2ttb50MJS/77lfNM8RwIOoHL3OVpWhIdcJu54LtWY9nmBBCMk4uQeKDJuT4WmOe+63RJ0V6ZIGEY9JdGcxsIhA==" workbookSaltValue="OBeDRg5xaZpRlAmvjrakWQ=="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<sst xmlns="http://schemas.openxmlformats.org/spreadsheetml/2006/main" count="231" uniqueCount="117">
  <si>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</si>
  <si>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</si>
  <si>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</si>
  <si>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</si>
  <si>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</si>
  <si>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</si>
  <si>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</si>
  <si>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</si>
  <si>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</si>
  <si>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</si>
  <si>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</si>
  <si>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</si>
  <si>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</si>
  <si>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</si>
  <si>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</si>
  <si>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</si>
  <si>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</si>
  <si>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</si>
  <si>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</si>
  <si>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</si>
  <si>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</si>
  <si>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</si>
  <si>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</si>
  <si>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</si>
  <si>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</si>
  <si>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</si>
  <si>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</si>
  <si>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</si>
  <si>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</si>
  <si>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</si>
  <si>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</si>
  <si>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</si>
  <si>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</si>
  <si>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</si>
  <si>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</si>
  <si>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</si>
  <si>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</si>
  <si>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</si>
  <si>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</si>
  <si>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</si>
  <si>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</si>
  <si>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</si>
  <si>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</si>
  <si>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</si>
  <si>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</si>
  <si>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</si>
  <si>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</si>
  <si>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</si>
  <si>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</si>
  <si>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</si>
  <si>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</si>
  <si>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</si>
  <si>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</si>
  <si>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</si>
  <si>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</si>
  <si>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</si>
  <si>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</si>
  <si>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</si>
  <si>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</si>
  <si>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</si>
  <si>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</si>
  <si>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</si>
  <si>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</si>
  <si>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</si>
  <si>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</si>
  <si>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</si>
  <si>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</si>
  <si>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</si>
  <si>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</si>
  <si>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</si>
  <si>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</si>
  <si>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</si>
  <si>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</si>
  <si>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</si>
  <si>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</si>
  <si>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</si>
  <si>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</si>
  <si>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</si>
  <si>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</si>
  <si>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</si>
  <si>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</si>
  <si>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</si>
  <si>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</si>
  <si>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</si>
  <si>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</si>
  <si>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</si>
  <si>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</si>
  <si>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</si>
  <si>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</si>
  <si>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</si>
  <si>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</si>
  <si>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</si>
  <si>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</si>
  <si>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</si>
  <si>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</si>
  <si>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</si>
  <si>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</si>
  <si>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</si>
  <si>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</si>
  <si>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</si>
  <si>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</si>
  <si>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</si>
  <si>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</si>
  <si>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</si>
  <si>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</si>
  <si>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</si>
  <si>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</si>
  <si>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</si>
  <si>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</si>
  <si>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</si>
  <si>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</si>
  <si>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</si>
  <si>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</si>
  <si>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</si>
  <si>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①有形固定資産減価償却率については、概ね類似団体平均を上回る水準で推移している。
②管渠老朽化率について、本市では、標準耐用年数の50年を経過した管渠が現段階で存在していないため、該当する指標はない。なお、今後は耐用年数を経過する管渠が順次生じてくることを見据え、長期的にはストックマネジメントの手法を活用した修繕費用の平準化や低コスト化に取り組んでいく。
③管渠改善率については、本市では、標準耐用年数の50年を経過した管渠が現段階で存在していないため、いまだ管渠の更新事業に着手しておらず、該当する指標はない。なお、今後は、施設の老朽化等に伴う適時の更新や適切な維持管理がますます重要になることを踏まえ、ストックマネジメントの手法を活用した調査・修繕・更新や施設の長寿命化事業への取組を進めていく。</t>
    <rPh sb="1" eb="3">
      <t>ユウケイ</t>
    </rPh>
    <rPh sb="3" eb="5">
      <t>コテイ</t>
    </rPh>
    <rPh sb="5" eb="7">
      <t>シサン</t>
    </rPh>
    <rPh sb="7" eb="9">
      <t>ゲンカ</t>
    </rPh>
    <rPh sb="9" eb="11">
      <t>ショウキャク</t>
    </rPh>
    <rPh sb="11" eb="12">
      <t>リツ</t>
    </rPh>
    <rPh sb="18" eb="19">
      <t>オオム</t>
    </rPh>
    <rPh sb="20" eb="22">
      <t>ルイジ</t>
    </rPh>
    <rPh sb="22" eb="24">
      <t>ダンタイ</t>
    </rPh>
    <rPh sb="24" eb="26">
      <t>ヘイキン</t>
    </rPh>
    <rPh sb="27" eb="29">
      <t>ウワマワ</t>
    </rPh>
    <rPh sb="33" eb="35">
      <t>スイイ</t>
    </rPh>
    <rPh sb="42" eb="44">
      <t>カンキョ</t>
    </rPh>
    <rPh sb="44" eb="47">
      <t>ロウキュウカ</t>
    </rPh>
    <rPh sb="47" eb="48">
      <t>リツ</t>
    </rPh>
    <rPh sb="53" eb="54">
      <t>ホン</t>
    </rPh>
    <rPh sb="54" eb="55">
      <t>シ</t>
    </rPh>
    <rPh sb="58" eb="60">
      <t>ヒョウジュン</t>
    </rPh>
    <rPh sb="60" eb="62">
      <t>タイヨウ</t>
    </rPh>
    <rPh sb="62" eb="64">
      <t>ネンスウ</t>
    </rPh>
    <rPh sb="67" eb="68">
      <t>ネン</t>
    </rPh>
    <rPh sb="69" eb="71">
      <t>ケイカ</t>
    </rPh>
    <rPh sb="73" eb="75">
      <t>カンキョ</t>
    </rPh>
    <rPh sb="76" eb="79">
      <t>ゲンダンカイ</t>
    </rPh>
    <rPh sb="80" eb="82">
      <t>ソンザイ</t>
    </rPh>
    <rPh sb="90" eb="92">
      <t>ガイトウ</t>
    </rPh>
    <rPh sb="94" eb="96">
      <t>シヒョウ</t>
    </rPh>
    <rPh sb="103" eb="105">
      <t>コンゴ</t>
    </rPh>
    <rPh sb="106" eb="108">
      <t>タイヨウ</t>
    </rPh>
    <rPh sb="108" eb="110">
      <t>ネンスウ</t>
    </rPh>
    <rPh sb="111" eb="113">
      <t>ケイカ</t>
    </rPh>
    <rPh sb="115" eb="117">
      <t>カンキョ</t>
    </rPh>
    <rPh sb="118" eb="120">
      <t>ジュンジ</t>
    </rPh>
    <rPh sb="120" eb="121">
      <t>ショウ</t>
    </rPh>
    <rPh sb="128" eb="130">
      <t>ミス</t>
    </rPh>
    <rPh sb="132" eb="135">
      <t>チョウキテキ</t>
    </rPh>
    <rPh sb="148" eb="150">
      <t>シュホウ</t>
    </rPh>
    <rPh sb="151" eb="153">
      <t>カツヨウ</t>
    </rPh>
    <rPh sb="155" eb="157">
      <t>シュウゼン</t>
    </rPh>
    <rPh sb="157" eb="159">
      <t>ヒヨウ</t>
    </rPh>
    <rPh sb="160" eb="163">
      <t>ヘイジュンカ</t>
    </rPh>
    <rPh sb="164" eb="165">
      <t>テイ</t>
    </rPh>
    <rPh sb="168" eb="169">
      <t>カ</t>
    </rPh>
    <rPh sb="170" eb="171">
      <t>ト</t>
    </rPh>
    <rPh sb="172" eb="173">
      <t>ク</t>
    </rPh>
    <rPh sb="180" eb="182">
      <t>カンキョ</t>
    </rPh>
    <rPh sb="182" eb="184">
      <t>カイゼン</t>
    </rPh>
    <rPh sb="184" eb="185">
      <t>リツ</t>
    </rPh>
    <rPh sb="191" eb="192">
      <t>ホン</t>
    </rPh>
    <rPh sb="192" eb="193">
      <t>シ</t>
    </rPh>
    <rPh sb="231" eb="233">
      <t>カンキョ</t>
    </rPh>
    <rPh sb="234" eb="236">
      <t>コウシン</t>
    </rPh>
    <rPh sb="236" eb="238">
      <t>ジギョウ</t>
    </rPh>
    <rPh sb="239" eb="241">
      <t>チャクシュ</t>
    </rPh>
    <rPh sb="247" eb="249">
      <t>ガイトウ</t>
    </rPh>
    <rPh sb="251" eb="253">
      <t>シヒョウ</t>
    </rPh>
    <rPh sb="260" eb="262">
      <t>コンゴ</t>
    </rPh>
    <rPh sb="264" eb="266">
      <t>シセツ</t>
    </rPh>
    <rPh sb="267" eb="270">
      <t>ロウキュウカ</t>
    </rPh>
    <rPh sb="270" eb="271">
      <t>トウ</t>
    </rPh>
    <rPh sb="272" eb="273">
      <t>トモナ</t>
    </rPh>
    <rPh sb="274" eb="276">
      <t>テキジ</t>
    </rPh>
    <rPh sb="277" eb="279">
      <t>コウシン</t>
    </rPh>
    <rPh sb="280" eb="282">
      <t>テキセツ</t>
    </rPh>
    <rPh sb="283" eb="285">
      <t>イジ</t>
    </rPh>
    <rPh sb="285" eb="287">
      <t>カンリ</t>
    </rPh>
    <rPh sb="292" eb="294">
      <t>ジュウヨウ</t>
    </rPh>
    <rPh sb="300" eb="301">
      <t>フ</t>
    </rPh>
    <rPh sb="315" eb="317">
      <t>シュホウ</t>
    </rPh>
    <rPh sb="318" eb="320">
      <t>カツヨウ</t>
    </rPh>
    <rPh sb="322" eb="324">
      <t>チョウサ</t>
    </rPh>
    <rPh sb="325" eb="327">
      <t>シュウゼン</t>
    </rPh>
    <rPh sb="328" eb="330">
      <t>コウシン</t>
    </rPh>
    <rPh sb="331" eb="333">
      <t>シセツ</t>
    </rPh>
    <rPh sb="334" eb="335">
      <t>チョウ</t>
    </rPh>
    <rPh sb="335" eb="338">
      <t>ジュミョウカ</t>
    </rPh>
    <rPh sb="338" eb="340">
      <t>ジギョウ</t>
    </rPh>
    <rPh sb="342" eb="344">
      <t>トリクミ</t>
    </rPh>
    <rPh sb="345" eb="346">
      <t>スス</t>
    </rPh>
    <phoneticPr fontId="4"/>
  </si>
  <si>
    <t>①経常収支比率については､使用料が維持管理費を下回る経営状況が続いており､概ね類似団体平均を下回る水準で推移している状況である。今後とも､維持管理経費の見直しと一般会計からの繰入金の規模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なお、農業集落排水事業については、経営の抜本的な改善は困難と捉えており、令和7年度に公共下水道事業への統合を予定している。
③流動比率については､100%を上回る水準で推移しており､支払能力に関し特段の問題は生じていない。
④企業債残高対事業規模比率は、震災により廃止した施設の企業債残高がいまだ残っており、類似団体平均を大きく上回っている状況にある。なお、今後は企業債の償還に伴い比率は改善する見込みである。
⑤⑥経費回収率及び汚水処理原価については、一般会計からの繰入金の見直しにより、平成27年度より概ね類似団体平均と同水準で推移している。しかし公共下水道との比較では大きく下回っており、厳しい経営状態が続いている。
⑦施設利用率は、類似団体を上回る水準で推移している。
⑧水洗化率については、類似団体平均を大きく上回っている。今後とも未接続者に対する働きかけを行いつつ、水洗化率100%を目指す。</t>
    <rPh sb="1" eb="3">
      <t>ケイジョウ</t>
    </rPh>
    <rPh sb="3" eb="5">
      <t>シュウシ</t>
    </rPh>
    <rPh sb="5" eb="7">
      <t>ヒリツ</t>
    </rPh>
    <rPh sb="23" eb="25">
      <t>シタマワ</t>
    </rPh>
    <rPh sb="28" eb="30">
      <t>ジョウキョウ</t>
    </rPh>
    <rPh sb="31" eb="32">
      <t>ツヅ</t>
    </rPh>
    <rPh sb="37" eb="38">
      <t>オオム</t>
    </rPh>
    <rPh sb="39" eb="41">
      <t>ルイジ</t>
    </rPh>
    <rPh sb="41" eb="43">
      <t>ダンタイ</t>
    </rPh>
    <rPh sb="43" eb="45">
      <t>ヘイキン</t>
    </rPh>
    <rPh sb="46" eb="48">
      <t>シタマワ</t>
    </rPh>
    <rPh sb="49" eb="51">
      <t>スイジュン</t>
    </rPh>
    <rPh sb="52" eb="54">
      <t>スイイ</t>
    </rPh>
    <rPh sb="58" eb="60">
      <t>ジョウキョウ</t>
    </rPh>
    <rPh sb="64" eb="66">
      <t>コンゴ</t>
    </rPh>
    <rPh sb="69" eb="71">
      <t>イジ</t>
    </rPh>
    <rPh sb="71" eb="73">
      <t>カンリ</t>
    </rPh>
    <rPh sb="73" eb="75">
      <t>ケイヒ</t>
    </rPh>
    <rPh sb="76" eb="78">
      <t>ミナオ</t>
    </rPh>
    <rPh sb="80" eb="82">
      <t>イッパン</t>
    </rPh>
    <rPh sb="82" eb="84">
      <t>カイケイ</t>
    </rPh>
    <rPh sb="87" eb="89">
      <t>クリイレ</t>
    </rPh>
    <rPh sb="89" eb="90">
      <t>キン</t>
    </rPh>
    <rPh sb="91" eb="93">
      <t>キボ</t>
    </rPh>
    <rPh sb="94" eb="97">
      <t>テキセイカ</t>
    </rPh>
    <rPh sb="98" eb="99">
      <t>ハカ</t>
    </rPh>
    <rPh sb="102" eb="104">
      <t>ケンゼン</t>
    </rPh>
    <rPh sb="104" eb="106">
      <t>ケイエイ</t>
    </rPh>
    <rPh sb="107" eb="108">
      <t>ツト</t>
    </rPh>
    <rPh sb="113" eb="115">
      <t>ルイセキ</t>
    </rPh>
    <rPh sb="115" eb="118">
      <t>ケッソンキン</t>
    </rPh>
    <rPh sb="118" eb="120">
      <t>ヒリツ</t>
    </rPh>
    <rPh sb="189" eb="191">
      <t>ルイジ</t>
    </rPh>
    <rPh sb="191" eb="193">
      <t>ダンタイ</t>
    </rPh>
    <rPh sb="193" eb="195">
      <t>ヘイキン</t>
    </rPh>
    <rPh sb="196" eb="197">
      <t>オオ</t>
    </rPh>
    <rPh sb="199" eb="201">
      <t>ウワマワ</t>
    </rPh>
    <rPh sb="205" eb="207">
      <t>ジョウキョウ</t>
    </rPh>
    <rPh sb="214" eb="216">
      <t>ノウギョウ</t>
    </rPh>
    <rPh sb="216" eb="218">
      <t>シュウラク</t>
    </rPh>
    <rPh sb="218" eb="220">
      <t>ハイスイ</t>
    </rPh>
    <rPh sb="220" eb="222">
      <t>ジギョウ</t>
    </rPh>
    <rPh sb="228" eb="230">
      <t>ケイエイ</t>
    </rPh>
    <rPh sb="233" eb="234">
      <t>テキ</t>
    </rPh>
    <rPh sb="235" eb="237">
      <t>カイゼン</t>
    </rPh>
    <rPh sb="238" eb="240">
      <t>コンナン</t>
    </rPh>
    <rPh sb="241" eb="242">
      <t>トラ</t>
    </rPh>
    <rPh sb="247" eb="249">
      <t>レイワ</t>
    </rPh>
    <rPh sb="250" eb="251">
      <t>ネン</t>
    </rPh>
    <rPh sb="251" eb="252">
      <t>ド</t>
    </rPh>
    <rPh sb="253" eb="255">
      <t>コウキョウ</t>
    </rPh>
    <rPh sb="255" eb="256">
      <t>ゲ</t>
    </rPh>
    <rPh sb="256" eb="258">
      <t>スイドウ</t>
    </rPh>
    <rPh sb="258" eb="260">
      <t>ジギョウ</t>
    </rPh>
    <rPh sb="262" eb="264">
      <t>トウゴウ</t>
    </rPh>
    <rPh sb="265" eb="267">
      <t>ヨテイ</t>
    </rPh>
    <rPh sb="274" eb="276">
      <t>リュウドウ</t>
    </rPh>
    <rPh sb="276" eb="278">
      <t>ヒリツ</t>
    </rPh>
    <rPh sb="289" eb="291">
      <t>ウワマワ</t>
    </rPh>
    <rPh sb="292" eb="294">
      <t>スイジュン</t>
    </rPh>
    <rPh sb="295" eb="297">
      <t>スイイ</t>
    </rPh>
    <rPh sb="302" eb="304">
      <t>シハライ</t>
    </rPh>
    <rPh sb="304" eb="306">
      <t>ノウリョク</t>
    </rPh>
    <rPh sb="307" eb="308">
      <t>カン</t>
    </rPh>
    <rPh sb="309" eb="311">
      <t>トクダン</t>
    </rPh>
    <rPh sb="312" eb="314">
      <t>モンダイ</t>
    </rPh>
    <rPh sb="315" eb="316">
      <t>ショウ</t>
    </rPh>
    <rPh sb="324" eb="326">
      <t>キギョウ</t>
    </rPh>
    <rPh sb="326" eb="327">
      <t>サイ</t>
    </rPh>
    <rPh sb="327" eb="329">
      <t>ザンダカ</t>
    </rPh>
    <rPh sb="329" eb="330">
      <t>タイ</t>
    </rPh>
    <rPh sb="330" eb="332">
      <t>ジギョウ</t>
    </rPh>
    <rPh sb="332" eb="334">
      <t>キボ</t>
    </rPh>
    <rPh sb="334" eb="336">
      <t>ヒリツ</t>
    </rPh>
    <rPh sb="365" eb="367">
      <t>ルイジ</t>
    </rPh>
    <rPh sb="367" eb="369">
      <t>ダンタイ</t>
    </rPh>
    <rPh sb="369" eb="371">
      <t>ヘイキン</t>
    </rPh>
    <rPh sb="372" eb="373">
      <t>オオ</t>
    </rPh>
    <rPh sb="375" eb="377">
      <t>ウワマワ</t>
    </rPh>
    <rPh sb="381" eb="383">
      <t>ジョウキョウ</t>
    </rPh>
    <rPh sb="390" eb="392">
      <t>コンゴ</t>
    </rPh>
    <rPh sb="393" eb="395">
      <t>キギョウ</t>
    </rPh>
    <rPh sb="395" eb="396">
      <t>サイ</t>
    </rPh>
    <rPh sb="397" eb="399">
      <t>ショウカン</t>
    </rPh>
    <rPh sb="400" eb="401">
      <t>トモナ</t>
    </rPh>
    <rPh sb="402" eb="404">
      <t>ヒリツ</t>
    </rPh>
    <rPh sb="405" eb="407">
      <t>カイゼン</t>
    </rPh>
    <rPh sb="409" eb="411">
      <t>ミコ</t>
    </rPh>
    <rPh sb="419" eb="421">
      <t>ケイヒ</t>
    </rPh>
    <rPh sb="421" eb="423">
      <t>カイシュウ</t>
    </rPh>
    <rPh sb="423" eb="424">
      <t>リツ</t>
    </rPh>
    <rPh sb="424" eb="425">
      <t>オヨ</t>
    </rPh>
    <rPh sb="438" eb="440">
      <t>イッパン</t>
    </rPh>
    <rPh sb="440" eb="442">
      <t>カイケイ</t>
    </rPh>
    <rPh sb="445" eb="447">
      <t>クリイレ</t>
    </rPh>
    <rPh sb="447" eb="448">
      <t>キン</t>
    </rPh>
    <rPh sb="449" eb="451">
      <t>ミナオ</t>
    </rPh>
    <rPh sb="456" eb="458">
      <t>ヘイセイ</t>
    </rPh>
    <rPh sb="460" eb="462">
      <t>ネンド</t>
    </rPh>
    <rPh sb="464" eb="465">
      <t>オオム</t>
    </rPh>
    <rPh sb="466" eb="468">
      <t>ルイジ</t>
    </rPh>
    <rPh sb="468" eb="470">
      <t>ダンタイ</t>
    </rPh>
    <rPh sb="470" eb="472">
      <t>ヘイキン</t>
    </rPh>
    <rPh sb="473" eb="476">
      <t>ドウスイジュン</t>
    </rPh>
    <rPh sb="477" eb="479">
      <t>スイイ</t>
    </rPh>
    <rPh sb="487" eb="489">
      <t>コウキョウ</t>
    </rPh>
    <rPh sb="489" eb="492">
      <t>ゲスイドウ</t>
    </rPh>
    <rPh sb="494" eb="496">
      <t>ヒカク</t>
    </rPh>
    <rPh sb="498" eb="499">
      <t>オオ</t>
    </rPh>
    <rPh sb="501" eb="503">
      <t>シタマワ</t>
    </rPh>
    <rPh sb="508" eb="509">
      <t>キビ</t>
    </rPh>
    <rPh sb="511" eb="513">
      <t>ケイエイ</t>
    </rPh>
    <rPh sb="513" eb="515">
      <t>ジョウタイ</t>
    </rPh>
    <rPh sb="516" eb="517">
      <t>ツヅ</t>
    </rPh>
    <rPh sb="524" eb="526">
      <t>シセツ</t>
    </rPh>
    <rPh sb="526" eb="529">
      <t>リヨウリツ</t>
    </rPh>
    <rPh sb="531" eb="533">
      <t>ルイジ</t>
    </rPh>
    <rPh sb="533" eb="535">
      <t>ダンタイ</t>
    </rPh>
    <rPh sb="536" eb="538">
      <t>ウワマワ</t>
    </rPh>
    <rPh sb="539" eb="541">
      <t>スイジュン</t>
    </rPh>
    <rPh sb="542" eb="544">
      <t>スイイ</t>
    </rPh>
    <phoneticPr fontId="4"/>
  </si>
  <si>
    <t xml:space="preserve"> 本市の農業集落排水事業については、下増田地区、北釜地区の事業廃止に伴い、現在は大曲地区のみとなっているところであるが、使用料で資本費はもとより、維持管理費をまかなうことができない経営状態が下水道事業全体の収支を悪化させている現状にある。
　下水道経営の健全化を図るため、令和7年度に公共下水道事業への統合を予定しており、本市の下水道事業全体として自立的で持続可能な経営環境の構築に努めていく。</t>
    <rPh sb="113" eb="115">
      <t>ゲンジョウ</t>
    </rPh>
    <rPh sb="121" eb="124">
      <t>ゲスイドウ</t>
    </rPh>
    <rPh sb="124" eb="126">
      <t>ケイエイ</t>
    </rPh>
    <rPh sb="127" eb="130">
      <t>ケンゼンカ</t>
    </rPh>
    <rPh sb="131" eb="132">
      <t>ハカ</t>
    </rPh>
    <rPh sb="136" eb="138">
      <t>レイワ</t>
    </rPh>
    <rPh sb="139" eb="141">
      <t>ネンド</t>
    </rPh>
    <rPh sb="151" eb="153">
      <t>トウゴウ</t>
    </rPh>
    <rPh sb="154" eb="156">
      <t>ヨテイ</t>
    </rPh>
    <rPh sb="174" eb="177">
      <t>ジリツテキ</t>
    </rPh>
    <rPh sb="178" eb="180">
      <t>ジゾク</t>
    </rPh>
    <rPh sb="180" eb="182">
      <t>カノウ</t>
    </rPh>
    <rPh sb="183" eb="185">
      <t>ケイエイ</t>
    </rPh>
    <rPh sb="185" eb="187">
      <t>カンキョウ</t>
    </rPh>
    <rPh sb="188" eb="190">
      <t>コウチク</t>
    </rPh>
    <rPh sb="191" eb="19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</si>
</sst>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28-4A99-9378-99ED8D24EC2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5E28-4A99-9378-99ED8D24EC2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89.98</c:v>
                </c:pt>
                <c:pt idx="1">
                  <c:v>93.79</c:v>
                </c:pt>
                <c:pt idx="2">
                  <c:v>91.08</c:v>
                </c:pt>
                <c:pt idx="3">
                  <c:v>82.23</c:v>
                </c:pt>
                <c:pt idx="4">
                  <c:v>91.86</c:v>
                </c:pt>
              </c:numCache>
            </c:numRef>
          </c:val>
          <c:extLst>
            <c:ext xmlns:c16="http://schemas.microsoft.com/office/drawing/2014/chart" uri="{C3380CC4-5D6E-409C-BE32-E72D297353CC}">
              <c16:uniqueId val="{00000000-ED94-45F6-BC91-BFC8202476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ED94-45F6-BC91-BFC8202476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32.549999999999997</c:v>
                </c:pt>
                <c:pt idx="1">
                  <c:v>34.69</c:v>
                </c:pt>
                <c:pt idx="2">
                  <c:v>36.840000000000003</c:v>
                </c:pt>
                <c:pt idx="3">
                  <c:v>38.979999999999997</c:v>
                </c:pt>
                <c:pt idx="4">
                  <c:v>40.840000000000003</c:v>
                </c:pt>
              </c:numCache>
            </c:numRef>
          </c:val>
          <c:extLst>
            <c:ext xmlns:c16="http://schemas.microsoft.com/office/drawing/2014/chart" uri="{C3380CC4-5D6E-409C-BE32-E72D297353CC}">
              <c16:uniqueId val="{00000000-2997-46EB-BD03-F8B58DBF81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2997-46EB-BD03-F8B58DBF81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08-4A15-BD62-701D102DB4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A08-4A15-BD62-701D102DB4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7353.98</c:v>
                </c:pt>
                <c:pt idx="1">
                  <c:v>7088.12</c:v>
                </c:pt>
                <c:pt idx="2">
                  <c:v>6993.11</c:v>
                </c:pt>
                <c:pt idx="3">
                  <c:v>6789.17</c:v>
                </c:pt>
                <c:pt idx="4">
                  <c:v>6976.31</c:v>
                </c:pt>
              </c:numCache>
            </c:numRef>
          </c:val>
          <c:extLst>
            <c:ext xmlns:c16="http://schemas.microsoft.com/office/drawing/2014/chart" uri="{C3380CC4-5D6E-409C-BE32-E72D297353CC}">
              <c16:uniqueId val="{00000000-C4A0-44B0-88BE-164FB2FBD3C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C4A0-44B0-88BE-164FB2FBD3C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251.59</c:v>
                </c:pt>
                <c:pt idx="1">
                  <c:v>271.55</c:v>
                </c:pt>
                <c:pt idx="2">
                  <c:v>272.33999999999997</c:v>
                </c:pt>
                <c:pt idx="3">
                  <c:v>281.25</c:v>
                </c:pt>
                <c:pt idx="4">
                  <c:v>288.5</c:v>
                </c:pt>
              </c:numCache>
            </c:numRef>
          </c:val>
          <c:extLst>
            <c:ext xmlns:c16="http://schemas.microsoft.com/office/drawing/2014/chart" uri="{C3380CC4-5D6E-409C-BE32-E72D297353CC}">
              <c16:uniqueId val="{00000000-D2E6-420C-96EE-2B96F1177A3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D2E6-420C-96EE-2B96F1177A3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2704.63</c:v>
                </c:pt>
                <c:pt idx="1">
                  <c:v>2349.4299999999998</c:v>
                </c:pt>
                <c:pt idx="2">
                  <c:v>2620.83</c:v>
                </c:pt>
                <c:pt idx="3">
                  <c:v>2197</c:v>
                </c:pt>
                <c:pt idx="4">
                  <c:v>2157.65</c:v>
                </c:pt>
              </c:numCache>
            </c:numRef>
          </c:val>
          <c:extLst>
            <c:ext xmlns:c16="http://schemas.microsoft.com/office/drawing/2014/chart" uri="{C3380CC4-5D6E-409C-BE32-E72D297353CC}">
              <c16:uniqueId val="{00000000-3DA2-45C9-9854-9FB00DF35C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3DA2-45C9-9854-9FB00DF35C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60.45</c:v>
                </c:pt>
                <c:pt idx="1">
                  <c:v>74.22</c:v>
                </c:pt>
                <c:pt idx="2">
                  <c:v>66.78</c:v>
                </c:pt>
                <c:pt idx="3">
                  <c:v>48.98</c:v>
                </c:pt>
                <c:pt idx="4">
                  <c:v>71.87</c:v>
                </c:pt>
              </c:numCache>
            </c:numRef>
          </c:val>
          <c:extLst>
            <c:ext xmlns:c16="http://schemas.microsoft.com/office/drawing/2014/chart" uri="{C3380CC4-5D6E-409C-BE32-E72D297353CC}">
              <c16:uniqueId val="{00000000-B5E8-443C-BF23-D0FEDE34FEB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B5E8-443C-BF23-D0FEDE34FEB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267.93</c:v>
                </c:pt>
                <c:pt idx="1">
                  <c:v>219.68</c:v>
                </c:pt>
                <c:pt idx="2">
                  <c:v>245.76</c:v>
                </c:pt>
                <c:pt idx="3">
                  <c:v>336.87</c:v>
                </c:pt>
                <c:pt idx="4">
                  <c:v>229.65</c:v>
                </c:pt>
              </c:numCache>
            </c:numRef>
          </c:val>
          <c:extLst>
            <c:ext xmlns:c16="http://schemas.microsoft.com/office/drawing/2014/chart" uri="{C3380CC4-5D6E-409C-BE32-E72D297353CC}">
              <c16:uniqueId val="{00000000-A030-40E9-ADDE-E3F74551DCF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030-40E9-ADDE-E3F74551DCF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79.02</c:v>
                </c:pt>
                <c:pt idx="1">
                  <c:v>76.569999999999993</c:v>
                </c:pt>
                <c:pt idx="2">
                  <c:v>75.52</c:v>
                </c:pt>
                <c:pt idx="3">
                  <c:v>76.569999999999993</c:v>
                </c:pt>
                <c:pt idx="4">
                  <c:v>75.87</c:v>
                </c:pt>
              </c:numCache>
            </c:numRef>
          </c:val>
          <c:extLst>
            <c:ext xmlns:c16="http://schemas.microsoft.com/office/drawing/2014/chart" uri="{C3380CC4-5D6E-409C-BE32-E72D297353CC}">
              <c16:uniqueId val="{00000000-7FEF-451F-ABAC-1717B4AE76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7FEF-451F-ABAC-1717B4AE76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98.1</c:v>
                </c:pt>
                <c:pt idx="1">
                  <c:v>98.07</c:v>
                </c:pt>
                <c:pt idx="2">
                  <c:v>98.02</c:v>
                </c:pt>
                <c:pt idx="3">
                  <c:v>98.94</c:v>
                </c:pt>
                <c:pt idx="4">
                  <c:v>98.91</c:v>
                </c:pt>
              </c:numCache>
            </c:numRef>
          </c:val>
          <c:extLst>
            <c:ext xmlns:c16="http://schemas.microsoft.com/office/drawing/2014/chart" uri="{C3380CC4-5D6E-409C-BE32-E72D297353CC}">
              <c16:uniqueId val="{00000000-EDB8-4CFD-83F2-318500E269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EDB8-4CFD-83F2-318500E269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名取市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79504</v>
      </c>
      <c r="AM8" s="42"/>
      <c r="AN8" s="42"/>
      <c r="AO8" s="42"/>
      <c r="AP8" s="42"/>
      <c r="AQ8" s="42"/>
      <c r="AR8" s="42"/>
      <c r="AS8" s="42"/>
      <c r="AT8" s="35">
        <f>データ!T6</f>
        <v>98.18</v>
      </c>
      <c r="AU8" s="35"/>
      <c r="AV8" s="35"/>
      <c r="AW8" s="35"/>
      <c r="AX8" s="35"/>
      <c r="AY8" s="35"/>
      <c r="AZ8" s="35"/>
      <c r="BA8" s="35"/>
      <c r="BB8" s="35">
        <f>データ!U6</f>
        <v>809.78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64.95</v>
      </c>
      <c r="J10" s="35"/>
      <c r="K10" s="35"/>
      <c r="L10" s="35"/>
      <c r="M10" s="35"/>
      <c r="N10" s="35"/>
      <c r="O10" s="35"/>
      <c r="P10" s="35">
        <f>データ!P6</f>
        <v>1.04</v>
      </c>
      <c r="Q10" s="35"/>
      <c r="R10" s="35"/>
      <c r="S10" s="35"/>
      <c r="T10" s="35"/>
      <c r="U10" s="35"/>
      <c r="V10" s="35"/>
      <c r="W10" s="35">
        <f>データ!Q6</f>
        <v>95.08</v>
      </c>
      <c r="X10" s="35"/>
      <c r="Y10" s="35"/>
      <c r="Z10" s="35"/>
      <c r="AA10" s="35"/>
      <c r="AB10" s="35"/>
      <c r="AC10" s="35"/>
      <c r="AD10" s="42">
        <f>データ!R6</f>
        <v>3300</v>
      </c>
      <c r="AE10" s="42"/>
      <c r="AF10" s="42"/>
      <c r="AG10" s="42"/>
      <c r="AH10" s="42"/>
      <c r="AI10" s="42"/>
      <c r="AJ10" s="42"/>
      <c r="AK10" s="2"/>
      <c r="AL10" s="42">
        <f>データ!V6</f>
        <v>829</v>
      </c>
      <c r="AM10" s="42"/>
      <c r="AN10" s="42"/>
      <c r="AO10" s="42"/>
      <c r="AP10" s="42"/>
      <c r="AQ10" s="42"/>
      <c r="AR10" s="42"/>
      <c r="AS10" s="42"/>
      <c r="AT10" s="35">
        <f>データ!W6</f>
        <v>0.9</v>
      </c>
      <c r="AU10" s="35"/>
      <c r="AV10" s="35"/>
      <c r="AW10" s="35"/>
      <c r="AX10" s="35"/>
      <c r="AY10" s="35"/>
      <c r="AZ10" s="35"/>
      <c r="BA10" s="35"/>
      <c r="BB10" s="35">
        <f>データ!X6</f>
        <v>921.11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ENtD6kfviqm1/pwx1YmPLcYmgI0McnNfhlENDt8lSgp1/S6ikJZCqcMo19uJEGeRzBk+3OhZTN8/yf/yysNxig==" saltValue="GpycoeQ6rEgpDH8J1CDu8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42072</v>
      </c>
      <c r="D6" s="19">
        <f t="shared" si="3"/>
        <v>46</v>
      </c>
      <c r="E6" s="19">
        <f t="shared" si="3"/>
        <v>17</v>
      </c>
      <c r="F6" s="19">
        <f t="shared" si="3"/>
        <v>5</v>
      </c>
      <c r="G6" s="19">
        <f t="shared" si="3"/>
        <v>0</v>
      </c>
      <c r="H6" s="19" t="str">
        <f t="shared" si="3"/>
        <v>宮城県　名取市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64.95</v>
      </c>
      <c r="P6" s="20">
        <f t="shared" si="3"/>
        <v>1.04</v>
      </c>
      <c r="Q6" s="20">
        <f t="shared" si="3"/>
        <v>95.08</v>
      </c>
      <c r="R6" s="20">
        <f t="shared" si="3"/>
        <v>3300</v>
      </c>
      <c r="S6" s="20">
        <f t="shared" si="3"/>
        <v>79504</v>
      </c>
      <c r="T6" s="20">
        <f t="shared" si="3"/>
        <v>98.18</v>
      </c>
      <c r="U6" s="20">
        <f t="shared" si="3"/>
        <v>809.78</v>
      </c>
      <c r="V6" s="20">
        <f t="shared" si="3"/>
        <v>829</v>
      </c>
      <c r="W6" s="20">
        <f t="shared" si="3"/>
        <v>0.9</v>
      </c>
      <c r="X6" s="20">
        <f t="shared" si="3"/>
        <v>921.11</v>
      </c>
      <c r="Y6" s="21">
        <f>IF(Y7="",NA(),Y7)</f>
        <v>89.98</v>
      </c>
      <c r="Z6" s="21">
        <f t="shared" ref="Z6:AH6" si="4">IF(Z7="",NA(),Z7)</f>
        <v>93.79</v>
      </c>
      <c r="AA6" s="21">
        <f t="shared" si="4"/>
        <v>91.08</v>
      </c>
      <c r="AB6" s="21">
        <f t="shared" si="4"/>
        <v>82.23</v>
      </c>
      <c r="AC6" s="21">
        <f t="shared" si="4"/>
        <v>91.86</v>
      </c>
      <c r="AD6" s="21">
        <f t="shared" si="4"/>
        <v>100.95</v>
      </c>
      <c r="AE6" s="21">
        <f t="shared" si="4"/>
        <v>101.77</v>
      </c>
      <c r="AF6" s="21">
        <f t="shared" si="4"/>
        <v>103.6</v>
      </c>
      <c r="AG6" s="21">
        <f t="shared" si="4"/>
        <v>106.37</v>
      </c>
      <c r="AH6" s="21">
        <f t="shared" si="4"/>
        <v>106.07</v>
      </c>
      <c r="AI6" s="20" t="str">
        <f>IF(AI7="","",IF(AI7="-","【-】","【"&amp;SUBSTITUTE(TEXT(AI7,"#,##0.00"),"-","△")&amp;"】"))</f>
        <v>【104.16】</v>
      </c>
      <c r="AJ6" s="21">
        <f>IF(AJ7="",NA(),AJ7)</f>
        <v>7353.98</v>
      </c>
      <c r="AK6" s="21">
        <f t="shared" ref="AK6:AS6" si="5">IF(AK7="",NA(),AK7)</f>
        <v>7088.12</v>
      </c>
      <c r="AL6" s="21">
        <f t="shared" si="5"/>
        <v>6993.11</v>
      </c>
      <c r="AM6" s="21">
        <f t="shared" si="5"/>
        <v>6789.17</v>
      </c>
      <c r="AN6" s="21">
        <f t="shared" si="5"/>
        <v>6976.31</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251.59</v>
      </c>
      <c r="AV6" s="21">
        <f t="shared" ref="AV6:BD6" si="6">IF(AV7="",NA(),AV7)</f>
        <v>271.55</v>
      </c>
      <c r="AW6" s="21">
        <f t="shared" si="6"/>
        <v>272.33999999999997</v>
      </c>
      <c r="AX6" s="21">
        <f t="shared" si="6"/>
        <v>281.25</v>
      </c>
      <c r="AY6" s="21">
        <f t="shared" si="6"/>
        <v>288.5</v>
      </c>
      <c r="AZ6" s="21">
        <f t="shared" si="6"/>
        <v>29.91</v>
      </c>
      <c r="BA6" s="21">
        <f t="shared" si="6"/>
        <v>29.54</v>
      </c>
      <c r="BB6" s="21">
        <f t="shared" si="6"/>
        <v>26.99</v>
      </c>
      <c r="BC6" s="21">
        <f t="shared" si="6"/>
        <v>29.13</v>
      </c>
      <c r="BD6" s="21">
        <f t="shared" si="6"/>
        <v>35.69</v>
      </c>
      <c r="BE6" s="20" t="str">
        <f>IF(BE7="","",IF(BE7="-","【-】","【"&amp;SUBSTITUTE(TEXT(BE7,"#,##0.00"),"-","△")&amp;"】"))</f>
        <v>【34.77】</v>
      </c>
      <c r="BF6" s="21">
        <f>IF(BF7="",NA(),BF7)</f>
        <v>2704.63</v>
      </c>
      <c r="BG6" s="21">
        <f t="shared" ref="BG6:BO6" si="7">IF(BG7="",NA(),BG7)</f>
        <v>2349.4299999999998</v>
      </c>
      <c r="BH6" s="21">
        <f t="shared" si="7"/>
        <v>2620.83</v>
      </c>
      <c r="BI6" s="21">
        <f t="shared" si="7"/>
        <v>2197</v>
      </c>
      <c r="BJ6" s="21">
        <f t="shared" si="7"/>
        <v>2157.65</v>
      </c>
      <c r="BK6" s="21">
        <f t="shared" si="7"/>
        <v>855.8</v>
      </c>
      <c r="BL6" s="21">
        <f t="shared" si="7"/>
        <v>789.46</v>
      </c>
      <c r="BM6" s="21">
        <f t="shared" si="7"/>
        <v>826.83</v>
      </c>
      <c r="BN6" s="21">
        <f t="shared" si="7"/>
        <v>867.83</v>
      </c>
      <c r="BO6" s="21">
        <f t="shared" si="7"/>
        <v>791.76</v>
      </c>
      <c r="BP6" s="20" t="str">
        <f>IF(BP7="","",IF(BP7="-","【-】","【"&amp;SUBSTITUTE(TEXT(BP7,"#,##0.00"),"-","△")&amp;"】"))</f>
        <v>【786.37】</v>
      </c>
      <c r="BQ6" s="21">
        <f>IF(BQ7="",NA(),BQ7)</f>
        <v>60.45</v>
      </c>
      <c r="BR6" s="21">
        <f t="shared" ref="BR6:BZ6" si="8">IF(BR7="",NA(),BR7)</f>
        <v>74.22</v>
      </c>
      <c r="BS6" s="21">
        <f t="shared" si="8"/>
        <v>66.78</v>
      </c>
      <c r="BT6" s="21">
        <f t="shared" si="8"/>
        <v>48.98</v>
      </c>
      <c r="BU6" s="21">
        <f t="shared" si="8"/>
        <v>71.87</v>
      </c>
      <c r="BV6" s="21">
        <f t="shared" si="8"/>
        <v>59.8</v>
      </c>
      <c r="BW6" s="21">
        <f t="shared" si="8"/>
        <v>57.77</v>
      </c>
      <c r="BX6" s="21">
        <f t="shared" si="8"/>
        <v>57.31</v>
      </c>
      <c r="BY6" s="21">
        <f t="shared" si="8"/>
        <v>57.08</v>
      </c>
      <c r="BZ6" s="21">
        <f t="shared" si="8"/>
        <v>56.26</v>
      </c>
      <c r="CA6" s="20" t="str">
        <f>IF(CA7="","",IF(CA7="-","【-】","【"&amp;SUBSTITUTE(TEXT(CA7,"#,##0.00"),"-","△")&amp;"】"))</f>
        <v>【60.65】</v>
      </c>
      <c r="CB6" s="21">
        <f>IF(CB7="",NA(),CB7)</f>
        <v>267.93</v>
      </c>
      <c r="CC6" s="21">
        <f t="shared" ref="CC6:CK6" si="9">IF(CC7="",NA(),CC7)</f>
        <v>219.68</v>
      </c>
      <c r="CD6" s="21">
        <f t="shared" si="9"/>
        <v>245.76</v>
      </c>
      <c r="CE6" s="21">
        <f t="shared" si="9"/>
        <v>336.87</v>
      </c>
      <c r="CF6" s="21">
        <f t="shared" si="9"/>
        <v>229.65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79.02</v>
      </c>
      <c r="CN6" s="21">
        <f t="shared" ref="CN6:CV6" si="10">IF(CN7="",NA(),CN7)</f>
        <v>76.569999999999993</v>
      </c>
      <c r="CO6" s="21">
        <f t="shared" si="10"/>
        <v>75.52</v>
      </c>
      <c r="CP6" s="21">
        <f t="shared" si="10"/>
        <v>76.569999999999993</v>
      </c>
      <c r="CQ6" s="21">
        <f t="shared" si="10"/>
        <v>75.87</v>
      </c>
      <c r="CR6" s="21">
        <f t="shared" si="10"/>
        <v>51.75</v>
      </c>
      <c r="CS6" s="21">
        <f t="shared" si="10"/>
        <v>50.68</v>
      </c>
      <c r="CT6" s="21">
        <f t="shared" si="10"/>
        <v>50.14</v>
      </c>
      <c r="CU6" s="21">
        <f t="shared" si="10"/>
        <v>54.83</v>
      </c>
      <c r="CV6" s="21">
        <f t="shared" si="10"/>
        <v>66.53</v>
      </c>
      <c r="CW6" s="20" t="str">
        <f>IF(CW7="","",IF(CW7="-","【-】","【"&amp;SUBSTITUTE(TEXT(CW7,"#,##0.00"),"-","△")&amp;"】"))</f>
        <v>【61.14】</v>
      </c>
      <c r="CX6" s="21">
        <f>IF(CX7="",NA(),CX7)</f>
        <v>98.1</v>
      </c>
      <c r="CY6" s="21">
        <f t="shared" ref="CY6:DG6" si="11">IF(CY7="",NA(),CY7)</f>
        <v>98.07</v>
      </c>
      <c r="CZ6" s="21">
        <f t="shared" si="11"/>
        <v>98.02</v>
      </c>
      <c r="DA6" s="21">
        <f t="shared" si="11"/>
        <v>98.94</v>
      </c>
      <c r="DB6" s="21">
        <f t="shared" si="11"/>
        <v>98.91</v>
      </c>
      <c r="DC6" s="21">
        <f t="shared" si="11"/>
        <v>84.84</v>
      </c>
      <c r="DD6" s="21">
        <f t="shared" si="11"/>
        <v>84.86</v>
      </c>
      <c r="DE6" s="21">
        <f t="shared" si="11"/>
        <v>84.98</v>
      </c>
      <c r="DF6" s="21">
        <f t="shared" si="11"/>
        <v>84.7</v>
      </c>
      <c r="DG6" s="21">
        <f t="shared" si="11"/>
        <v>84.67</v>
      </c>
      <c r="DH6" s="20" t="str">
        <f>IF(DH7="","",IF(DH7="-","【-】","【"&amp;SUBSTITUTE(TEXT(DH7,"#,##0.00"),"-","△")&amp;"】"))</f>
        <v>【86.91】</v>
      </c>
      <c r="DI6" s="21">
        <f>IF(DI7="",NA(),DI7)</f>
        <v>32.549999999999997</v>
      </c>
      <c r="DJ6" s="21">
        <f t="shared" ref="DJ6:DR6" si="12">IF(DJ7="",NA(),DJ7)</f>
        <v>34.69</v>
      </c>
      <c r="DK6" s="21">
        <f t="shared" si="12"/>
        <v>36.840000000000003</v>
      </c>
      <c r="DL6" s="21">
        <f t="shared" si="12"/>
        <v>38.979999999999997</v>
      </c>
      <c r="DM6" s="21">
        <f t="shared" si="12"/>
        <v>40.840000000000003</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42072</v>
      </c>
      <c r="D7" s="23">
        <v>46</v>
      </c>
      <c r="E7" s="23">
        <v>17</v>
      </c>
      <c r="F7" s="23">
        <v>5</v>
      </c>
      <c r="G7" s="23">
        <v>0</v>
      </c>
      <c r="H7" s="23" t="s">
        <v>96</v>
      </c>
      <c r="I7" s="23" t="s">
        <v>97</v>
      </c>
      <c r="J7" s="23" t="s">
        <v>98</v>
      </c>
      <c r="K7" s="23" t="s">
        <v>99</v>
      </c>
      <c r="L7" s="23" t="s">
        <v>100</v>
      </c>
      <c r="M7" s="23" t="s">
        <v>101</v>
      </c>
      <c r="N7" s="24" t="s">
        <v>102</v>
      </c>
      <c r="O7" s="24">
        <v>64.95</v>
      </c>
      <c r="P7" s="24">
        <v>1.04</v>
      </c>
      <c r="Q7" s="24">
        <v>95.08</v>
      </c>
      <c r="R7" s="24">
        <v>3300</v>
      </c>
      <c r="S7" s="24">
        <v>79504</v>
      </c>
      <c r="T7" s="24">
        <v>98.18</v>
      </c>
      <c r="U7" s="24">
        <v>809.78</v>
      </c>
      <c r="V7" s="24">
        <v>829</v>
      </c>
      <c r="W7" s="24">
        <v>0.9</v>
      </c>
      <c r="X7" s="24">
        <v>921.11</v>
      </c>
      <c r="Y7" s="24">
        <v>89.98</v>
      </c>
      <c r="Z7" s="24">
        <v>93.79</v>
      </c>
      <c r="AA7" s="24">
        <v>91.08</v>
      </c>
      <c r="AB7" s="24">
        <v>82.23</v>
      </c>
      <c r="AC7" s="24">
        <v>91.86</v>
      </c>
      <c r="AD7" s="24">
        <v>100.95</v>
      </c>
      <c r="AE7" s="24">
        <v>101.77</v>
      </c>
      <c r="AF7" s="24">
        <v>103.6</v>
      </c>
      <c r="AG7" s="24">
        <v>106.37</v>
      </c>
      <c r="AH7" s="24">
        <v>106.07</v>
      </c>
      <c r="AI7" s="24">
        <v>104.16</v>
      </c>
      <c r="AJ7" s="24">
        <v>7353.98</v>
      </c>
      <c r="AK7" s="24">
        <v>7088.12</v>
      </c>
      <c r="AL7" s="24">
        <v>6993.11</v>
      </c>
      <c r="AM7" s="24">
        <v>6789.17</v>
      </c>
      <c r="AN7" s="24">
        <v>6976.31</v>
      </c>
      <c r="AO7" s="24">
        <v>224.04</v>
      </c>
      <c r="AP7" s="24">
        <v>227.4</v>
      </c>
      <c r="AQ7" s="24">
        <v>193.99</v>
      </c>
      <c r="AR7" s="24">
        <v>139.02000000000001</v>
      </c>
      <c r="AS7" s="24">
        <v>132.04</v>
      </c>
      <c r="AT7" s="24">
        <v>128.22999999999999</v>
      </c>
      <c r="AU7" s="24">
        <v>251.59</v>
      </c>
      <c r="AV7" s="24">
        <v>271.55</v>
      </c>
      <c r="AW7" s="24">
        <v>272.33999999999997</v>
      </c>
      <c r="AX7" s="24">
        <v>281.25</v>
      </c>
      <c r="AY7" s="24">
        <v>288.5</v>
      </c>
      <c r="AZ7" s="24">
        <v>29.91</v>
      </c>
      <c r="BA7" s="24">
        <v>29.54</v>
      </c>
      <c r="BB7" s="24">
        <v>26.99</v>
      </c>
      <c r="BC7" s="24">
        <v>29.13</v>
      </c>
      <c r="BD7" s="24">
        <v>35.69</v>
      </c>
      <c r="BE7" s="24">
        <v>34.770000000000003</v>
      </c>
      <c r="BF7" s="24">
        <v>2704.63</v>
      </c>
      <c r="BG7" s="24">
        <v>2349.4299999999998</v>
      </c>
      <c r="BH7" s="24">
        <v>2620.83</v>
      </c>
      <c r="BI7" s="24">
        <v>2197</v>
      </c>
      <c r="BJ7" s="24">
        <v>2157.65</v>
      </c>
      <c r="BK7" s="24">
        <v>855.8</v>
      </c>
      <c r="BL7" s="24">
        <v>789.46</v>
      </c>
      <c r="BM7" s="24">
        <v>826.83</v>
      </c>
      <c r="BN7" s="24">
        <v>867.83</v>
      </c>
      <c r="BO7" s="24">
        <v>791.76</v>
      </c>
      <c r="BP7" s="24">
        <v>786.37</v>
      </c>
      <c r="BQ7" s="24">
        <v>60.45</v>
      </c>
      <c r="BR7" s="24">
        <v>74.22</v>
      </c>
      <c r="BS7" s="24">
        <v>66.78</v>
      </c>
      <c r="BT7" s="24">
        <v>48.98</v>
      </c>
      <c r="BU7" s="24">
        <v>71.87</v>
      </c>
      <c r="BV7" s="24">
        <v>59.8</v>
      </c>
      <c r="BW7" s="24">
        <v>57.77</v>
      </c>
      <c r="BX7" s="24">
        <v>57.31</v>
      </c>
      <c r="BY7" s="24">
        <v>57.08</v>
      </c>
      <c r="BZ7" s="24">
        <v>56.26</v>
      </c>
      <c r="CA7" s="24">
        <v>60.65</v>
      </c>
      <c r="CB7" s="24">
        <v>267.93</v>
      </c>
      <c r="CC7" s="24">
        <v>219.68</v>
      </c>
      <c r="CD7" s="24">
        <v>245.76</v>
      </c>
      <c r="CE7" s="24">
        <v>336.87</v>
      </c>
      <c r="CF7" s="24">
        <v>229.65</v>
      </c>
      <c r="CG7" s="24">
        <v>263.76</v>
      </c>
      <c r="CH7" s="24">
        <v>274.35000000000002</v>
      </c>
      <c r="CI7" s="24">
        <v>273.52</v>
      </c>
      <c r="CJ7" s="24">
        <v>274.99</v>
      </c>
      <c r="CK7" s="24">
        <v>282.08999999999997</v>
      </c>
      <c r="CL7" s="24">
        <v>256.97000000000003</v>
      </c>
      <c r="CM7" s="24">
        <v>79.02</v>
      </c>
      <c r="CN7" s="24">
        <v>76.569999999999993</v>
      </c>
      <c r="CO7" s="24">
        <v>75.52</v>
      </c>
      <c r="CP7" s="24">
        <v>76.569999999999993</v>
      </c>
      <c r="CQ7" s="24">
        <v>75.87</v>
      </c>
      <c r="CR7" s="24">
        <v>51.75</v>
      </c>
      <c r="CS7" s="24">
        <v>50.68</v>
      </c>
      <c r="CT7" s="24">
        <v>50.14</v>
      </c>
      <c r="CU7" s="24">
        <v>54.83</v>
      </c>
      <c r="CV7" s="24">
        <v>66.53</v>
      </c>
      <c r="CW7" s="24">
        <v>61.14</v>
      </c>
      <c r="CX7" s="24">
        <v>98.1</v>
      </c>
      <c r="CY7" s="24">
        <v>98.07</v>
      </c>
      <c r="CZ7" s="24">
        <v>98.02</v>
      </c>
      <c r="DA7" s="24">
        <v>98.94</v>
      </c>
      <c r="DB7" s="24">
        <v>98.91</v>
      </c>
      <c r="DC7" s="24">
        <v>84.84</v>
      </c>
      <c r="DD7" s="24">
        <v>84.86</v>
      </c>
      <c r="DE7" s="24">
        <v>84.98</v>
      </c>
      <c r="DF7" s="24">
        <v>84.7</v>
      </c>
      <c r="DG7" s="24">
        <v>84.67</v>
      </c>
      <c r="DH7" s="24">
        <v>86.91</v>
      </c>
      <c r="DI7" s="24">
        <v>32.549999999999997</v>
      </c>
      <c r="DJ7" s="24">
        <v>34.69</v>
      </c>
      <c r="DK7" s="24">
        <v>36.840000000000003</v>
      </c>
      <c r="DL7" s="24">
        <v>38.979999999999997</v>
      </c>
      <c r="DM7" s="24">
        <v>40.840000000000003</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2023-02-02T02:12:36Z</cp:lastPrinted>
  <dcterms:created xsi:type="dcterms:W3CDTF">2022-12-01T01:32:23Z</dcterms:created>
  <dcterms:modified xsi:type="dcterms:W3CDTF">2023-02-02T02:12:38Z</dcterms:modified>
  <cp:category/>
</cp:coreProperties>
</file>