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4 市町村回答（確定）\02 団体別\04 気仙沼市★\"/>
    </mc:Choice>
  </mc:AlternateContent>
  <workbookProtection workbookAlgorithmName="SHA-512" workbookHashValue="LMSQR9luclgCjMeevPoOi8psLGqoCNCpGz9CreUXhz3TEQCDcE9Gdk3uyD4XkS4JkYKE8lB1UKLFhI9jyPkcNQ==" workbookSaltValue="prGZSwVnpo84RWw32lmALw==" workbookSpinCount="100000" lockStructure="1"/>
  <bookViews>
    <workbookView xWindow="0" yWindow="0" windowWidth="22095" windowHeight="1149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W10" i="4"/>
  <c r="P10" i="4"/>
  <c r="B10" i="4"/>
  <c r="BB8" i="4"/>
  <c r="AT8" i="4"/>
  <c r="AD8" i="4"/>
  <c r="W8" i="4"/>
  <c r="B8" i="4"/>
  <c r="B6" i="4"/>
</calcChain>
</file>

<file path=xl/sharedStrings.xml><?xml version="1.0" encoding="utf-8"?>
<sst xmlns="http://schemas.openxmlformats.org/spreadsheetml/2006/main" count="297" uniqueCount="118">
  <si>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</si>
  <si>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</si>
  <si>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</si>
  <si>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</si>
  <si>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</si>
  <si>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</si>
  <si>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</si>
  <si>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</si>
  <si>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</si>
  <si>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</si>
  <si>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</si>
  <si>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</si>
  <si>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</si>
  <si>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</si>
  <si>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</si>
  <si>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</si>
  <si>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</si>
  <si>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</si>
  <si>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</si>
  <si>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</si>
  <si>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</si>
  <si>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</si>
  <si>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</si>
  <si>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</si>
  <si>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</si>
  <si>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</si>
  <si>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</si>
  <si>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</si>
  <si>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</si>
  <si>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</si>
  <si>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</si>
  <si>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</si>
  <si>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</si>
  <si>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</si>
  <si>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</si>
  <si>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</si>
  <si>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</si>
  <si>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</si>
  <si>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</si>
  <si>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</si>
  <si>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</si>
  <si>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</si>
  <si>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</si>
  <si>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</si>
  <si>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</si>
  <si>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</si>
  <si>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</si>
  <si>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</si>
  <si>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</si>
  <si>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</si>
  <si>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</si>
  <si>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</si>
  <si>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</si>
  <si>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</si>
  <si>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</si>
  <si>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</si>
  <si>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</si>
  <si>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</si>
  <si>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</si>
  <si>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</si>
  <si>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</si>
  <si>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</si>
  <si>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</si>
  <si>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</si>
  <si>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</si>
  <si>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</si>
  <si>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</si>
  <si>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</si>
  <si>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</si>
  <si>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</si>
  <si>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</si>
  <si>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</si>
  <si>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</si>
  <si>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</si>
  <si>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</si>
  <si>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</si>
  <si>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</si>
  <si>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</si>
  <si>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</si>
  <si>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</si>
  <si>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</si>
  <si>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</si>
  <si>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</si>
  <si>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</si>
  <si>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</si>
  <si>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</si>
  <si>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</si>
  <si>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</si>
  <si>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</si>
  <si>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</si>
  <si>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</si>
  <si>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</si>
  <si>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</si>
  <si>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</si>
  <si>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</si>
  <si>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</si>
  <si>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気仙沼市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</si>
  <si>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</si>
  <si>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</si>
  <si>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</si>
  <si>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</si>
  <si>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</si>
  <si>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</si>
  <si>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</si>
  <si>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</si>
  <si>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</si>
  <si>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</si>
  <si>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</si>
  <si>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</si>
  <si>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</si>
  <si>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</si>
  <si>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</si>
  <si>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</si>
  <si>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</si>
  <si>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</si>
  <si>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有形固定資産減価償却率については，東日本大震災による災害復旧事業において施設の復旧・更新が行われたことから，減価償却率は低い状況である。今後ストックマネジメント計画策定により更新計画を実行していく。</t>
    <rPh sb="1" eb="7">
      <t>ユウケイコテイシサン</t>
    </rPh>
    <rPh sb="7" eb="9">
      <t>ゲンカ</t>
    </rPh>
    <rPh sb="9" eb="11">
      <t>ショウキャク</t>
    </rPh>
    <rPh sb="11" eb="12">
      <t>リツ</t>
    </rPh>
    <rPh sb="18" eb="19">
      <t>ヒガシ</t>
    </rPh>
    <rPh sb="19" eb="21">
      <t>ニホン</t>
    </rPh>
    <rPh sb="21" eb="24">
      <t>ダイシンサイ</t>
    </rPh>
    <rPh sb="27" eb="29">
      <t>サイガイ</t>
    </rPh>
    <rPh sb="29" eb="31">
      <t>フッキュウ</t>
    </rPh>
    <rPh sb="31" eb="33">
      <t>ジギョウ</t>
    </rPh>
    <rPh sb="37" eb="39">
      <t>シセツ</t>
    </rPh>
    <rPh sb="40" eb="42">
      <t>フッキュウ</t>
    </rPh>
    <rPh sb="43" eb="45">
      <t>コウシン</t>
    </rPh>
    <rPh sb="46" eb="47">
      <t>オコナ</t>
    </rPh>
    <rPh sb="55" eb="57">
      <t>ゲンカ</t>
    </rPh>
    <rPh sb="57" eb="59">
      <t>ショウキャク</t>
    </rPh>
    <rPh sb="59" eb="60">
      <t>リツ</t>
    </rPh>
    <rPh sb="61" eb="62">
      <t>ヒク</t>
    </rPh>
    <rPh sb="63" eb="65">
      <t>ジョウキョウ</t>
    </rPh>
    <rPh sb="69" eb="71">
      <t>コンゴ</t>
    </rPh>
    <rPh sb="81" eb="85">
      <t>ケイカクサクテイ</t>
    </rPh>
    <rPh sb="88" eb="90">
      <t>コウシン</t>
    </rPh>
    <rPh sb="90" eb="92">
      <t>ケイカク</t>
    </rPh>
    <rPh sb="93" eb="95">
      <t>ジッコウ</t>
    </rPh>
    <phoneticPr fontId="4"/>
  </si>
  <si>
    <t>①経常収支比率については，類似団体平均値を若干上回っている。他会計出資金を他会計補助金に振替えたことにより収益が増加したこと，維持管理費用の削減が要因となっている。
②累積欠損金比率については累積欠損金が発生していない状況である。この状況を継続していくために安定した使用料収入の確保及び維持管理費の削減に努めていく。
③流動比率については，類似団体平均を上回っているものの，企業債償還金を一般会計からの繰入金で賄っており，今後一般会計からの繰入金の適正化を図り，資金不足に陥らないよう施設更新費用等新規借入を抑制する。
④企業債残高対事業規模比率については，類似団体平均を下回っており，順次企業債の償還が進んでいることから今後も改善していく見込みとしている。
⑤経費回収率については，昨年度と比較し右肩上がりで増加しているものの，類似団体平均値を下回っており，公費負担が高い状況にあるといえるため，更なる汚水処理費用の削減，及び今後のストックマネジメント計画策定後の更新費用を踏まえて適切な料金設定を検討していく。
⑥汚水処理原価については，類似団体平均を上回っている。今後も類似団体と同水準となるよう，年間有収水量の増加とともに経費削減に努めていく。
⑦施設利用率については，類似団体平均を下回っており，今後の施設更新時にダウンサイジングの必要性について検討していく。
⑧水洗化率については，類似団体平均を上回っており，イベントや，広報誌等を活用し啓発活動を引続き行い水洗化率を高めていく。</t>
    <rPh sb="21" eb="23">
      <t>ジャッカン</t>
    </rPh>
    <rPh sb="96" eb="101">
      <t>ルイセキケッソンキン</t>
    </rPh>
    <rPh sb="102" eb="104">
      <t>ハッセイ</t>
    </rPh>
    <rPh sb="109" eb="111">
      <t>ジョウキョウ</t>
    </rPh>
    <rPh sb="117" eb="119">
      <t>ジョウキョウ</t>
    </rPh>
    <rPh sb="120" eb="122">
      <t>ケイゾク</t>
    </rPh>
    <rPh sb="129" eb="131">
      <t>アンテイ</t>
    </rPh>
    <rPh sb="139" eb="141">
      <t>カクホ</t>
    </rPh>
    <rPh sb="152" eb="153">
      <t>ツト</t>
    </rPh>
    <rPh sb="160" eb="162">
      <t>リュウドウ</t>
    </rPh>
    <rPh sb="162" eb="164">
      <t>ヒリツ</t>
    </rPh>
    <rPh sb="170" eb="172">
      <t>ルイジ</t>
    </rPh>
    <rPh sb="172" eb="174">
      <t>ダンタイ</t>
    </rPh>
    <rPh sb="174" eb="176">
      <t>ヘイキン</t>
    </rPh>
    <rPh sb="187" eb="189">
      <t>キギョウ</t>
    </rPh>
    <rPh sb="189" eb="190">
      <t>サイ</t>
    </rPh>
    <rPh sb="190" eb="192">
      <t>ショウカン</t>
    </rPh>
    <rPh sb="192" eb="193">
      <t>キン</t>
    </rPh>
    <rPh sb="194" eb="196">
      <t>イッパンカ</t>
    </rPh>
    <rPh sb="196" eb="198">
      <t>イケイ</t>
    </rPh>
    <rPh sb="201" eb="204">
      <t>クリイレキン</t>
    </rPh>
    <rPh sb="205" eb="206">
      <t>マカナ</t>
    </rPh>
    <rPh sb="211" eb="213">
      <t>コンゴ</t>
    </rPh>
    <rPh sb="213" eb="215">
      <t>イッパンカ</t>
    </rPh>
    <rPh sb="215" eb="217">
      <t>イケイ</t>
    </rPh>
    <rPh sb="220" eb="223">
      <t>クリイレキン</t>
    </rPh>
    <rPh sb="224" eb="227">
      <t>テキセイカ</t>
    </rPh>
    <rPh sb="228" eb="229">
      <t>ハカ</t>
    </rPh>
    <rPh sb="231" eb="233">
      <t>シキン</t>
    </rPh>
    <rPh sb="233" eb="235">
      <t>フソク</t>
    </rPh>
    <rPh sb="236" eb="237">
      <t>オチイ</t>
    </rPh>
    <rPh sb="242" eb="244">
      <t>シセツ</t>
    </rPh>
    <rPh sb="244" eb="246">
      <t>コウシン</t>
    </rPh>
    <rPh sb="246" eb="248">
      <t>ヒヨウ</t>
    </rPh>
    <rPh sb="248" eb="249">
      <t>トウ</t>
    </rPh>
    <rPh sb="249" eb="251">
      <t>シンキ</t>
    </rPh>
    <rPh sb="251" eb="253">
      <t>カリイレ</t>
    </rPh>
    <rPh sb="254" eb="256">
      <t>ヨクセイ</t>
    </rPh>
    <rPh sb="261" eb="263">
      <t>キギョウ</t>
    </rPh>
    <rPh sb="263" eb="264">
      <t>サイ</t>
    </rPh>
    <rPh sb="264" eb="266">
      <t>ザンダカ</t>
    </rPh>
    <rPh sb="266" eb="267">
      <t>タイ</t>
    </rPh>
    <rPh sb="267" eb="269">
      <t>ジギョウ</t>
    </rPh>
    <rPh sb="269" eb="271">
      <t>キボ</t>
    </rPh>
    <rPh sb="271" eb="273">
      <t>ヒリツ</t>
    </rPh>
    <rPh sb="279" eb="285">
      <t>ルイジダンタイヘイキン</t>
    </rPh>
    <rPh sb="286" eb="288">
      <t>シタマワ</t>
    </rPh>
    <rPh sb="293" eb="295">
      <t>ジュンジ</t>
    </rPh>
    <rPh sb="295" eb="297">
      <t>キギョウ</t>
    </rPh>
    <rPh sb="297" eb="298">
      <t>サイ</t>
    </rPh>
    <rPh sb="299" eb="301">
      <t>ショウカン</t>
    </rPh>
    <rPh sb="302" eb="303">
      <t>スス</t>
    </rPh>
    <rPh sb="311" eb="313">
      <t>コンゴ</t>
    </rPh>
    <rPh sb="314" eb="316">
      <t>カイゼン</t>
    </rPh>
    <rPh sb="320" eb="322">
      <t>ミコ</t>
    </rPh>
    <rPh sb="459" eb="461">
      <t>オスイ</t>
    </rPh>
    <rPh sb="461" eb="463">
      <t>ショリ</t>
    </rPh>
    <rPh sb="463" eb="465">
      <t>ゲンカ</t>
    </rPh>
    <rPh sb="471" eb="477">
      <t>ルイジダンタイヘイキン</t>
    </rPh>
    <rPh sb="478" eb="480">
      <t>ウワマワ</t>
    </rPh>
    <rPh sb="485" eb="487">
      <t>コンゴ</t>
    </rPh>
    <rPh sb="488" eb="490">
      <t>ルイジ</t>
    </rPh>
    <rPh sb="490" eb="492">
      <t>ダンタイ</t>
    </rPh>
    <rPh sb="493" eb="496">
      <t>ドウスイジュン</t>
    </rPh>
    <rPh sb="502" eb="504">
      <t>ネンカン</t>
    </rPh>
    <rPh sb="504" eb="506">
      <t>ユウシュウ</t>
    </rPh>
    <rPh sb="506" eb="508">
      <t>スイリョウ</t>
    </rPh>
    <rPh sb="509" eb="511">
      <t>ゾウカ</t>
    </rPh>
    <rPh sb="515" eb="519">
      <t>ケイヒサクゲン</t>
    </rPh>
    <rPh sb="520" eb="521">
      <t>ツト</t>
    </rPh>
    <rPh sb="528" eb="530">
      <t>シセツ</t>
    </rPh>
    <rPh sb="530" eb="532">
      <t>リヨウ</t>
    </rPh>
    <rPh sb="532" eb="533">
      <t>リツ</t>
    </rPh>
    <rPh sb="539" eb="541">
      <t>ルイジ</t>
    </rPh>
    <rPh sb="541" eb="543">
      <t>ダンタイ</t>
    </rPh>
    <rPh sb="543" eb="545">
      <t>ヘイキン</t>
    </rPh>
    <rPh sb="553" eb="555">
      <t>コンゴ</t>
    </rPh>
    <rPh sb="556" eb="558">
      <t>シセツ</t>
    </rPh>
    <rPh sb="558" eb="560">
      <t>コウシン</t>
    </rPh>
    <rPh sb="560" eb="561">
      <t>ジ</t>
    </rPh>
    <rPh sb="571" eb="574">
      <t>ヒツヨウセイ</t>
    </rPh>
    <rPh sb="578" eb="580">
      <t>ケントウ</t>
    </rPh>
    <rPh sb="587" eb="590">
      <t>スイセンカ</t>
    </rPh>
    <rPh sb="590" eb="591">
      <t>リツ</t>
    </rPh>
    <rPh sb="597" eb="603">
      <t>ルイジダンタイヘイキン</t>
    </rPh>
    <rPh sb="617" eb="620">
      <t>コウホウシ</t>
    </rPh>
    <rPh sb="620" eb="621">
      <t>トウ</t>
    </rPh>
    <rPh sb="622" eb="624">
      <t>カツヨウ</t>
    </rPh>
    <rPh sb="625" eb="627">
      <t>ケイハツ</t>
    </rPh>
    <rPh sb="627" eb="629">
      <t>カツドウ</t>
    </rPh>
    <rPh sb="630" eb="632">
      <t>ヒキツヅ</t>
    </rPh>
    <rPh sb="633" eb="634">
      <t>オコナ</t>
    </rPh>
    <rPh sb="635" eb="638">
      <t>スイセンカ</t>
    </rPh>
    <rPh sb="638" eb="639">
      <t>リツ</t>
    </rPh>
    <rPh sb="640" eb="641">
      <t>タカ</t>
    </rPh>
    <phoneticPr fontId="4"/>
  </si>
  <si>
    <t>　経常収支比率が他会計出資金を他会計補助金に振替えたことにより収益が増加したため，類似団体平均値と比較すると若干ではあるが上回っており，累積欠損金も発生していない状況ではあるが，経費回収率が以前として低い状況となっており，更なる経営の安定化，使用料及び一般会計からの繰入金の適正化を図ることで持続可能な下水道経営に取組んでいく。</t>
    <rPh sb="1" eb="7">
      <t>ケイジョウシュウシヒリツ</t>
    </rPh>
    <rPh sb="8" eb="11">
      <t>タカイケイ</t>
    </rPh>
    <rPh sb="11" eb="14">
      <t>シュッシキン</t>
    </rPh>
    <rPh sb="15" eb="21">
      <t>タカイケイホジョキン</t>
    </rPh>
    <rPh sb="22" eb="24">
      <t>フリカ</t>
    </rPh>
    <rPh sb="31" eb="33">
      <t>シュウエキ</t>
    </rPh>
    <rPh sb="34" eb="36">
      <t>ゾウカ</t>
    </rPh>
    <rPh sb="41" eb="45">
      <t>ルイジダンタイ</t>
    </rPh>
    <rPh sb="45" eb="48">
      <t>ヘイキンチ</t>
    </rPh>
    <rPh sb="49" eb="51">
      <t>ヒカク</t>
    </rPh>
    <rPh sb="54" eb="56">
      <t>ジャッカン</t>
    </rPh>
    <rPh sb="61" eb="63">
      <t>ウワマワ</t>
    </rPh>
    <rPh sb="68" eb="70">
      <t>ルイセキ</t>
    </rPh>
    <rPh sb="70" eb="73">
      <t>ケッソンキン</t>
    </rPh>
    <rPh sb="74" eb="76">
      <t>ハッセイ</t>
    </rPh>
    <rPh sb="81" eb="83">
      <t>ジョウキョウ</t>
    </rPh>
    <rPh sb="89" eb="91">
      <t>ケイヒ</t>
    </rPh>
    <rPh sb="91" eb="94">
      <t>カイシュウリツ</t>
    </rPh>
    <rPh sb="95" eb="97">
      <t>イゼン</t>
    </rPh>
    <rPh sb="100" eb="101">
      <t>ヒク</t>
    </rPh>
    <rPh sb="102" eb="104">
      <t>ジョウキョウ</t>
    </rPh>
    <rPh sb="111" eb="112">
      <t>サラ</t>
    </rPh>
    <rPh sb="114" eb="116">
      <t>ケイエイ</t>
    </rPh>
    <rPh sb="117" eb="120">
      <t>アンテイカ</t>
    </rPh>
    <rPh sb="121" eb="124">
      <t>シヨウリョウ</t>
    </rPh>
    <rPh sb="124" eb="125">
      <t>オヨ</t>
    </rPh>
    <rPh sb="126" eb="128">
      <t>イッパンカ</t>
    </rPh>
    <rPh sb="128" eb="130">
      <t>イケイ</t>
    </rPh>
    <rPh sb="133" eb="136">
      <t>クリイレキン</t>
    </rPh>
    <rPh sb="137" eb="140">
      <t>テキセイカ</t>
    </rPh>
    <rPh sb="141" eb="142">
      <t>ハカ</t>
    </rPh>
    <rPh sb="146" eb="148">
      <t>ジゾク</t>
    </rPh>
    <rPh sb="148" eb="150">
      <t>カノウ</t>
    </rPh>
    <rPh sb="151" eb="154">
      <t>ゲスイドウ</t>
    </rPh>
    <rPh sb="154" eb="156">
      <t>ケイエイ</t>
    </rPh>
    <rPh sb="157" eb="159">
      <t>トリク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</si>
</sst>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E0B-491F-AD52-1A349A1BCB5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0.25</c:v>
                </c:pt>
                <c:pt idx="4">
                  <c:v>0.05</c:v>
                </c:pt>
              </c:numCache>
            </c:numRef>
          </c:val>
          <c:smooth val="0"/>
          <c:extLst>
            <c:ext xmlns:c16="http://schemas.microsoft.com/office/drawing/2014/chart" uri="{C3380CC4-5D6E-409C-BE32-E72D297353CC}">
              <c16:uniqueId val="{00000001-AE0B-491F-AD52-1A349A1BCB5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48.15</c:v>
                </c:pt>
                <c:pt idx="4">
                  <c:v>46.5</c:v>
                </c:pt>
              </c:numCache>
            </c:numRef>
          </c:val>
          <c:extLst>
            <c:ext xmlns:c16="http://schemas.microsoft.com/office/drawing/2014/chart" uri="{C3380CC4-5D6E-409C-BE32-E72D297353CC}">
              <c16:uniqueId val="{00000000-2D19-4CE1-8362-7DC4827D708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54.83</c:v>
                </c:pt>
                <c:pt idx="4">
                  <c:v>66.53</c:v>
                </c:pt>
              </c:numCache>
            </c:numRef>
          </c:val>
          <c:smooth val="0"/>
          <c:extLst>
            <c:ext xmlns:c16="http://schemas.microsoft.com/office/drawing/2014/chart" uri="{C3380CC4-5D6E-409C-BE32-E72D297353CC}">
              <c16:uniqueId val="{00000001-2D19-4CE1-8362-7DC4827D708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94.03</c:v>
                </c:pt>
                <c:pt idx="4">
                  <c:v>94.33</c:v>
                </c:pt>
              </c:numCache>
            </c:numRef>
          </c:val>
          <c:extLst>
            <c:ext xmlns:c16="http://schemas.microsoft.com/office/drawing/2014/chart" uri="{C3380CC4-5D6E-409C-BE32-E72D297353CC}">
              <c16:uniqueId val="{00000000-AE52-4C2D-97AE-F78A03D0D9F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84.7</c:v>
                </c:pt>
                <c:pt idx="4">
                  <c:v>84.67</c:v>
                </c:pt>
              </c:numCache>
            </c:numRef>
          </c:val>
          <c:smooth val="0"/>
          <c:extLst>
            <c:ext xmlns:c16="http://schemas.microsoft.com/office/drawing/2014/chart" uri="{C3380CC4-5D6E-409C-BE32-E72D297353CC}">
              <c16:uniqueId val="{00000001-AE52-4C2D-97AE-F78A03D0D9F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93.43</c:v>
                </c:pt>
                <c:pt idx="4">
                  <c:v>108.87</c:v>
                </c:pt>
              </c:numCache>
            </c:numRef>
          </c:val>
          <c:extLst>
            <c:ext xmlns:c16="http://schemas.microsoft.com/office/drawing/2014/chart" uri="{C3380CC4-5D6E-409C-BE32-E72D297353CC}">
              <c16:uniqueId val="{00000000-9BEB-46D1-AD44-FBDC819B4E3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106.37</c:v>
                </c:pt>
                <c:pt idx="4">
                  <c:v>106.07</c:v>
                </c:pt>
              </c:numCache>
            </c:numRef>
          </c:val>
          <c:smooth val="0"/>
          <c:extLst>
            <c:ext xmlns:c16="http://schemas.microsoft.com/office/drawing/2014/chart" uri="{C3380CC4-5D6E-409C-BE32-E72D297353CC}">
              <c16:uniqueId val="{00000001-9BEB-46D1-AD44-FBDC819B4E3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3.74</c:v>
                </c:pt>
                <c:pt idx="4">
                  <c:v>7.45</c:v>
                </c:pt>
              </c:numCache>
            </c:numRef>
          </c:val>
          <c:extLst>
            <c:ext xmlns:c16="http://schemas.microsoft.com/office/drawing/2014/chart" uri="{C3380CC4-5D6E-409C-BE32-E72D297353CC}">
              <c16:uniqueId val="{00000000-3A6A-45A7-B987-080AE9C1678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20.34</c:v>
                </c:pt>
                <c:pt idx="4">
                  <c:v>21.85</c:v>
                </c:pt>
              </c:numCache>
            </c:numRef>
          </c:val>
          <c:smooth val="0"/>
          <c:extLst>
            <c:ext xmlns:c16="http://schemas.microsoft.com/office/drawing/2014/chart" uri="{C3380CC4-5D6E-409C-BE32-E72D297353CC}">
              <c16:uniqueId val="{00000001-3A6A-45A7-B987-080AE9C1678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D69-4EDC-9F34-9E0DD1B5280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6D69-4EDC-9F34-9E0DD1B5280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83.7</c:v>
                </c:pt>
                <c:pt idx="4" formatCode="#,##0.00;&quot;△&quot;#,##0.00">
                  <c:v>0</c:v>
                </c:pt>
              </c:numCache>
            </c:numRef>
          </c:val>
          <c:extLst>
            <c:ext xmlns:c16="http://schemas.microsoft.com/office/drawing/2014/chart" uri="{C3380CC4-5D6E-409C-BE32-E72D297353CC}">
              <c16:uniqueId val="{00000000-9A5D-4411-8B87-81A630C34CA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139.02000000000001</c:v>
                </c:pt>
                <c:pt idx="4">
                  <c:v>132.04</c:v>
                </c:pt>
              </c:numCache>
            </c:numRef>
          </c:val>
          <c:smooth val="0"/>
          <c:extLst>
            <c:ext xmlns:c16="http://schemas.microsoft.com/office/drawing/2014/chart" uri="{C3380CC4-5D6E-409C-BE32-E72D297353CC}">
              <c16:uniqueId val="{00000001-9A5D-4411-8B87-81A630C34CA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64.94</c:v>
                </c:pt>
                <c:pt idx="4">
                  <c:v>50.84</c:v>
                </c:pt>
              </c:numCache>
            </c:numRef>
          </c:val>
          <c:extLst>
            <c:ext xmlns:c16="http://schemas.microsoft.com/office/drawing/2014/chart" uri="{C3380CC4-5D6E-409C-BE32-E72D297353CC}">
              <c16:uniqueId val="{00000000-55DC-45BC-809D-90F15C07B8F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29.13</c:v>
                </c:pt>
                <c:pt idx="4">
                  <c:v>35.69</c:v>
                </c:pt>
              </c:numCache>
            </c:numRef>
          </c:val>
          <c:smooth val="0"/>
          <c:extLst>
            <c:ext xmlns:c16="http://schemas.microsoft.com/office/drawing/2014/chart" uri="{C3380CC4-5D6E-409C-BE32-E72D297353CC}">
              <c16:uniqueId val="{00000001-55DC-45BC-809D-90F15C07B8F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307.25</c:v>
                </c:pt>
                <c:pt idx="4">
                  <c:v>266.41000000000003</c:v>
                </c:pt>
              </c:numCache>
            </c:numRef>
          </c:val>
          <c:extLst>
            <c:ext xmlns:c16="http://schemas.microsoft.com/office/drawing/2014/chart" uri="{C3380CC4-5D6E-409C-BE32-E72D297353CC}">
              <c16:uniqueId val="{00000000-9AFE-4B65-8F3B-EC200F4AB64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867.83</c:v>
                </c:pt>
                <c:pt idx="4">
                  <c:v>791.76</c:v>
                </c:pt>
              </c:numCache>
            </c:numRef>
          </c:val>
          <c:smooth val="0"/>
          <c:extLst>
            <c:ext xmlns:c16="http://schemas.microsoft.com/office/drawing/2014/chart" uri="{C3380CC4-5D6E-409C-BE32-E72D297353CC}">
              <c16:uniqueId val="{00000001-9AFE-4B65-8F3B-EC200F4AB64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15.03</c:v>
                </c:pt>
                <c:pt idx="4">
                  <c:v>24.02</c:v>
                </c:pt>
              </c:numCache>
            </c:numRef>
          </c:val>
          <c:extLst>
            <c:ext xmlns:c16="http://schemas.microsoft.com/office/drawing/2014/chart" uri="{C3380CC4-5D6E-409C-BE32-E72D297353CC}">
              <c16:uniqueId val="{00000000-48BE-48BB-9811-600ABBB42D0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57.08</c:v>
                </c:pt>
                <c:pt idx="4">
                  <c:v>56.26</c:v>
                </c:pt>
              </c:numCache>
            </c:numRef>
          </c:val>
          <c:smooth val="0"/>
          <c:extLst>
            <c:ext xmlns:c16="http://schemas.microsoft.com/office/drawing/2014/chart" uri="{C3380CC4-5D6E-409C-BE32-E72D297353CC}">
              <c16:uniqueId val="{00000001-48BE-48BB-9811-600ABBB42D0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974.03</c:v>
                </c:pt>
                <c:pt idx="4">
                  <c:v>609.04</c:v>
                </c:pt>
              </c:numCache>
            </c:numRef>
          </c:val>
          <c:extLst>
            <c:ext xmlns:c16="http://schemas.microsoft.com/office/drawing/2014/chart" uri="{C3380CC4-5D6E-409C-BE32-E72D297353CC}">
              <c16:uniqueId val="{00000000-2F4C-4150-8531-FCE50A975AB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274.99</c:v>
                </c:pt>
                <c:pt idx="4">
                  <c:v>282.08999999999997</c:v>
                </c:pt>
              </c:numCache>
            </c:numRef>
          </c:val>
          <c:smooth val="0"/>
          <c:extLst>
            <c:ext xmlns:c16="http://schemas.microsoft.com/office/drawing/2014/chart" uri="{C3380CC4-5D6E-409C-BE32-E72D297353CC}">
              <c16:uniqueId val="{00000001-2F4C-4150-8531-FCE50A975AB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宮城県　気仙沼市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60151</v>
      </c>
      <c r="AM8" s="42"/>
      <c r="AN8" s="42"/>
      <c r="AO8" s="42"/>
      <c r="AP8" s="42"/>
      <c r="AQ8" s="42"/>
      <c r="AR8" s="42"/>
      <c r="AS8" s="42"/>
      <c r="AT8" s="35">
        <f>データ!T6</f>
        <v>332.44</v>
      </c>
      <c r="AU8" s="35"/>
      <c r="AV8" s="35"/>
      <c r="AW8" s="35"/>
      <c r="AX8" s="35"/>
      <c r="AY8" s="35"/>
      <c r="AZ8" s="35"/>
      <c r="BA8" s="35"/>
      <c r="BB8" s="35">
        <f>データ!U6</f>
        <v>180.94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84.37</v>
      </c>
      <c r="J10" s="35"/>
      <c r="K10" s="35"/>
      <c r="L10" s="35"/>
      <c r="M10" s="35"/>
      <c r="N10" s="35"/>
      <c r="O10" s="35"/>
      <c r="P10" s="35">
        <f>データ!P6</f>
        <v>0.68</v>
      </c>
      <c r="Q10" s="35"/>
      <c r="R10" s="35"/>
      <c r="S10" s="35"/>
      <c r="T10" s="35"/>
      <c r="U10" s="35"/>
      <c r="V10" s="35"/>
      <c r="W10" s="35">
        <f>データ!Q6</f>
        <v>66.53</v>
      </c>
      <c r="X10" s="35"/>
      <c r="Y10" s="35"/>
      <c r="Z10" s="35"/>
      <c r="AA10" s="35"/>
      <c r="AB10" s="35"/>
      <c r="AC10" s="35"/>
      <c r="AD10" s="42">
        <f>データ!R6</f>
        <v>3058</v>
      </c>
      <c r="AE10" s="42"/>
      <c r="AF10" s="42"/>
      <c r="AG10" s="42"/>
      <c r="AH10" s="42"/>
      <c r="AI10" s="42"/>
      <c r="AJ10" s="42"/>
      <c r="AK10" s="2"/>
      <c r="AL10" s="42">
        <f>データ!V6</f>
        <v>406</v>
      </c>
      <c r="AM10" s="42"/>
      <c r="AN10" s="42"/>
      <c r="AO10" s="42"/>
      <c r="AP10" s="42"/>
      <c r="AQ10" s="42"/>
      <c r="AR10" s="42"/>
      <c r="AS10" s="42"/>
      <c r="AT10" s="35">
        <f>データ!W6</f>
        <v>0.14000000000000001</v>
      </c>
      <c r="AU10" s="35"/>
      <c r="AV10" s="35"/>
      <c r="AW10" s="35"/>
      <c r="AX10" s="35"/>
      <c r="AY10" s="35"/>
      <c r="AZ10" s="35"/>
      <c r="BA10" s="35"/>
      <c r="BB10" s="35">
        <f>データ!X6</f>
        <v>2900</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115</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117</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XWu5XTSM9tnXXTkkamVV7jHKe1/3hLgMK/MAM+C1C00R4aMC5CMmhUJxdSgovYADO8Co+HuUhBJGYNzeiI0kXw==" saltValue="fKjmLUwV0jsyVCMX8enOB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42056</v>
      </c>
      <c r="D6" s="19">
        <f t="shared" si="3"/>
        <v>46</v>
      </c>
      <c r="E6" s="19">
        <f t="shared" si="3"/>
        <v>17</v>
      </c>
      <c r="F6" s="19">
        <f t="shared" si="3"/>
        <v>5</v>
      </c>
      <c r="G6" s="19">
        <f t="shared" si="3"/>
        <v>0</v>
      </c>
      <c r="H6" s="19" t="str">
        <f t="shared" si="3"/>
        <v>宮城県　気仙沼市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84.37</v>
      </c>
      <c r="P6" s="20">
        <f t="shared" si="3"/>
        <v>0.68</v>
      </c>
      <c r="Q6" s="20">
        <f t="shared" si="3"/>
        <v>66.53</v>
      </c>
      <c r="R6" s="20">
        <f t="shared" si="3"/>
        <v>3058</v>
      </c>
      <c r="S6" s="20">
        <f t="shared" si="3"/>
        <v>60151</v>
      </c>
      <c r="T6" s="20">
        <f t="shared" si="3"/>
        <v>332.44</v>
      </c>
      <c r="U6" s="20">
        <f t="shared" si="3"/>
        <v>180.94</v>
      </c>
      <c r="V6" s="20">
        <f t="shared" si="3"/>
        <v>406</v>
      </c>
      <c r="W6" s="20">
        <f t="shared" si="3"/>
        <v>0.14000000000000001</v>
      </c>
      <c r="X6" s="20">
        <f t="shared" si="3"/>
        <v>2900</v>
      </c>
      <c r="Y6" s="21" t="str">
        <f>IF(Y7="",NA(),Y7)</f>
        <v>-</v>
      </c>
      <c r="Z6" s="21" t="str">
        <f t="shared" ref="Z6:AH6" si="4">IF(Z7="",NA(),Z7)</f>
        <v>-</v>
      </c>
      <c r="AA6" s="21" t="str">
        <f t="shared" si="4"/>
        <v>-</v>
      </c>
      <c r="AB6" s="21">
        <f t="shared" si="4"/>
        <v>93.43</v>
      </c>
      <c r="AC6" s="21">
        <f t="shared" si="4"/>
        <v>108.87</v>
      </c>
      <c r="AD6" s="21" t="str">
        <f t="shared" si="4"/>
        <v>-</v>
      </c>
      <c r="AE6" s="21" t="str">
        <f t="shared" si="4"/>
        <v>-</v>
      </c>
      <c r="AF6" s="21" t="str">
        <f t="shared" si="4"/>
        <v>-</v>
      </c>
      <c r="AG6" s="21">
        <f t="shared" si="4"/>
        <v>106.37</v>
      </c>
      <c r="AH6" s="21">
        <f t="shared" si="4"/>
        <v>106.07</v>
      </c>
      <c r="AI6" s="20" t="str">
        <f>IF(AI7="","",IF(AI7="-","【-】","【"&amp;SUBSTITUTE(TEXT(AI7,"#,##0.00"),"-","△")&amp;"】"))</f>
        <v>【104.16】</v>
      </c>
      <c r="AJ6" s="21" t="str">
        <f>IF(AJ7="",NA(),AJ7)</f>
        <v>-</v>
      </c>
      <c r="AK6" s="21" t="str">
        <f t="shared" ref="AK6:AS6" si="5">IF(AK7="",NA(),AK7)</f>
        <v>-</v>
      </c>
      <c r="AL6" s="21" t="str">
        <f t="shared" si="5"/>
        <v>-</v>
      </c>
      <c r="AM6" s="21">
        <f t="shared" si="5"/>
        <v>83.7</v>
      </c>
      <c r="AN6" s="20">
        <f t="shared" si="5"/>
        <v>0</v>
      </c>
      <c r="AO6" s="21" t="str">
        <f t="shared" si="5"/>
        <v>-</v>
      </c>
      <c r="AP6" s="21" t="str">
        <f t="shared" si="5"/>
        <v>-</v>
      </c>
      <c r="AQ6" s="21" t="str">
        <f t="shared" si="5"/>
        <v>-</v>
      </c>
      <c r="AR6" s="21">
        <f t="shared" si="5"/>
        <v>139.02000000000001</v>
      </c>
      <c r="AS6" s="21">
        <f t="shared" si="5"/>
        <v>132.04</v>
      </c>
      <c r="AT6" s="20" t="str">
        <f>IF(AT7="","",IF(AT7="-","【-】","【"&amp;SUBSTITUTE(TEXT(AT7,"#,##0.00"),"-","△")&amp;"】"))</f>
        <v>【128.23】</v>
      </c>
      <c r="AU6" s="21" t="str">
        <f>IF(AU7="",NA(),AU7)</f>
        <v>-</v>
      </c>
      <c r="AV6" s="21" t="str">
        <f t="shared" ref="AV6:BD6" si="6">IF(AV7="",NA(),AV7)</f>
        <v>-</v>
      </c>
      <c r="AW6" s="21" t="str">
        <f t="shared" si="6"/>
        <v>-</v>
      </c>
      <c r="AX6" s="21">
        <f t="shared" si="6"/>
        <v>64.94</v>
      </c>
      <c r="AY6" s="21">
        <f t="shared" si="6"/>
        <v>50.84</v>
      </c>
      <c r="AZ6" s="21" t="str">
        <f t="shared" si="6"/>
        <v>-</v>
      </c>
      <c r="BA6" s="21" t="str">
        <f t="shared" si="6"/>
        <v>-</v>
      </c>
      <c r="BB6" s="21" t="str">
        <f t="shared" si="6"/>
        <v>-</v>
      </c>
      <c r="BC6" s="21">
        <f t="shared" si="6"/>
        <v>29.13</v>
      </c>
      <c r="BD6" s="21">
        <f t="shared" si="6"/>
        <v>35.69</v>
      </c>
      <c r="BE6" s="20" t="str">
        <f>IF(BE7="","",IF(BE7="-","【-】","【"&amp;SUBSTITUTE(TEXT(BE7,"#,##0.00"),"-","△")&amp;"】"))</f>
        <v>【34.77】</v>
      </c>
      <c r="BF6" s="21" t="str">
        <f>IF(BF7="",NA(),BF7)</f>
        <v>-</v>
      </c>
      <c r="BG6" s="21" t="str">
        <f t="shared" ref="BG6:BO6" si="7">IF(BG7="",NA(),BG7)</f>
        <v>-</v>
      </c>
      <c r="BH6" s="21" t="str">
        <f t="shared" si="7"/>
        <v>-</v>
      </c>
      <c r="BI6" s="21">
        <f t="shared" si="7"/>
        <v>307.25</v>
      </c>
      <c r="BJ6" s="21">
        <f t="shared" si="7"/>
        <v>266.41000000000003</v>
      </c>
      <c r="BK6" s="21" t="str">
        <f t="shared" si="7"/>
        <v>-</v>
      </c>
      <c r="BL6" s="21" t="str">
        <f t="shared" si="7"/>
        <v>-</v>
      </c>
      <c r="BM6" s="21" t="str">
        <f t="shared" si="7"/>
        <v>-</v>
      </c>
      <c r="BN6" s="21">
        <f t="shared" si="7"/>
        <v>867.83</v>
      </c>
      <c r="BO6" s="21">
        <f t="shared" si="7"/>
        <v>791.76</v>
      </c>
      <c r="BP6" s="20" t="str">
        <f>IF(BP7="","",IF(BP7="-","【-】","【"&amp;SUBSTITUTE(TEXT(BP7,"#,##0.00"),"-","△")&amp;"】"))</f>
        <v>【786.37】</v>
      </c>
      <c r="BQ6" s="21" t="str">
        <f>IF(BQ7="",NA(),BQ7)</f>
        <v>-</v>
      </c>
      <c r="BR6" s="21" t="str">
        <f t="shared" ref="BR6:BZ6" si="8">IF(BR7="",NA(),BR7)</f>
        <v>-</v>
      </c>
      <c r="BS6" s="21" t="str">
        <f t="shared" si="8"/>
        <v>-</v>
      </c>
      <c r="BT6" s="21">
        <f t="shared" si="8"/>
        <v>15.03</v>
      </c>
      <c r="BU6" s="21">
        <f t="shared" si="8"/>
        <v>24.02</v>
      </c>
      <c r="BV6" s="21" t="str">
        <f t="shared" si="8"/>
        <v>-</v>
      </c>
      <c r="BW6" s="21" t="str">
        <f t="shared" si="8"/>
        <v>-</v>
      </c>
      <c r="BX6" s="21" t="str">
        <f t="shared" si="8"/>
        <v>-</v>
      </c>
      <c r="BY6" s="21">
        <f t="shared" si="8"/>
        <v>57.08</v>
      </c>
      <c r="BZ6" s="21">
        <f t="shared" si="8"/>
        <v>56.26</v>
      </c>
      <c r="CA6" s="20" t="str">
        <f>IF(CA7="","",IF(CA7="-","【-】","【"&amp;SUBSTITUTE(TEXT(CA7,"#,##0.00"),"-","△")&amp;"】"))</f>
        <v>【60.65】</v>
      </c>
      <c r="CB6" s="21" t="str">
        <f>IF(CB7="",NA(),CB7)</f>
        <v>-</v>
      </c>
      <c r="CC6" s="21" t="str">
        <f t="shared" ref="CC6:CK6" si="9">IF(CC7="",NA(),CC7)</f>
        <v>-</v>
      </c>
      <c r="CD6" s="21" t="str">
        <f t="shared" si="9"/>
        <v>-</v>
      </c>
      <c r="CE6" s="21">
        <f t="shared" si="9"/>
        <v>974.03</v>
      </c>
      <c r="CF6" s="21">
        <f t="shared" si="9"/>
        <v>609.04</v>
      </c>
      <c r="CG6" s="21" t="str">
        <f t="shared" si="9"/>
        <v>-</v>
      </c>
      <c r="CH6" s="21" t="str">
        <f t="shared" si="9"/>
        <v>-</v>
      </c>
      <c r="CI6" s="21" t="str">
        <f t="shared" si="9"/>
        <v>-</v>
      </c>
      <c r="CJ6" s="21">
        <f t="shared" si="9"/>
        <v>274.99</v>
      </c>
      <c r="CK6" s="21">
        <f t="shared" si="9"/>
        <v>282.08999999999997</v>
      </c>
      <c r="CL6" s="20" t="str">
        <f>IF(CL7="","",IF(CL7="-","【-】","【"&amp;SUBSTITUTE(TEXT(CL7,"#,##0.00"),"-","△")&amp;"】"))</f>
        <v>【256.97】</v>
      </c>
      <c r="CM6" s="21" t="str">
        <f>IF(CM7="",NA(),CM7)</f>
        <v>-</v>
      </c>
      <c r="CN6" s="21" t="str">
        <f t="shared" ref="CN6:CV6" si="10">IF(CN7="",NA(),CN7)</f>
        <v>-</v>
      </c>
      <c r="CO6" s="21" t="str">
        <f t="shared" si="10"/>
        <v>-</v>
      </c>
      <c r="CP6" s="21">
        <f t="shared" si="10"/>
        <v>48.15</v>
      </c>
      <c r="CQ6" s="21">
        <f t="shared" si="10"/>
        <v>46.5</v>
      </c>
      <c r="CR6" s="21" t="str">
        <f t="shared" si="10"/>
        <v>-</v>
      </c>
      <c r="CS6" s="21" t="str">
        <f t="shared" si="10"/>
        <v>-</v>
      </c>
      <c r="CT6" s="21" t="str">
        <f t="shared" si="10"/>
        <v>-</v>
      </c>
      <c r="CU6" s="21">
        <f t="shared" si="10"/>
        <v>54.83</v>
      </c>
      <c r="CV6" s="21">
        <f t="shared" si="10"/>
        <v>66.53</v>
      </c>
      <c r="CW6" s="20" t="str">
        <f>IF(CW7="","",IF(CW7="-","【-】","【"&amp;SUBSTITUTE(TEXT(CW7,"#,##0.00"),"-","△")&amp;"】"))</f>
        <v>【61.14】</v>
      </c>
      <c r="CX6" s="21" t="str">
        <f>IF(CX7="",NA(),CX7)</f>
        <v>-</v>
      </c>
      <c r="CY6" s="21" t="str">
        <f t="shared" ref="CY6:DG6" si="11">IF(CY7="",NA(),CY7)</f>
        <v>-</v>
      </c>
      <c r="CZ6" s="21" t="str">
        <f t="shared" si="11"/>
        <v>-</v>
      </c>
      <c r="DA6" s="21">
        <f t="shared" si="11"/>
        <v>94.03</v>
      </c>
      <c r="DB6" s="21">
        <f t="shared" si="11"/>
        <v>94.33</v>
      </c>
      <c r="DC6" s="21" t="str">
        <f t="shared" si="11"/>
        <v>-</v>
      </c>
      <c r="DD6" s="21" t="str">
        <f t="shared" si="11"/>
        <v>-</v>
      </c>
      <c r="DE6" s="21" t="str">
        <f t="shared" si="11"/>
        <v>-</v>
      </c>
      <c r="DF6" s="21">
        <f t="shared" si="11"/>
        <v>84.7</v>
      </c>
      <c r="DG6" s="21">
        <f t="shared" si="11"/>
        <v>84.67</v>
      </c>
      <c r="DH6" s="20" t="str">
        <f>IF(DH7="","",IF(DH7="-","【-】","【"&amp;SUBSTITUTE(TEXT(DH7,"#,##0.00"),"-","△")&amp;"】"))</f>
        <v>【86.91】</v>
      </c>
      <c r="DI6" s="21" t="str">
        <f>IF(DI7="",NA(),DI7)</f>
        <v>-</v>
      </c>
      <c r="DJ6" s="21" t="str">
        <f t="shared" ref="DJ6:DR6" si="12">IF(DJ7="",NA(),DJ7)</f>
        <v>-</v>
      </c>
      <c r="DK6" s="21" t="str">
        <f t="shared" si="12"/>
        <v>-</v>
      </c>
      <c r="DL6" s="21">
        <f t="shared" si="12"/>
        <v>3.74</v>
      </c>
      <c r="DM6" s="21">
        <f t="shared" si="12"/>
        <v>7.45</v>
      </c>
      <c r="DN6" s="21" t="str">
        <f t="shared" si="12"/>
        <v>-</v>
      </c>
      <c r="DO6" s="21" t="str">
        <f t="shared" si="12"/>
        <v>-</v>
      </c>
      <c r="DP6" s="21" t="str">
        <f t="shared" si="12"/>
        <v>-</v>
      </c>
      <c r="DQ6" s="21">
        <f t="shared" si="12"/>
        <v>20.34</v>
      </c>
      <c r="DR6" s="21">
        <f t="shared" si="12"/>
        <v>21.85</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0.25</v>
      </c>
      <c r="EN6" s="21">
        <f t="shared" si="14"/>
        <v>0.05</v>
      </c>
      <c r="EO6" s="20" t="str">
        <f>IF(EO7="","",IF(EO7="-","【-】","【"&amp;SUBSTITUTE(TEXT(EO7,"#,##0.00"),"-","△")&amp;"】"))</f>
        <v>【0.03】</v>
      </c>
    </row>
    <row r="7" spans="1:148" s="22" customFormat="1" x14ac:dyDescent="0.15">
      <c r="A7" s="14"/>
      <c r="B7" s="23">
        <v>2021</v>
      </c>
      <c r="C7" s="23">
        <v>42056</v>
      </c>
      <c r="D7" s="23">
        <v>46</v>
      </c>
      <c r="E7" s="23">
        <v>17</v>
      </c>
      <c r="F7" s="23">
        <v>5</v>
      </c>
      <c r="G7" s="23">
        <v>0</v>
      </c>
      <c r="H7" s="23" t="s">
        <v>96</v>
      </c>
      <c r="I7" s="23" t="s">
        <v>97</v>
      </c>
      <c r="J7" s="23" t="s">
        <v>98</v>
      </c>
      <c r="K7" s="23" t="s">
        <v>99</v>
      </c>
      <c r="L7" s="23" t="s">
        <v>100</v>
      </c>
      <c r="M7" s="23" t="s">
        <v>101</v>
      </c>
      <c r="N7" s="24" t="s">
        <v>102</v>
      </c>
      <c r="O7" s="24">
        <v>84.37</v>
      </c>
      <c r="P7" s="24">
        <v>0.68</v>
      </c>
      <c r="Q7" s="24">
        <v>66.53</v>
      </c>
      <c r="R7" s="24">
        <v>3058</v>
      </c>
      <c r="S7" s="24">
        <v>60151</v>
      </c>
      <c r="T7" s="24">
        <v>332.44</v>
      </c>
      <c r="U7" s="24">
        <v>180.94</v>
      </c>
      <c r="V7" s="24">
        <v>406</v>
      </c>
      <c r="W7" s="24">
        <v>0.14000000000000001</v>
      </c>
      <c r="X7" s="24">
        <v>2900</v>
      </c>
      <c r="Y7" s="24" t="s">
        <v>102</v>
      </c>
      <c r="Z7" s="24" t="s">
        <v>102</v>
      </c>
      <c r="AA7" s="24" t="s">
        <v>102</v>
      </c>
      <c r="AB7" s="24">
        <v>93.43</v>
      </c>
      <c r="AC7" s="24">
        <v>108.87</v>
      </c>
      <c r="AD7" s="24" t="s">
        <v>102</v>
      </c>
      <c r="AE7" s="24" t="s">
        <v>102</v>
      </c>
      <c r="AF7" s="24" t="s">
        <v>102</v>
      </c>
      <c r="AG7" s="24">
        <v>106.37</v>
      </c>
      <c r="AH7" s="24">
        <v>106.07</v>
      </c>
      <c r="AI7" s="24">
        <v>104.16</v>
      </c>
      <c r="AJ7" s="24" t="s">
        <v>102</v>
      </c>
      <c r="AK7" s="24" t="s">
        <v>102</v>
      </c>
      <c r="AL7" s="24" t="s">
        <v>102</v>
      </c>
      <c r="AM7" s="24">
        <v>83.7</v>
      </c>
      <c r="AN7" s="24">
        <v>0</v>
      </c>
      <c r="AO7" s="24" t="s">
        <v>102</v>
      </c>
      <c r="AP7" s="24" t="s">
        <v>102</v>
      </c>
      <c r="AQ7" s="24" t="s">
        <v>102</v>
      </c>
      <c r="AR7" s="24">
        <v>139.02000000000001</v>
      </c>
      <c r="AS7" s="24">
        <v>132.04</v>
      </c>
      <c r="AT7" s="24">
        <v>128.22999999999999</v>
      </c>
      <c r="AU7" s="24" t="s">
        <v>102</v>
      </c>
      <c r="AV7" s="24" t="s">
        <v>102</v>
      </c>
      <c r="AW7" s="24" t="s">
        <v>102</v>
      </c>
      <c r="AX7" s="24">
        <v>64.94</v>
      </c>
      <c r="AY7" s="24">
        <v>50.84</v>
      </c>
      <c r="AZ7" s="24" t="s">
        <v>102</v>
      </c>
      <c r="BA7" s="24" t="s">
        <v>102</v>
      </c>
      <c r="BB7" s="24" t="s">
        <v>102</v>
      </c>
      <c r="BC7" s="24">
        <v>29.13</v>
      </c>
      <c r="BD7" s="24">
        <v>35.69</v>
      </c>
      <c r="BE7" s="24">
        <v>34.770000000000003</v>
      </c>
      <c r="BF7" s="24" t="s">
        <v>102</v>
      </c>
      <c r="BG7" s="24" t="s">
        <v>102</v>
      </c>
      <c r="BH7" s="24" t="s">
        <v>102</v>
      </c>
      <c r="BI7" s="24">
        <v>307.25</v>
      </c>
      <c r="BJ7" s="24">
        <v>266.41000000000003</v>
      </c>
      <c r="BK7" s="24" t="s">
        <v>102</v>
      </c>
      <c r="BL7" s="24" t="s">
        <v>102</v>
      </c>
      <c r="BM7" s="24" t="s">
        <v>102</v>
      </c>
      <c r="BN7" s="24">
        <v>867.83</v>
      </c>
      <c r="BO7" s="24">
        <v>791.76</v>
      </c>
      <c r="BP7" s="24">
        <v>786.37</v>
      </c>
      <c r="BQ7" s="24" t="s">
        <v>102</v>
      </c>
      <c r="BR7" s="24" t="s">
        <v>102</v>
      </c>
      <c r="BS7" s="24" t="s">
        <v>102</v>
      </c>
      <c r="BT7" s="24">
        <v>15.03</v>
      </c>
      <c r="BU7" s="24">
        <v>24.02</v>
      </c>
      <c r="BV7" s="24" t="s">
        <v>102</v>
      </c>
      <c r="BW7" s="24" t="s">
        <v>102</v>
      </c>
      <c r="BX7" s="24" t="s">
        <v>102</v>
      </c>
      <c r="BY7" s="24">
        <v>57.08</v>
      </c>
      <c r="BZ7" s="24">
        <v>56.26</v>
      </c>
      <c r="CA7" s="24">
        <v>60.65</v>
      </c>
      <c r="CB7" s="24" t="s">
        <v>102</v>
      </c>
      <c r="CC7" s="24" t="s">
        <v>102</v>
      </c>
      <c r="CD7" s="24" t="s">
        <v>102</v>
      </c>
      <c r="CE7" s="24">
        <v>974.03</v>
      </c>
      <c r="CF7" s="24">
        <v>609.04</v>
      </c>
      <c r="CG7" s="24" t="s">
        <v>102</v>
      </c>
      <c r="CH7" s="24" t="s">
        <v>102</v>
      </c>
      <c r="CI7" s="24" t="s">
        <v>102</v>
      </c>
      <c r="CJ7" s="24">
        <v>274.99</v>
      </c>
      <c r="CK7" s="24">
        <v>282.08999999999997</v>
      </c>
      <c r="CL7" s="24">
        <v>256.97000000000003</v>
      </c>
      <c r="CM7" s="24" t="s">
        <v>102</v>
      </c>
      <c r="CN7" s="24" t="s">
        <v>102</v>
      </c>
      <c r="CO7" s="24" t="s">
        <v>102</v>
      </c>
      <c r="CP7" s="24">
        <v>48.15</v>
      </c>
      <c r="CQ7" s="24">
        <v>46.5</v>
      </c>
      <c r="CR7" s="24" t="s">
        <v>102</v>
      </c>
      <c r="CS7" s="24" t="s">
        <v>102</v>
      </c>
      <c r="CT7" s="24" t="s">
        <v>102</v>
      </c>
      <c r="CU7" s="24">
        <v>54.83</v>
      </c>
      <c r="CV7" s="24">
        <v>66.53</v>
      </c>
      <c r="CW7" s="24">
        <v>61.14</v>
      </c>
      <c r="CX7" s="24" t="s">
        <v>102</v>
      </c>
      <c r="CY7" s="24" t="s">
        <v>102</v>
      </c>
      <c r="CZ7" s="24" t="s">
        <v>102</v>
      </c>
      <c r="DA7" s="24">
        <v>94.03</v>
      </c>
      <c r="DB7" s="24">
        <v>94.33</v>
      </c>
      <c r="DC7" s="24" t="s">
        <v>102</v>
      </c>
      <c r="DD7" s="24" t="s">
        <v>102</v>
      </c>
      <c r="DE7" s="24" t="s">
        <v>102</v>
      </c>
      <c r="DF7" s="24">
        <v>84.7</v>
      </c>
      <c r="DG7" s="24">
        <v>84.67</v>
      </c>
      <c r="DH7" s="24">
        <v>86.91</v>
      </c>
      <c r="DI7" s="24" t="s">
        <v>102</v>
      </c>
      <c r="DJ7" s="24" t="s">
        <v>102</v>
      </c>
      <c r="DK7" s="24" t="s">
        <v>102</v>
      </c>
      <c r="DL7" s="24">
        <v>3.74</v>
      </c>
      <c r="DM7" s="24">
        <v>7.45</v>
      </c>
      <c r="DN7" s="24" t="s">
        <v>102</v>
      </c>
      <c r="DO7" s="24" t="s">
        <v>102</v>
      </c>
      <c r="DP7" s="24" t="s">
        <v>102</v>
      </c>
      <c r="DQ7" s="24">
        <v>20.34</v>
      </c>
      <c r="DR7" s="24">
        <v>21.85</v>
      </c>
      <c r="DS7" s="24">
        <v>24.95</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2023-02-07T06:43:11Z</cp:lastPrinted>
  <dcterms:created xsi:type="dcterms:W3CDTF">2022-12-01T01:32:21Z</dcterms:created>
  <dcterms:modified xsi:type="dcterms:W3CDTF">2023-02-07T06:43:17Z</dcterms:modified>
  <cp:category/>
</cp:coreProperties>
</file>