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03_下水修正\"/>
    </mc:Choice>
  </mc:AlternateContent>
  <workbookProtection workbookAlgorithmName="SHA-512" workbookHashValue="AQYtaZMW6YBr+Rn0/DoE6jAGT+kZcposL/D+PVbeCeCWoN0qmZaxuLA1soVhtFpvT8Ring2YsN+K8Xt3CftepQ==" workbookSaltValue="ksWAF33cj1ePOlOryppNPw==" workbookSpinCount="100000" lockStructure="1"/>
  <bookViews>
    <workbookView xWindow="0" yWindow="0" windowWidth="10155" windowHeight="7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<sst xmlns="http://schemas.openxmlformats.org/spreadsheetml/2006/main" count="297" uniqueCount="117">
  <si>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</si>
  <si>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</si>
  <si>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</si>
  <si>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</si>
  <si>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</si>
  <si>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</si>
  <si>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</si>
  <si>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</si>
  <si>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</si>
  <si>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</si>
  <si>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</si>
  <si>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</si>
  <si>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</si>
  <si>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</si>
  <si>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</si>
  <si>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</si>
  <si>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</si>
  <si>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</si>
  <si>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</si>
  <si>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</si>
  <si>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</si>
  <si>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</si>
  <si>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</si>
  <si>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</si>
  <si>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</si>
  <si>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</si>
  <si>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</si>
  <si>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</si>
  <si>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</si>
  <si>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</si>
  <si>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</si>
  <si>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</si>
  <si>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</si>
  <si>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</si>
  <si>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</si>
  <si>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</si>
  <si>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</si>
  <si>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</si>
  <si>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</si>
  <si>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</si>
  <si>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</si>
  <si>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</si>
  <si>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</si>
  <si>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</si>
  <si>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</si>
  <si>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</si>
  <si>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</si>
  <si>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</si>
  <si>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</si>
  <si>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</si>
  <si>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</si>
  <si>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</si>
  <si>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</si>
  <si>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</si>
  <si>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</si>
  <si>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</si>
  <si>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</si>
  <si>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</si>
  <si>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</si>
  <si>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</si>
  <si>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</si>
  <si>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</si>
  <si>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</si>
  <si>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</si>
  <si>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</si>
  <si>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</si>
  <si>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</si>
  <si>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</si>
  <si>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</si>
  <si>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</si>
  <si>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</si>
  <si>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</si>
  <si>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</si>
  <si>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</si>
  <si>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</si>
  <si>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</si>
  <si>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</si>
  <si>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</si>
  <si>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</si>
  <si>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</si>
  <si>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</si>
  <si>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</si>
  <si>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</si>
  <si>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</si>
  <si>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</si>
  <si>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</si>
  <si>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</si>
  <si>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</si>
  <si>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</si>
  <si>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</si>
  <si>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</si>
  <si>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</si>
  <si>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</si>
  <si>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</si>
  <si>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</si>
  <si>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</si>
  <si>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</si>
  <si>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</si>
  <si>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</si>
  <si>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</si>
  <si>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</si>
  <si>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</si>
  <si>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</si>
  <si>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</si>
  <si>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</si>
  <si>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</si>
  <si>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</si>
  <si>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</si>
  <si>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</si>
  <si>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</si>
  <si>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</si>
  <si>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</si>
  <si>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</si>
  <si>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</si>
  <si>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①経常収支比率については，類似団体平均値を下回ってはいるものの昨年度と比較し，他会計出資金を他会計補助金に振替えたことにより収益が増加しており，類似団体平均値に近づいている。
②累積欠損金比率については昨年度より増加の状況であることから使用料収入の維持及び維持管理費の削減，また一般会計からの繰入金の適正化を図り類似団体に近づけるよう努める。
③流動比率については，類似団体平均を下回っており，一般会計からの繰入金で賄っている状況であるが，今後一般会計からの繰入金の適正化を図り，資金不足に陥らないよう新規借入も抑制する。
④企業債残高対事業規模比率については，令和７年度までの整備計画も終盤に入り，借入額に対し償還する額が多くなることから減少が見込まれており，今後も投資規模の適正化を図っていく。
⑤経費回収率については，昨年度と比較し右肩上がりで増加しているものの，類似団体平均値を下回っており，公費負担が高い状況にあるといえるため，更なる汚水処理費用の削減，及び今後のストックマネジメント計画策定後の更新費用を踏まえて適切な料金設定を検討していく。
⑥汚水処理原価については，令和3年度も類似団体平均値より高い水準にあるが昨年度と比較すると類似団体平均に近づいている，更なる効率的な汚水処理を行い経費削減に努めていく。
⑦施設利用率については，類似団体平均を上回っており，今後の施設更新時にダウンサイジングの必要性について検討していく。
⑧水洗化率については，類似団体平均を下回っており，イベントや，広報誌等を活用し啓発活動を行い水洗化率を高めていく。</t>
    <rPh sb="1" eb="7">
      <t>ケイジョウシュウシヒリツ</t>
    </rPh>
    <rPh sb="13" eb="15">
      <t>ルイジ</t>
    </rPh>
    <rPh sb="15" eb="17">
      <t>ダンタイ</t>
    </rPh>
    <rPh sb="17" eb="19">
      <t>ヘイキン</t>
    </rPh>
    <rPh sb="19" eb="20">
      <t>アタイ</t>
    </rPh>
    <rPh sb="21" eb="23">
      <t>シタマワ</t>
    </rPh>
    <rPh sb="31" eb="34">
      <t>サクネンド</t>
    </rPh>
    <rPh sb="35" eb="37">
      <t>ヒカク</t>
    </rPh>
    <rPh sb="39" eb="40">
      <t>タ</t>
    </rPh>
    <rPh sb="40" eb="42">
      <t>カイケイ</t>
    </rPh>
    <rPh sb="42" eb="44">
      <t>シュッシ</t>
    </rPh>
    <rPh sb="44" eb="45">
      <t>キン</t>
    </rPh>
    <rPh sb="46" eb="47">
      <t>タ</t>
    </rPh>
    <rPh sb="47" eb="49">
      <t>カイケイ</t>
    </rPh>
    <rPh sb="49" eb="52">
      <t>ホジョキン</t>
    </rPh>
    <rPh sb="53" eb="55">
      <t>フリカ</t>
    </rPh>
    <rPh sb="62" eb="64">
      <t>シュウエキ</t>
    </rPh>
    <rPh sb="65" eb="67">
      <t>ゾウカ</t>
    </rPh>
    <rPh sb="72" eb="74">
      <t>ルイジ</t>
    </rPh>
    <rPh sb="74" eb="76">
      <t>ダンタイ</t>
    </rPh>
    <rPh sb="76" eb="79">
      <t>ヘイキンチ</t>
    </rPh>
    <rPh sb="80" eb="81">
      <t>チカ</t>
    </rPh>
    <rPh sb="89" eb="91">
      <t>ルイセキ</t>
    </rPh>
    <rPh sb="91" eb="93">
      <t>ケッソン</t>
    </rPh>
    <rPh sb="93" eb="94">
      <t>キン</t>
    </rPh>
    <rPh sb="94" eb="96">
      <t>ヒリツ</t>
    </rPh>
    <rPh sb="101" eb="104">
      <t>サクネンド</t>
    </rPh>
    <rPh sb="106" eb="108">
      <t>ゾウカ</t>
    </rPh>
    <rPh sb="109" eb="111">
      <t>ジョウキョウ</t>
    </rPh>
    <rPh sb="118" eb="121">
      <t>シヨウリョウ</t>
    </rPh>
    <rPh sb="121" eb="123">
      <t>シュウニュウ</t>
    </rPh>
    <rPh sb="124" eb="126">
      <t>イジ</t>
    </rPh>
    <rPh sb="126" eb="127">
      <t>オヨ</t>
    </rPh>
    <rPh sb="128" eb="133">
      <t>イジカンリヒ</t>
    </rPh>
    <rPh sb="134" eb="136">
      <t>サクゲン</t>
    </rPh>
    <rPh sb="139" eb="141">
      <t>イッパン</t>
    </rPh>
    <rPh sb="141" eb="143">
      <t>カイケイ</t>
    </rPh>
    <rPh sb="146" eb="148">
      <t>クリイレ</t>
    </rPh>
    <rPh sb="148" eb="149">
      <t>キン</t>
    </rPh>
    <rPh sb="150" eb="153">
      <t>テキセイカ</t>
    </rPh>
    <rPh sb="154" eb="155">
      <t>ハカ</t>
    </rPh>
    <rPh sb="156" eb="158">
      <t>ルイジ</t>
    </rPh>
    <rPh sb="158" eb="160">
      <t>ダンタイ</t>
    </rPh>
    <rPh sb="161" eb="162">
      <t>チカ</t>
    </rPh>
    <rPh sb="167" eb="168">
      <t>ツト</t>
    </rPh>
    <rPh sb="173" eb="175">
      <t>リュウドウ</t>
    </rPh>
    <rPh sb="175" eb="177">
      <t>ヒリツ</t>
    </rPh>
    <rPh sb="183" eb="185">
      <t>ルイジ</t>
    </rPh>
    <rPh sb="185" eb="187">
      <t>ダンタイ</t>
    </rPh>
    <rPh sb="187" eb="189">
      <t>ヘイキン</t>
    </rPh>
    <rPh sb="190" eb="192">
      <t>シタマワ</t>
    </rPh>
    <rPh sb="197" eb="199">
      <t>イッパンカ</t>
    </rPh>
    <rPh sb="199" eb="201">
      <t>イケイ</t>
    </rPh>
    <rPh sb="204" eb="207">
      <t>クリイレキン</t>
    </rPh>
    <rPh sb="208" eb="209">
      <t>マカナ</t>
    </rPh>
    <rPh sb="213" eb="215">
      <t>ジョウキョウ</t>
    </rPh>
    <rPh sb="220" eb="222">
      <t>コンゴ</t>
    </rPh>
    <rPh sb="222" eb="224">
      <t>イッパンカ</t>
    </rPh>
    <rPh sb="224" eb="226">
      <t>イケイ</t>
    </rPh>
    <rPh sb="229" eb="232">
      <t>クリイレキン</t>
    </rPh>
    <rPh sb="233" eb="236">
      <t>テキセイカ</t>
    </rPh>
    <rPh sb="237" eb="238">
      <t>ハカ</t>
    </rPh>
    <rPh sb="240" eb="242">
      <t>シキン</t>
    </rPh>
    <rPh sb="242" eb="244">
      <t>フソク</t>
    </rPh>
    <rPh sb="245" eb="246">
      <t>オチイ</t>
    </rPh>
    <rPh sb="251" eb="253">
      <t>シンキ</t>
    </rPh>
    <rPh sb="253" eb="255">
      <t>カリイレ</t>
    </rPh>
    <rPh sb="256" eb="258">
      <t>ヨクセイ</t>
    </rPh>
    <rPh sb="479" eb="481">
      <t>オスイ</t>
    </rPh>
    <rPh sb="481" eb="483">
      <t>ショリ</t>
    </rPh>
    <rPh sb="483" eb="485">
      <t>ゲンカ</t>
    </rPh>
    <rPh sb="491" eb="493">
      <t>レイワ</t>
    </rPh>
    <rPh sb="494" eb="496">
      <t>ネンド</t>
    </rPh>
    <rPh sb="497" eb="501">
      <t>ルイジダンタイ</t>
    </rPh>
    <rPh sb="501" eb="504">
      <t>ヘイキンチ</t>
    </rPh>
    <rPh sb="506" eb="507">
      <t>タカ</t>
    </rPh>
    <rPh sb="508" eb="510">
      <t>スイジュン</t>
    </rPh>
    <rPh sb="514" eb="517">
      <t>サクネンド</t>
    </rPh>
    <rPh sb="518" eb="520">
      <t>ヒカク</t>
    </rPh>
    <rPh sb="523" eb="525">
      <t>ルイジ</t>
    </rPh>
    <rPh sb="525" eb="527">
      <t>ダンタイ</t>
    </rPh>
    <rPh sb="530" eb="531">
      <t>チカ</t>
    </rPh>
    <rPh sb="537" eb="538">
      <t>サラ</t>
    </rPh>
    <rPh sb="540" eb="543">
      <t>コウリツテキ</t>
    </rPh>
    <rPh sb="544" eb="546">
      <t>オスイ</t>
    </rPh>
    <rPh sb="546" eb="548">
      <t>ショリ</t>
    </rPh>
    <rPh sb="549" eb="550">
      <t>オコナ</t>
    </rPh>
    <rPh sb="551" eb="555">
      <t>ケイヒサクゲン</t>
    </rPh>
    <rPh sb="556" eb="557">
      <t>ツト</t>
    </rPh>
    <rPh sb="564" eb="566">
      <t>シセツ</t>
    </rPh>
    <rPh sb="566" eb="568">
      <t>リヨウ</t>
    </rPh>
    <rPh sb="568" eb="569">
      <t>リツ</t>
    </rPh>
    <rPh sb="575" eb="577">
      <t>ルイジ</t>
    </rPh>
    <rPh sb="577" eb="579">
      <t>ダンタイ</t>
    </rPh>
    <rPh sb="579" eb="581">
      <t>ヘイキン</t>
    </rPh>
    <rPh sb="582" eb="584">
      <t>ウワマワ</t>
    </rPh>
    <rPh sb="589" eb="591">
      <t>コンゴ</t>
    </rPh>
    <rPh sb="592" eb="594">
      <t>シセツ</t>
    </rPh>
    <rPh sb="594" eb="596">
      <t>コウシン</t>
    </rPh>
    <rPh sb="596" eb="597">
      <t>ジ</t>
    </rPh>
    <rPh sb="607" eb="610">
      <t>ヒツヨウセイ</t>
    </rPh>
    <rPh sb="614" eb="616">
      <t>ケントウ</t>
    </rPh>
    <rPh sb="623" eb="626">
      <t>スイセンカ</t>
    </rPh>
    <rPh sb="626" eb="627">
      <t>リツ</t>
    </rPh>
    <rPh sb="633" eb="639">
      <t>ルイジダンタイヘイキン</t>
    </rPh>
    <rPh sb="640" eb="642">
      <t>シタマワ</t>
    </rPh>
    <rPh sb="653" eb="656">
      <t>コウホウシ</t>
    </rPh>
    <rPh sb="656" eb="657">
      <t>トウ</t>
    </rPh>
    <rPh sb="658" eb="660">
      <t>カツヨウ</t>
    </rPh>
    <rPh sb="661" eb="663">
      <t>ケイハツ</t>
    </rPh>
    <rPh sb="663" eb="665">
      <t>カツドウ</t>
    </rPh>
    <rPh sb="666" eb="667">
      <t>オコナ</t>
    </rPh>
    <rPh sb="668" eb="671">
      <t>スイセンカ</t>
    </rPh>
    <rPh sb="671" eb="672">
      <t>リツ</t>
    </rPh>
    <rPh sb="673" eb="674">
      <t>タカ</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</si>
  <si>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</si>
  <si>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　経常収支比率については，類似団体と比較し依然として低い状況にあるが，他会計出資金を他会計補助金に振替えたことにより，収益が増加し，昨年度と比較し類似団体平均値に近づいている。今後，累積欠損金を少しでも減少させていくために経営戦略を早期に更新し，経営の安定化，使用料及び一般会計からの繰入金の適正化を図ることで持続可能な下水道経営に取組んでいく。</t>
    <rPh sb="1" eb="7">
      <t>ケイジョウシュウシヒリツ</t>
    </rPh>
    <rPh sb="13" eb="17">
      <t>ルイジダンタイ</t>
    </rPh>
    <rPh sb="18" eb="20">
      <t>ヒカク</t>
    </rPh>
    <rPh sb="21" eb="23">
      <t>イゼン</t>
    </rPh>
    <rPh sb="26" eb="27">
      <t>ヒク</t>
    </rPh>
    <rPh sb="28" eb="30">
      <t>ジョウキョウ</t>
    </rPh>
    <rPh sb="35" eb="38">
      <t>タカイケイ</t>
    </rPh>
    <rPh sb="38" eb="41">
      <t>シュッシキン</t>
    </rPh>
    <rPh sb="42" eb="45">
      <t>タカイケイ</t>
    </rPh>
    <rPh sb="45" eb="48">
      <t>ホジョキン</t>
    </rPh>
    <rPh sb="49" eb="51">
      <t>フリカ</t>
    </rPh>
    <rPh sb="59" eb="61">
      <t>シュウエキ</t>
    </rPh>
    <rPh sb="62" eb="64">
      <t>ゾウカ</t>
    </rPh>
    <rPh sb="66" eb="69">
      <t>サクネンド</t>
    </rPh>
    <rPh sb="70" eb="72">
      <t>ヒカク</t>
    </rPh>
    <rPh sb="73" eb="77">
      <t>ルイジダンタイ</t>
    </rPh>
    <rPh sb="77" eb="80">
      <t>ヘイキンチ</t>
    </rPh>
    <rPh sb="81" eb="82">
      <t>チカ</t>
    </rPh>
    <rPh sb="88" eb="90">
      <t>コンゴ</t>
    </rPh>
    <rPh sb="91" eb="93">
      <t>ルイセキ</t>
    </rPh>
    <rPh sb="93" eb="96">
      <t>ケッソンキン</t>
    </rPh>
    <rPh sb="97" eb="98">
      <t>スコ</t>
    </rPh>
    <rPh sb="101" eb="103">
      <t>ゲンショウ</t>
    </rPh>
    <rPh sb="111" eb="113">
      <t>ケイエイ</t>
    </rPh>
    <rPh sb="113" eb="115">
      <t>センリャク</t>
    </rPh>
    <rPh sb="116" eb="118">
      <t>ソウキ</t>
    </rPh>
    <rPh sb="119" eb="121">
      <t>コウシン</t>
    </rPh>
    <rPh sb="123" eb="125">
      <t>ケイエイ</t>
    </rPh>
    <rPh sb="126" eb="129">
      <t>アンテイカ</t>
    </rPh>
    <rPh sb="130" eb="133">
      <t>シヨウリョウ</t>
    </rPh>
    <rPh sb="133" eb="134">
      <t>オヨ</t>
    </rPh>
    <rPh sb="135" eb="137">
      <t>イッパンカ</t>
    </rPh>
    <rPh sb="137" eb="139">
      <t>イケイ</t>
    </rPh>
    <rPh sb="142" eb="145">
      <t>クリイレキン</t>
    </rPh>
    <rPh sb="146" eb="149">
      <t>テキセイカ</t>
    </rPh>
    <rPh sb="150" eb="151">
      <t>ハカ</t>
    </rPh>
    <rPh sb="155" eb="157">
      <t>ジゾク</t>
    </rPh>
    <rPh sb="157" eb="159">
      <t>カノウ</t>
    </rPh>
    <rPh sb="160" eb="163">
      <t>ゲスイドウ</t>
    </rPh>
    <rPh sb="163" eb="165">
      <t>ケイエイ</t>
    </rPh>
    <rPh sb="166" eb="168">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</si>
</sst>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A1-4A1C-801E-DF72484A66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56A1-4A1C-801E-DF72484A66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61.79</c:v>
                </c:pt>
                <c:pt idx="4">
                  <c:v>60.79</c:v>
                </c:pt>
              </c:numCache>
            </c:numRef>
          </c:val>
          <c:extLst>
            <c:ext xmlns:c16="http://schemas.microsoft.com/office/drawing/2014/chart" uri="{C3380CC4-5D6E-409C-BE32-E72D297353CC}">
              <c16:uniqueId val="{00000000-247B-4202-894F-B0194AFAF9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247B-4202-894F-B0194AFAF9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81.23</c:v>
                </c:pt>
                <c:pt idx="4">
                  <c:v>83.64</c:v>
                </c:pt>
              </c:numCache>
            </c:numRef>
          </c:val>
          <c:extLst>
            <c:ext xmlns:c16="http://schemas.microsoft.com/office/drawing/2014/chart" uri="{C3380CC4-5D6E-409C-BE32-E72D297353CC}">
              <c16:uniqueId val="{00000000-3DCA-47B8-9A1F-794480A137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3DCA-47B8-9A1F-794480A137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77.180000000000007</c:v>
                </c:pt>
                <c:pt idx="4">
                  <c:v>92.94</c:v>
                </c:pt>
              </c:numCache>
            </c:numRef>
          </c:val>
          <c:extLst>
            <c:ext xmlns:c16="http://schemas.microsoft.com/office/drawing/2014/chart" uri="{C3380CC4-5D6E-409C-BE32-E72D297353CC}">
              <c16:uniqueId val="{00000000-B2A4-4DEE-996F-CA5BE10D8E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B2A4-4DEE-996F-CA5BE10D8E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2.6</c:v>
                </c:pt>
                <c:pt idx="4">
                  <c:v>5.85</c:v>
                </c:pt>
              </c:numCache>
            </c:numRef>
          </c:val>
          <c:extLst>
            <c:ext xmlns:c16="http://schemas.microsoft.com/office/drawing/2014/chart" uri="{C3380CC4-5D6E-409C-BE32-E72D297353CC}">
              <c16:uniqueId val="{00000000-3E86-4F6E-8898-D4265EFCAE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3E86-4F6E-8898-D4265EFCAE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09-4179-8E63-A0507F1243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3E09-4179-8E63-A0507F1243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93.8</c:v>
                </c:pt>
                <c:pt idx="4">
                  <c:v>99.2</c:v>
                </c:pt>
              </c:numCache>
            </c:numRef>
          </c:val>
          <c:extLst>
            <c:ext xmlns:c16="http://schemas.microsoft.com/office/drawing/2014/chart" uri="{C3380CC4-5D6E-409C-BE32-E72D297353CC}">
              <c16:uniqueId val="{00000000-0C84-4052-AD06-046463FCA1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0C84-4052-AD06-046463FCA1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46.27</c:v>
                </c:pt>
                <c:pt idx="4">
                  <c:v>39.78</c:v>
                </c:pt>
              </c:numCache>
            </c:numRef>
          </c:val>
          <c:extLst>
            <c:ext xmlns:c16="http://schemas.microsoft.com/office/drawing/2014/chart" uri="{C3380CC4-5D6E-409C-BE32-E72D297353CC}">
              <c16:uniqueId val="{00000000-F0D6-47C0-A741-CA572FC96F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F0D6-47C0-A741-CA572FC96F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153.16</c:v>
                </c:pt>
              </c:numCache>
            </c:numRef>
          </c:val>
          <c:extLst>
            <c:ext xmlns:c16="http://schemas.microsoft.com/office/drawing/2014/chart" uri="{C3380CC4-5D6E-409C-BE32-E72D297353CC}">
              <c16:uniqueId val="{00000000-F3B4-4736-A009-F7F66B3AA5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F3B4-4736-A009-F7F66B3AA5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30.77</c:v>
                </c:pt>
                <c:pt idx="4">
                  <c:v>62.29</c:v>
                </c:pt>
              </c:numCache>
            </c:numRef>
          </c:val>
          <c:extLst>
            <c:ext xmlns:c16="http://schemas.microsoft.com/office/drawing/2014/chart" uri="{C3380CC4-5D6E-409C-BE32-E72D297353CC}">
              <c16:uniqueId val="{00000000-BB70-4B33-A180-E52EAD7D4F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BB70-4B33-A180-E52EAD7D4F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516.78</c:v>
                </c:pt>
                <c:pt idx="4">
                  <c:v>251.34</c:v>
                </c:pt>
              </c:numCache>
            </c:numRef>
          </c:val>
          <c:extLst>
            <c:ext xmlns:c16="http://schemas.microsoft.com/office/drawing/2014/chart" uri="{C3380CC4-5D6E-409C-BE32-E72D297353CC}">
              <c16:uniqueId val="{00000000-C18A-449B-8C0F-22729072E0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C18A-449B-8C0F-22729072E0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　気仙沼市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60151</v>
      </c>
      <c r="AM8" s="54"/>
      <c r="AN8" s="54"/>
      <c r="AO8" s="54"/>
      <c r="AP8" s="54"/>
      <c r="AQ8" s="54"/>
      <c r="AR8" s="54"/>
      <c r="AS8" s="54"/>
      <c r="AT8" s="53">
        <f>データ!T6</f>
        <v>332.44</v>
      </c>
      <c r="AU8" s="53"/>
      <c r="AV8" s="53"/>
      <c r="AW8" s="53"/>
      <c r="AX8" s="53"/>
      <c r="AY8" s="53"/>
      <c r="AZ8" s="53"/>
      <c r="BA8" s="53"/>
      <c r="BB8" s="53">
        <f>データ!U6</f>
        <v>180.94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82.23</v>
      </c>
      <c r="J10" s="53"/>
      <c r="K10" s="53"/>
      <c r="L10" s="53"/>
      <c r="M10" s="53"/>
      <c r="N10" s="53"/>
      <c r="O10" s="53"/>
      <c r="P10" s="53">
        <f>データ!P6</f>
        <v>16.39</v>
      </c>
      <c r="Q10" s="53"/>
      <c r="R10" s="53"/>
      <c r="S10" s="53"/>
      <c r="T10" s="53"/>
      <c r="U10" s="53"/>
      <c r="V10" s="53"/>
      <c r="W10" s="53">
        <f>データ!Q6</f>
        <v>90.31</v>
      </c>
      <c r="X10" s="53"/>
      <c r="Y10" s="53"/>
      <c r="Z10" s="53"/>
      <c r="AA10" s="53"/>
      <c r="AB10" s="53"/>
      <c r="AC10" s="53"/>
      <c r="AD10" s="54">
        <f>データ!R6</f>
        <v>3058</v>
      </c>
      <c r="AE10" s="54"/>
      <c r="AF10" s="54"/>
      <c r="AG10" s="54"/>
      <c r="AH10" s="54"/>
      <c r="AI10" s="54"/>
      <c r="AJ10" s="54"/>
      <c r="AK10" s="2"/>
      <c r="AL10" s="54">
        <f>データ!V6</f>
        <v>9781</v>
      </c>
      <c r="AM10" s="54"/>
      <c r="AN10" s="54"/>
      <c r="AO10" s="54"/>
      <c r="AP10" s="54"/>
      <c r="AQ10" s="54"/>
      <c r="AR10" s="54"/>
      <c r="AS10" s="54"/>
      <c r="AT10" s="53">
        <f>データ!W6</f>
        <v>4.8499999999999996</v>
      </c>
      <c r="AU10" s="53"/>
      <c r="AV10" s="53"/>
      <c r="AW10" s="53"/>
      <c r="AX10" s="53"/>
      <c r="AY10" s="53"/>
      <c r="AZ10" s="53"/>
      <c r="BA10" s="53"/>
      <c r="BB10" s="53">
        <f>データ!X6</f>
        <v>2016.7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85"/>
      <c r="BN66" s="85"/>
      <c r="BO66" s="85"/>
      <c r="BP66" s="85"/>
      <c r="BQ66" s="85"/>
      <c r="BR66" s="85"/>
      <c r="BS66" s="85"/>
      <c r="BT66" s="85"/>
      <c r="BU66" s="85"/>
      <c r="BV66" s="85"/>
      <c r="BW66" s="85"/>
      <c r="BX66" s="85"/>
      <c r="BY66" s="85"/>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5"/>
      <c r="BN67" s="85"/>
      <c r="BO67" s="85"/>
      <c r="BP67" s="85"/>
      <c r="BQ67" s="85"/>
      <c r="BR67" s="85"/>
      <c r="BS67" s="85"/>
      <c r="BT67" s="85"/>
      <c r="BU67" s="85"/>
      <c r="BV67" s="85"/>
      <c r="BW67" s="85"/>
      <c r="BX67" s="85"/>
      <c r="BY67" s="85"/>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5"/>
      <c r="BN68" s="85"/>
      <c r="BO68" s="85"/>
      <c r="BP68" s="85"/>
      <c r="BQ68" s="85"/>
      <c r="BR68" s="85"/>
      <c r="BS68" s="85"/>
      <c r="BT68" s="85"/>
      <c r="BU68" s="85"/>
      <c r="BV68" s="85"/>
      <c r="BW68" s="85"/>
      <c r="BX68" s="85"/>
      <c r="BY68" s="85"/>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5"/>
      <c r="BN69" s="85"/>
      <c r="BO69" s="85"/>
      <c r="BP69" s="85"/>
      <c r="BQ69" s="85"/>
      <c r="BR69" s="85"/>
      <c r="BS69" s="85"/>
      <c r="BT69" s="85"/>
      <c r="BU69" s="85"/>
      <c r="BV69" s="85"/>
      <c r="BW69" s="85"/>
      <c r="BX69" s="85"/>
      <c r="BY69" s="85"/>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5"/>
      <c r="BN70" s="85"/>
      <c r="BO70" s="85"/>
      <c r="BP70" s="85"/>
      <c r="BQ70" s="85"/>
      <c r="BR70" s="85"/>
      <c r="BS70" s="85"/>
      <c r="BT70" s="85"/>
      <c r="BU70" s="85"/>
      <c r="BV70" s="85"/>
      <c r="BW70" s="85"/>
      <c r="BX70" s="85"/>
      <c r="BY70" s="85"/>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5"/>
      <c r="BN71" s="85"/>
      <c r="BO71" s="85"/>
      <c r="BP71" s="85"/>
      <c r="BQ71" s="85"/>
      <c r="BR71" s="85"/>
      <c r="BS71" s="85"/>
      <c r="BT71" s="85"/>
      <c r="BU71" s="85"/>
      <c r="BV71" s="85"/>
      <c r="BW71" s="85"/>
      <c r="BX71" s="85"/>
      <c r="BY71" s="85"/>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5"/>
      <c r="BN72" s="85"/>
      <c r="BO72" s="85"/>
      <c r="BP72" s="85"/>
      <c r="BQ72" s="85"/>
      <c r="BR72" s="85"/>
      <c r="BS72" s="85"/>
      <c r="BT72" s="85"/>
      <c r="BU72" s="85"/>
      <c r="BV72" s="85"/>
      <c r="BW72" s="85"/>
      <c r="BX72" s="85"/>
      <c r="BY72" s="85"/>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5"/>
      <c r="BN73" s="85"/>
      <c r="BO73" s="85"/>
      <c r="BP73" s="85"/>
      <c r="BQ73" s="85"/>
      <c r="BR73" s="85"/>
      <c r="BS73" s="85"/>
      <c r="BT73" s="85"/>
      <c r="BU73" s="85"/>
      <c r="BV73" s="85"/>
      <c r="BW73" s="85"/>
      <c r="BX73" s="85"/>
      <c r="BY73" s="85"/>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5"/>
      <c r="BN74" s="85"/>
      <c r="BO74" s="85"/>
      <c r="BP74" s="85"/>
      <c r="BQ74" s="85"/>
      <c r="BR74" s="85"/>
      <c r="BS74" s="85"/>
      <c r="BT74" s="85"/>
      <c r="BU74" s="85"/>
      <c r="BV74" s="85"/>
      <c r="BW74" s="85"/>
      <c r="BX74" s="85"/>
      <c r="BY74" s="85"/>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5"/>
      <c r="BN75" s="85"/>
      <c r="BO75" s="85"/>
      <c r="BP75" s="85"/>
      <c r="BQ75" s="85"/>
      <c r="BR75" s="85"/>
      <c r="BS75" s="85"/>
      <c r="BT75" s="85"/>
      <c r="BU75" s="85"/>
      <c r="BV75" s="85"/>
      <c r="BW75" s="85"/>
      <c r="BX75" s="85"/>
      <c r="BY75" s="85"/>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5"/>
      <c r="BN76" s="85"/>
      <c r="BO76" s="85"/>
      <c r="BP76" s="85"/>
      <c r="BQ76" s="85"/>
      <c r="BR76" s="85"/>
      <c r="BS76" s="85"/>
      <c r="BT76" s="85"/>
      <c r="BU76" s="85"/>
      <c r="BV76" s="85"/>
      <c r="BW76" s="85"/>
      <c r="BX76" s="85"/>
      <c r="BY76" s="85"/>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5"/>
      <c r="BN77" s="85"/>
      <c r="BO77" s="85"/>
      <c r="BP77" s="85"/>
      <c r="BQ77" s="85"/>
      <c r="BR77" s="85"/>
      <c r="BS77" s="85"/>
      <c r="BT77" s="85"/>
      <c r="BU77" s="85"/>
      <c r="BV77" s="85"/>
      <c r="BW77" s="85"/>
      <c r="BX77" s="85"/>
      <c r="BY77" s="85"/>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5"/>
      <c r="BN78" s="85"/>
      <c r="BO78" s="85"/>
      <c r="BP78" s="85"/>
      <c r="BQ78" s="85"/>
      <c r="BR78" s="85"/>
      <c r="BS78" s="85"/>
      <c r="BT78" s="85"/>
      <c r="BU78" s="85"/>
      <c r="BV78" s="85"/>
      <c r="BW78" s="85"/>
      <c r="BX78" s="85"/>
      <c r="BY78" s="85"/>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5"/>
      <c r="BN79" s="85"/>
      <c r="BO79" s="85"/>
      <c r="BP79" s="85"/>
      <c r="BQ79" s="85"/>
      <c r="BR79" s="85"/>
      <c r="BS79" s="85"/>
      <c r="BT79" s="85"/>
      <c r="BU79" s="85"/>
      <c r="BV79" s="85"/>
      <c r="BW79" s="85"/>
      <c r="BX79" s="85"/>
      <c r="BY79" s="85"/>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5"/>
      <c r="BN80" s="85"/>
      <c r="BO80" s="85"/>
      <c r="BP80" s="85"/>
      <c r="BQ80" s="85"/>
      <c r="BR80" s="85"/>
      <c r="BS80" s="85"/>
      <c r="BT80" s="85"/>
      <c r="BU80" s="85"/>
      <c r="BV80" s="85"/>
      <c r="BW80" s="85"/>
      <c r="BX80" s="85"/>
      <c r="BY80" s="85"/>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5"/>
      <c r="BN81" s="85"/>
      <c r="BO81" s="85"/>
      <c r="BP81" s="85"/>
      <c r="BQ81" s="85"/>
      <c r="BR81" s="85"/>
      <c r="BS81" s="85"/>
      <c r="BT81" s="85"/>
      <c r="BU81" s="85"/>
      <c r="BV81" s="85"/>
      <c r="BW81" s="85"/>
      <c r="BX81" s="85"/>
      <c r="BY81" s="85"/>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CG4O1stpWgozvT0TtvncIEqZLBda70GApQjEJRuuUMB4K31Lk23cn4+LyAwhaMfRt3obWd2yR6iokDMqSHcrg==" saltValue="GeQZacTaK0hsPiRKFa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42056</v>
      </c>
      <c r="D6" s="19">
        <f t="shared" si="3"/>
        <v>46</v>
      </c>
      <c r="E6" s="19">
        <f t="shared" si="3"/>
        <v>17</v>
      </c>
      <c r="F6" s="19">
        <f t="shared" si="3"/>
        <v>1</v>
      </c>
      <c r="G6" s="19">
        <f t="shared" si="3"/>
        <v>0</v>
      </c>
      <c r="H6" s="19" t="str">
        <f t="shared" si="3"/>
        <v>宮城県　気仙沼市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82.23</v>
      </c>
      <c r="P6" s="20">
        <f t="shared" si="3"/>
        <v>16.39</v>
      </c>
      <c r="Q6" s="20">
        <f t="shared" si="3"/>
        <v>90.31</v>
      </c>
      <c r="R6" s="20">
        <f t="shared" si="3"/>
        <v>3058</v>
      </c>
      <c r="S6" s="20">
        <f t="shared" si="3"/>
        <v>60151</v>
      </c>
      <c r="T6" s="20">
        <f t="shared" si="3"/>
        <v>332.44</v>
      </c>
      <c r="U6" s="20">
        <f t="shared" si="3"/>
        <v>180.94</v>
      </c>
      <c r="V6" s="20">
        <f t="shared" si="3"/>
        <v>9781</v>
      </c>
      <c r="W6" s="20">
        <f t="shared" si="3"/>
        <v>4.8499999999999996</v>
      </c>
      <c r="X6" s="20">
        <f t="shared" si="3"/>
        <v>2016.7</v>
      </c>
      <c r="Y6" s="21" t="str">
        <f>IF(Y7="",NA(),Y7)</f>
        <v>-</v>
      </c>
      <c r="Z6" s="21" t="str">
        <f t="shared" ref="Z6:AH6" si="4">IF(Z7="",NA(),Z7)</f>
        <v>-</v>
      </c>
      <c r="AA6" s="21" t="str">
        <f t="shared" si="4"/>
        <v>-</v>
      </c>
      <c r="AB6" s="21">
        <f t="shared" si="4"/>
        <v>77.180000000000007</v>
      </c>
      <c r="AC6" s="21">
        <f t="shared" si="4"/>
        <v>92.94</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1">
        <f t="shared" si="5"/>
        <v>93.8</v>
      </c>
      <c r="AN6" s="21">
        <f t="shared" si="5"/>
        <v>99.2</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46.27</v>
      </c>
      <c r="AY6" s="21">
        <f t="shared" si="6"/>
        <v>39.78</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0">
        <f t="shared" si="7"/>
        <v>0</v>
      </c>
      <c r="BJ6" s="21">
        <f t="shared" si="7"/>
        <v>153.16</v>
      </c>
      <c r="BK6" s="21" t="str">
        <f t="shared" si="7"/>
        <v>-</v>
      </c>
      <c r="BL6" s="21" t="str">
        <f t="shared" si="7"/>
        <v>-</v>
      </c>
      <c r="BM6" s="21" t="str">
        <f t="shared" si="7"/>
        <v>-</v>
      </c>
      <c r="BN6" s="21">
        <f t="shared" si="7"/>
        <v>812.92</v>
      </c>
      <c r="BO6" s="21">
        <f t="shared" si="7"/>
        <v>765.48</v>
      </c>
      <c r="BP6" s="20" t="str">
        <f>IF(BP7="","",IF(BP7="-","【-】","【"&amp;SUBSTITUTE(TEXT(BP7,"#,##0.00"),"-","△")&amp;"】"))</f>
        <v>【669.11】</v>
      </c>
      <c r="BQ6" s="21" t="str">
        <f>IF(BQ7="",NA(),BQ7)</f>
        <v>-</v>
      </c>
      <c r="BR6" s="21" t="str">
        <f t="shared" ref="BR6:BZ6" si="8">IF(BR7="",NA(),BR7)</f>
        <v>-</v>
      </c>
      <c r="BS6" s="21" t="str">
        <f t="shared" si="8"/>
        <v>-</v>
      </c>
      <c r="BT6" s="21">
        <f t="shared" si="8"/>
        <v>30.77</v>
      </c>
      <c r="BU6" s="21">
        <f t="shared" si="8"/>
        <v>62.29</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516.78</v>
      </c>
      <c r="CF6" s="21">
        <f t="shared" si="9"/>
        <v>251.34</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f t="shared" si="10"/>
        <v>61.79</v>
      </c>
      <c r="CQ6" s="21">
        <f t="shared" si="10"/>
        <v>60.79</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81.23</v>
      </c>
      <c r="DB6" s="21">
        <f t="shared" si="11"/>
        <v>83.64</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2.6</v>
      </c>
      <c r="DM6" s="21">
        <f t="shared" si="12"/>
        <v>5.85</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42056</v>
      </c>
      <c r="D7" s="23">
        <v>46</v>
      </c>
      <c r="E7" s="23">
        <v>17</v>
      </c>
      <c r="F7" s="23">
        <v>1</v>
      </c>
      <c r="G7" s="23">
        <v>0</v>
      </c>
      <c r="H7" s="23" t="s">
        <v>96</v>
      </c>
      <c r="I7" s="23" t="s">
        <v>97</v>
      </c>
      <c r="J7" s="23" t="s">
        <v>98</v>
      </c>
      <c r="K7" s="23" t="s">
        <v>99</v>
      </c>
      <c r="L7" s="23" t="s">
        <v>100</v>
      </c>
      <c r="M7" s="23" t="s">
        <v>101</v>
      </c>
      <c r="N7" s="24" t="s">
        <v>102</v>
      </c>
      <c r="O7" s="24">
        <v>82.23</v>
      </c>
      <c r="P7" s="24">
        <v>16.39</v>
      </c>
      <c r="Q7" s="24">
        <v>90.31</v>
      </c>
      <c r="R7" s="24">
        <v>3058</v>
      </c>
      <c r="S7" s="24">
        <v>60151</v>
      </c>
      <c r="T7" s="24">
        <v>332.44</v>
      </c>
      <c r="U7" s="24">
        <v>180.94</v>
      </c>
      <c r="V7" s="24">
        <v>9781</v>
      </c>
      <c r="W7" s="24">
        <v>4.8499999999999996</v>
      </c>
      <c r="X7" s="24">
        <v>2016.7</v>
      </c>
      <c r="Y7" s="24" t="s">
        <v>102</v>
      </c>
      <c r="Z7" s="24" t="s">
        <v>102</v>
      </c>
      <c r="AA7" s="24" t="s">
        <v>102</v>
      </c>
      <c r="AB7" s="24">
        <v>77.180000000000007</v>
      </c>
      <c r="AC7" s="24">
        <v>92.94</v>
      </c>
      <c r="AD7" s="24" t="s">
        <v>102</v>
      </c>
      <c r="AE7" s="24" t="s">
        <v>102</v>
      </c>
      <c r="AF7" s="24" t="s">
        <v>102</v>
      </c>
      <c r="AG7" s="24">
        <v>105.41</v>
      </c>
      <c r="AH7" s="24">
        <v>104.64</v>
      </c>
      <c r="AI7" s="24">
        <v>107.02</v>
      </c>
      <c r="AJ7" s="24" t="s">
        <v>102</v>
      </c>
      <c r="AK7" s="24" t="s">
        <v>102</v>
      </c>
      <c r="AL7" s="24" t="s">
        <v>102</v>
      </c>
      <c r="AM7" s="24">
        <v>93.8</v>
      </c>
      <c r="AN7" s="24">
        <v>99.2</v>
      </c>
      <c r="AO7" s="24" t="s">
        <v>102</v>
      </c>
      <c r="AP7" s="24" t="s">
        <v>102</v>
      </c>
      <c r="AQ7" s="24" t="s">
        <v>102</v>
      </c>
      <c r="AR7" s="24">
        <v>25.86</v>
      </c>
      <c r="AS7" s="24">
        <v>25.76</v>
      </c>
      <c r="AT7" s="24">
        <v>3.09</v>
      </c>
      <c r="AU7" s="24" t="s">
        <v>102</v>
      </c>
      <c r="AV7" s="24" t="s">
        <v>102</v>
      </c>
      <c r="AW7" s="24" t="s">
        <v>102</v>
      </c>
      <c r="AX7" s="24">
        <v>46.27</v>
      </c>
      <c r="AY7" s="24">
        <v>39.78</v>
      </c>
      <c r="AZ7" s="24" t="s">
        <v>102</v>
      </c>
      <c r="BA7" s="24" t="s">
        <v>102</v>
      </c>
      <c r="BB7" s="24" t="s">
        <v>102</v>
      </c>
      <c r="BC7" s="24">
        <v>58.23</v>
      </c>
      <c r="BD7" s="24">
        <v>65.56</v>
      </c>
      <c r="BE7" s="24">
        <v>71.39</v>
      </c>
      <c r="BF7" s="24" t="s">
        <v>102</v>
      </c>
      <c r="BG7" s="24" t="s">
        <v>102</v>
      </c>
      <c r="BH7" s="24" t="s">
        <v>102</v>
      </c>
      <c r="BI7" s="24">
        <v>0</v>
      </c>
      <c r="BJ7" s="24">
        <v>153.16</v>
      </c>
      <c r="BK7" s="24" t="s">
        <v>102</v>
      </c>
      <c r="BL7" s="24" t="s">
        <v>102</v>
      </c>
      <c r="BM7" s="24" t="s">
        <v>102</v>
      </c>
      <c r="BN7" s="24">
        <v>812.92</v>
      </c>
      <c r="BO7" s="24">
        <v>765.48</v>
      </c>
      <c r="BP7" s="24">
        <v>669.11</v>
      </c>
      <c r="BQ7" s="24" t="s">
        <v>102</v>
      </c>
      <c r="BR7" s="24" t="s">
        <v>102</v>
      </c>
      <c r="BS7" s="24" t="s">
        <v>102</v>
      </c>
      <c r="BT7" s="24">
        <v>30.77</v>
      </c>
      <c r="BU7" s="24">
        <v>62.29</v>
      </c>
      <c r="BV7" s="24" t="s">
        <v>102</v>
      </c>
      <c r="BW7" s="24" t="s">
        <v>102</v>
      </c>
      <c r="BX7" s="24" t="s">
        <v>102</v>
      </c>
      <c r="BY7" s="24">
        <v>85.4</v>
      </c>
      <c r="BZ7" s="24">
        <v>87.8</v>
      </c>
      <c r="CA7" s="24">
        <v>99.73</v>
      </c>
      <c r="CB7" s="24" t="s">
        <v>102</v>
      </c>
      <c r="CC7" s="24" t="s">
        <v>102</v>
      </c>
      <c r="CD7" s="24" t="s">
        <v>102</v>
      </c>
      <c r="CE7" s="24">
        <v>516.78</v>
      </c>
      <c r="CF7" s="24">
        <v>251.34</v>
      </c>
      <c r="CG7" s="24" t="s">
        <v>102</v>
      </c>
      <c r="CH7" s="24" t="s">
        <v>102</v>
      </c>
      <c r="CI7" s="24" t="s">
        <v>102</v>
      </c>
      <c r="CJ7" s="24">
        <v>188.57</v>
      </c>
      <c r="CK7" s="24">
        <v>187.69</v>
      </c>
      <c r="CL7" s="24">
        <v>134.97999999999999</v>
      </c>
      <c r="CM7" s="24" t="s">
        <v>102</v>
      </c>
      <c r="CN7" s="24" t="s">
        <v>102</v>
      </c>
      <c r="CO7" s="24" t="s">
        <v>102</v>
      </c>
      <c r="CP7" s="24">
        <v>61.79</v>
      </c>
      <c r="CQ7" s="24">
        <v>60.79</v>
      </c>
      <c r="CR7" s="24" t="s">
        <v>102</v>
      </c>
      <c r="CS7" s="24" t="s">
        <v>102</v>
      </c>
      <c r="CT7" s="24" t="s">
        <v>102</v>
      </c>
      <c r="CU7" s="24">
        <v>55.84</v>
      </c>
      <c r="CV7" s="24">
        <v>55.78</v>
      </c>
      <c r="CW7" s="24">
        <v>59.99</v>
      </c>
      <c r="CX7" s="24" t="s">
        <v>102</v>
      </c>
      <c r="CY7" s="24" t="s">
        <v>102</v>
      </c>
      <c r="CZ7" s="24" t="s">
        <v>102</v>
      </c>
      <c r="DA7" s="24">
        <v>81.23</v>
      </c>
      <c r="DB7" s="24">
        <v>83.64</v>
      </c>
      <c r="DC7" s="24" t="s">
        <v>102</v>
      </c>
      <c r="DD7" s="24" t="s">
        <v>102</v>
      </c>
      <c r="DE7" s="24" t="s">
        <v>102</v>
      </c>
      <c r="DF7" s="24">
        <v>92.34</v>
      </c>
      <c r="DG7" s="24">
        <v>91.78</v>
      </c>
      <c r="DH7" s="24">
        <v>95.72</v>
      </c>
      <c r="DI7" s="24" t="s">
        <v>102</v>
      </c>
      <c r="DJ7" s="24" t="s">
        <v>102</v>
      </c>
      <c r="DK7" s="24" t="s">
        <v>102</v>
      </c>
      <c r="DL7" s="24">
        <v>2.6</v>
      </c>
      <c r="DM7" s="24">
        <v>5.85</v>
      </c>
      <c r="DN7" s="24" t="s">
        <v>102</v>
      </c>
      <c r="DO7" s="24" t="s">
        <v>102</v>
      </c>
      <c r="DP7" s="24" t="s">
        <v>102</v>
      </c>
      <c r="DQ7" s="24">
        <v>25.37</v>
      </c>
      <c r="DR7" s="24">
        <v>26.89</v>
      </c>
      <c r="DS7" s="24">
        <v>38.17</v>
      </c>
      <c r="DT7" s="24" t="s">
        <v>102</v>
      </c>
      <c r="DU7" s="24" t="s">
        <v>102</v>
      </c>
      <c r="DV7" s="24" t="s">
        <v>102</v>
      </c>
      <c r="DW7" s="24">
        <v>0</v>
      </c>
      <c r="DX7" s="24">
        <v>0</v>
      </c>
      <c r="DY7" s="24" t="s">
        <v>102</v>
      </c>
      <c r="DZ7" s="24" t="s">
        <v>102</v>
      </c>
      <c r="EA7" s="24" t="s">
        <v>102</v>
      </c>
      <c r="EB7" s="24">
        <v>0.54</v>
      </c>
      <c r="EC7" s="24">
        <v>0.75</v>
      </c>
      <c r="ED7" s="24">
        <v>6.54</v>
      </c>
      <c r="EE7" s="24" t="s">
        <v>102</v>
      </c>
      <c r="EF7" s="24" t="s">
        <v>102</v>
      </c>
      <c r="EG7" s="24" t="s">
        <v>102</v>
      </c>
      <c r="EH7" s="24">
        <v>0</v>
      </c>
      <c r="EI7" s="24">
        <v>0</v>
      </c>
      <c r="EJ7" s="24" t="s">
        <v>102</v>
      </c>
      <c r="EK7" s="24" t="s">
        <v>102</v>
      </c>
      <c r="EL7" s="24" t="s">
        <v>102</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2023-01-12T23:26:34Z</dcterms:created>
  <dcterms:modified xsi:type="dcterms:W3CDTF">2023-02-14T07:22:03Z</dcterms:modified>
  <cp:category/>
</cp:coreProperties>
</file>