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4 気仙沼市★\"/>
    </mc:Choice>
  </mc:AlternateContent>
  <workbookProtection workbookAlgorithmName="SHA-512" workbookHashValue="00ga7NLtIL3o07U7jcibW28tChyTcUetK6dbEH5J4hf9Qcbg34OmZqR6mRTHFlUKU1i49Qeex7q/rY0o/7IzWA==" workbookSaltValue="JeJMrY/fkz40yLvOJ5gFZw==" workbookSpinCount="100000" lockStructure="1"/>
  <bookViews>
    <workbookView xWindow="0" yWindow="0" windowWidth="22095"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<sst xmlns="http://schemas.openxmlformats.org/spreadsheetml/2006/main" count="228" uniqueCount="115">
  <si>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</si>
  <si>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</si>
  <si>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</si>
  <si>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</si>
  <si>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</si>
  <si>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</si>
  <si>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</si>
  <si>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</si>
  <si>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</si>
  <si>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</si>
  <si>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</si>
  <si>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</si>
  <si>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</si>
  <si>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</si>
  <si>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</si>
  <si>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</si>
  <si>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</si>
  <si>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</si>
  <si>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</si>
  <si>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</si>
  <si>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</si>
  <si>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</si>
  <si>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</si>
  <si>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</si>
  <si>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</si>
  <si>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</si>
  <si>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</si>
  <si>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</si>
  <si>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</si>
  <si>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</si>
  <si>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</si>
  <si>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</si>
  <si>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</si>
  <si>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</si>
  <si>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</si>
  <si>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</si>
  <si>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</si>
  <si>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</si>
  <si>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</si>
  <si>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</si>
  <si>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</si>
  <si>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</si>
  <si>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</si>
  <si>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</si>
  <si>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</si>
  <si>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</si>
  <si>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</si>
  <si>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</si>
  <si>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</si>
  <si>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</si>
  <si>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</si>
  <si>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</si>
  <si>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</si>
  <si>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</si>
  <si>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</si>
  <si>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</si>
  <si>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</si>
  <si>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</si>
  <si>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</si>
  <si>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</si>
  <si>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</si>
  <si>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</si>
  <si>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</si>
  <si>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</si>
  <si>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</si>
  <si>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</si>
  <si>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</si>
  <si>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</si>
  <si>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</si>
  <si>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</si>
  <si>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</si>
  <si>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</si>
  <si>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</si>
  <si>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</si>
  <si>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</si>
  <si>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</si>
  <si>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</si>
  <si>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</si>
  <si>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</si>
  <si>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</si>
  <si>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</si>
  <si>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</si>
  <si>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</si>
  <si>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</si>
  <si>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</si>
  <si>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</si>
  <si>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</si>
  <si>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</si>
  <si>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</si>
  <si>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</si>
  <si>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</si>
  <si>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</si>
  <si>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</si>
  <si>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</si>
  <si>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</si>
  <si>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</si>
  <si>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</si>
  <si>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</si>
  <si>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</si>
  <si>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</si>
  <si>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</si>
  <si>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</si>
  <si>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</si>
  <si>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</si>
  <si>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</si>
  <si>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</si>
  <si>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</si>
  <si>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</si>
  <si>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</si>
  <si>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</si>
  <si>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</si>
  <si>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</si>
  <si>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災害復旧事業の実施に伴う管路更新により類似団体と比較すると低い数値となっているが，経年化率も年々上昇してることから，引き続き計画的な更新を行う。
</t>
    </r>
    <r>
      <rPr>
        <b/>
        <sz val="11"/>
        <color theme="1"/>
        <rFont val="ＭＳ ゴシック"/>
        <family val="3"/>
        <charset val="128"/>
      </rPr>
      <t>②管路経年化率</t>
    </r>
    <r>
      <rPr>
        <sz val="11"/>
        <color theme="1"/>
        <rFont val="ＭＳ ゴシック"/>
        <family val="3"/>
        <charset val="128"/>
      </rPr>
      <t xml:space="preserve">　石綿セメント管を中心に老朽管の更新を進めているが，依然として法定耐用年数を経過した管路を多く保有していることから，計画的な更新に努める。
</t>
    </r>
    <r>
      <rPr>
        <b/>
        <sz val="11"/>
        <color theme="1"/>
        <rFont val="ＭＳ ゴシック"/>
        <family val="3"/>
        <charset val="128"/>
      </rPr>
      <t>③管路更新率</t>
    </r>
    <r>
      <rPr>
        <sz val="11"/>
        <color theme="1"/>
        <rFont val="ＭＳ ゴシック"/>
        <family val="3"/>
        <charset val="128"/>
      </rPr>
      <t>　類似団体の平均値を上回っており，今後老朽管更新計画を作成し計画的な更新を行う。</t>
    </r>
    <rPh sb="13" eb="19">
      <t>サイガイフッキュウジギョウ</t>
    </rPh>
    <rPh sb="20" eb="22">
      <t>ジッシ</t>
    </rPh>
    <rPh sb="23" eb="24">
      <t>トモナ</t>
    </rPh>
    <rPh sb="25" eb="29">
      <t>カンロコウシン</t>
    </rPh>
    <rPh sb="42" eb="43">
      <t>ヒク</t>
    </rPh>
    <rPh sb="44" eb="46">
      <t>スウチ</t>
    </rPh>
    <rPh sb="54" eb="58">
      <t>ケイネンカリツ</t>
    </rPh>
    <rPh sb="59" eb="61">
      <t>ネンネン</t>
    </rPh>
    <rPh sb="61" eb="63">
      <t>ジョウショウ</t>
    </rPh>
    <rPh sb="188" eb="190">
      <t>ロウキュウ</t>
    </rPh>
    <rPh sb="190" eb="191">
      <t>カン</t>
    </rPh>
    <rPh sb="191" eb="193">
      <t>コウシン</t>
    </rPh>
    <rPh sb="193" eb="195">
      <t>ケイカク</t>
    </rPh>
    <rPh sb="196" eb="198">
      <t>サクセイ</t>
    </rPh>
    <rPh sb="199" eb="202">
      <t>ケイカクテキ</t>
    </rPh>
    <phoneticPr fontId="4"/>
  </si>
  <si>
    <t xml:space="preserve"> 令和3年11月請求分からの水道料金改定により料金収入が増加し，改善傾向にある指標があるものの，近年の少子高齢化等による人口減少及び節水機器の普及に伴い給水収益の大幅な伸びが見込めないことから，効率的な事業運営による経費の削減や事業費の平準化などにより，引き続き，経営基盤の強化に継続的に取り組まなければならない。
　また，水道施設などの更新に当たっては，将来の水需要の予測や事業などの優先順位，効率性を考慮しながら老朽管更新計画を作成し，水道施設の統廃合やダウンサイジングにより，適正な施設規模で整備を行う。
</t>
    <rPh sb="32" eb="34">
      <t>カイゼン</t>
    </rPh>
    <rPh sb="34" eb="36">
      <t>ケイコウ</t>
    </rPh>
    <rPh sb="39" eb="41">
      <t>シヒョウ</t>
    </rPh>
    <rPh sb="127" eb="128">
      <t>ヒ</t>
    </rPh>
    <rPh sb="129" eb="130">
      <t>ツヅ</t>
    </rPh>
    <rPh sb="208" eb="210">
      <t>ロウキュウ</t>
    </rPh>
    <rPh sb="210" eb="211">
      <t>カン</t>
    </rPh>
    <rPh sb="211" eb="213">
      <t>コウシン</t>
    </rPh>
    <rPh sb="213" eb="215">
      <t>ケイカク</t>
    </rPh>
    <rPh sb="216" eb="218">
      <t>サクセイ</t>
    </rPh>
    <phoneticPr fontId="4"/>
  </si>
  <si>
    <r>
      <rPr>
        <b/>
        <sz val="9"/>
        <color theme="1"/>
        <rFont val="ＭＳ ゴシック"/>
        <family val="3"/>
        <charset val="128"/>
      </rPr>
      <t>①経常収支比率</t>
    </r>
    <r>
      <rPr>
        <sz val="9"/>
        <color theme="1"/>
        <rFont val="ＭＳ ゴシック"/>
        <family val="3"/>
        <charset val="128"/>
      </rPr>
      <t xml:space="preserve">　給水人口の減少などに伴い，使用水量が減少している中で震災復旧事業により取得した資産の減価償却費や老朽化した施設の修繕費などが増加傾向にあることから，経営の効率化を進める。令和3年11月請求分からの水道料金改定により料金収入が増加し，100％を上回っている。
</t>
    </r>
    <r>
      <rPr>
        <b/>
        <sz val="9"/>
        <color theme="1"/>
        <rFont val="ＭＳ ゴシック"/>
        <family val="3"/>
        <charset val="128"/>
      </rPr>
      <t>②累積欠損金比率</t>
    </r>
    <r>
      <rPr>
        <sz val="9"/>
        <color theme="1"/>
        <rFont val="ＭＳ ゴシック"/>
        <family val="3"/>
        <charset val="128"/>
      </rPr>
      <t xml:space="preserve">　累積欠損金は昨年度に比べ若干減ったものの，高い状況にあり，経営の課題となっている。経営の状況を踏まえ，経費削減を行う一方，料金改定による収入の確保に努める。
</t>
    </r>
    <r>
      <rPr>
        <b/>
        <sz val="9"/>
        <color theme="1"/>
        <rFont val="ＭＳ ゴシック"/>
        <family val="3"/>
        <charset val="128"/>
      </rPr>
      <t>③流動比率</t>
    </r>
    <r>
      <rPr>
        <sz val="9"/>
        <color theme="1"/>
        <rFont val="ＭＳ ゴシック"/>
        <family val="3"/>
        <charset val="128"/>
      </rPr>
      <t xml:space="preserve">　数値的には100％を上回ってはいるものの，安定的な資金繰りのためには，事業費などの平準化を図る必要がある。
</t>
    </r>
    <r>
      <rPr>
        <b/>
        <sz val="9"/>
        <color theme="1"/>
        <rFont val="ＭＳ ゴシック"/>
        <family val="3"/>
        <charset val="128"/>
      </rPr>
      <t>④企業債残高対給水収益比率</t>
    </r>
    <r>
      <rPr>
        <sz val="9"/>
        <color theme="1"/>
        <rFont val="ＭＳ ゴシック"/>
        <family val="3"/>
        <charset val="128"/>
      </rPr>
      <t xml:space="preserve">　類似団体の平均値を大きく上回っており，建設改良事業の財源として企業債以外の補助金等の財源確保に努める。
</t>
    </r>
    <r>
      <rPr>
        <b/>
        <sz val="9"/>
        <color theme="1"/>
        <rFont val="ＭＳ ゴシック"/>
        <family val="3"/>
        <charset val="128"/>
      </rPr>
      <t>⑤料金回収率</t>
    </r>
    <r>
      <rPr>
        <sz val="9"/>
        <color theme="1"/>
        <rFont val="ＭＳ ゴシック"/>
        <family val="3"/>
        <charset val="128"/>
      </rPr>
      <t xml:space="preserve">　100％を下回っており，給水に係る費用を給水収益で賄えていない状況が続いているものの，令和3年11月請求分からの水道料金改定により，料金収入が増加し，改善傾向にある。
</t>
    </r>
    <r>
      <rPr>
        <b/>
        <sz val="9"/>
        <color theme="1"/>
        <rFont val="ＭＳ ゴシック"/>
        <family val="3"/>
        <charset val="128"/>
      </rPr>
      <t>⑥給水原価</t>
    </r>
    <r>
      <rPr>
        <sz val="9"/>
        <color theme="1"/>
        <rFont val="ＭＳ ゴシック"/>
        <family val="3"/>
        <charset val="128"/>
      </rPr>
      <t xml:space="preserve">　平地が少ない地理的条件から配水池やポンプ場を多く保有しており，それらの維持管理費の占める割合が大きく，また有収水量の減少が給水原価を押し上げる要因となっている。これらを踏まえ，老朽管更新計画作成と水道施設の統廃合やダウンサイジングの検討を行う。
</t>
    </r>
    <r>
      <rPr>
        <b/>
        <sz val="9"/>
        <color theme="1"/>
        <rFont val="ＭＳ ゴシック"/>
        <family val="3"/>
        <charset val="128"/>
      </rPr>
      <t>⑦施設利用率</t>
    </r>
    <r>
      <rPr>
        <sz val="9"/>
        <color theme="1"/>
        <rFont val="ＭＳ ゴシック"/>
        <family val="3"/>
        <charset val="128"/>
      </rPr>
      <t xml:space="preserve">　類似団体の平均値を下回っており，今後の給水人口の減少を踏まえ，適切な施設規模を検討する。
</t>
    </r>
    <r>
      <rPr>
        <b/>
        <sz val="9"/>
        <color theme="1"/>
        <rFont val="ＭＳ ゴシック"/>
        <family val="3"/>
        <charset val="128"/>
      </rPr>
      <t>⑧有収率</t>
    </r>
    <r>
      <rPr>
        <sz val="9"/>
        <color theme="1"/>
        <rFont val="ＭＳ ゴシック"/>
        <family val="3"/>
        <charset val="128"/>
      </rPr>
      <t>　漏水調査や老朽化した配水管の布設替えを進め，東日本大震災前の水準（80.73％）までの回復に努める。</t>
    </r>
    <rPh sb="21" eb="23">
      <t>シヨウ</t>
    </rPh>
    <rPh sb="23" eb="25">
      <t>スイリョウ</t>
    </rPh>
    <rPh sb="43" eb="45">
      <t>シュトク</t>
    </rPh>
    <rPh sb="47" eb="49">
      <t>シサン</t>
    </rPh>
    <rPh sb="89" eb="90">
      <t>スス</t>
    </rPh>
    <rPh sb="93" eb="95">
      <t>レイワ</t>
    </rPh>
    <rPh sb="96" eb="97">
      <t>ネン</t>
    </rPh>
    <rPh sb="99" eb="100">
      <t>ガツ</t>
    </rPh>
    <rPh sb="100" eb="102">
      <t>セイキュウ</t>
    </rPh>
    <rPh sb="102" eb="103">
      <t>ブン</t>
    </rPh>
    <rPh sb="120" eb="122">
      <t>ゾウカ</t>
    </rPh>
    <rPh sb="129" eb="131">
      <t>ウワマワ</t>
    </rPh>
    <rPh sb="152" eb="155">
      <t>サクネンド</t>
    </rPh>
    <rPh sb="156" eb="157">
      <t>クラ</t>
    </rPh>
    <rPh sb="158" eb="160">
      <t>ジャッカン</t>
    </rPh>
    <rPh sb="160" eb="161">
      <t>ヘ</t>
    </rPh>
    <rPh sb="167" eb="168">
      <t>タカ</t>
    </rPh>
    <rPh sb="169" eb="171">
      <t>ジョウキョウ</t>
    </rPh>
    <rPh sb="202" eb="203">
      <t>オコナ</t>
    </rPh>
    <rPh sb="204" eb="206">
      <t>イッポウ</t>
    </rPh>
    <rPh sb="209" eb="211">
      <t>カイテイ</t>
    </rPh>
    <rPh sb="252" eb="255">
      <t>アンテイテキ</t>
    </rPh>
    <rPh sb="401" eb="403">
      <t>レイワ</t>
    </rPh>
    <rPh sb="404" eb="405">
      <t>ネン</t>
    </rPh>
    <rPh sb="407" eb="408">
      <t>ガツ</t>
    </rPh>
    <rPh sb="408" eb="410">
      <t>セイキュウ</t>
    </rPh>
    <rPh sb="410" eb="411">
      <t>ブン</t>
    </rPh>
    <rPh sb="414" eb="416">
      <t>スイドウ</t>
    </rPh>
    <rPh sb="433" eb="435">
      <t>カイゼン</t>
    </rPh>
    <rPh sb="435" eb="437">
      <t>ケイコウ</t>
    </rPh>
    <rPh sb="536" eb="538">
      <t>ロウキュウ</t>
    </rPh>
    <rPh sb="538" eb="539">
      <t>カン</t>
    </rPh>
    <rPh sb="539" eb="541">
      <t>コウシン</t>
    </rPh>
    <rPh sb="541" eb="543">
      <t>ケイカク</t>
    </rPh>
    <rPh sb="543" eb="545">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</si>
</sst>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1.07</c:v>
                </c:pt>
                <c:pt idx="1">
                  <c:v>1.17</c:v>
                </c:pt>
                <c:pt idx="2">
                  <c:v>0.81</c:v>
                </c:pt>
                <c:pt idx="3">
                  <c:v>2.31</c:v>
                </c:pt>
                <c:pt idx="4">
                  <c:v>2.3199999999999998</c:v>
                </c:pt>
              </c:numCache>
            </c:numRef>
          </c:val>
          <c:extLst>
            <c:ext xmlns:c16="http://schemas.microsoft.com/office/drawing/2014/chart" uri="{C3380CC4-5D6E-409C-BE32-E72D297353CC}">
              <c16:uniqueId val="{00000000-16FD-4192-9DB2-EB70C40079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6FD-4192-9DB2-EB70C40079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51.9</c:v>
                </c:pt>
                <c:pt idx="1">
                  <c:v>52.1</c:v>
                </c:pt>
                <c:pt idx="2">
                  <c:v>51.9</c:v>
                </c:pt>
                <c:pt idx="3">
                  <c:v>51.6</c:v>
                </c:pt>
                <c:pt idx="4">
                  <c:v>50.58</c:v>
                </c:pt>
              </c:numCache>
            </c:numRef>
          </c:val>
          <c:extLst>
            <c:ext xmlns:c16="http://schemas.microsoft.com/office/drawing/2014/chart" uri="{C3380CC4-5D6E-409C-BE32-E72D297353CC}">
              <c16:uniqueId val="{00000000-3493-4B29-8079-1C0473C125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3493-4B29-8079-1C0473C125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74.37</c:v>
                </c:pt>
                <c:pt idx="1">
                  <c:v>72.94</c:v>
                </c:pt>
                <c:pt idx="2">
                  <c:v>71.66</c:v>
                </c:pt>
                <c:pt idx="3">
                  <c:v>72.19</c:v>
                </c:pt>
                <c:pt idx="4">
                  <c:v>71.81</c:v>
                </c:pt>
              </c:numCache>
            </c:numRef>
          </c:val>
          <c:extLst>
            <c:ext xmlns:c16="http://schemas.microsoft.com/office/drawing/2014/chart" uri="{C3380CC4-5D6E-409C-BE32-E72D297353CC}">
              <c16:uniqueId val="{00000000-5FE6-4407-B214-E003F45505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FE6-4407-B214-E003F45505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99.17</c:v>
                </c:pt>
                <c:pt idx="1">
                  <c:v>98.06</c:v>
                </c:pt>
                <c:pt idx="2">
                  <c:v>99.08</c:v>
                </c:pt>
                <c:pt idx="3">
                  <c:v>99.91</c:v>
                </c:pt>
                <c:pt idx="4">
                  <c:v>101.7</c:v>
                </c:pt>
              </c:numCache>
            </c:numRef>
          </c:val>
          <c:extLst>
            <c:ext xmlns:c16="http://schemas.microsoft.com/office/drawing/2014/chart" uri="{C3380CC4-5D6E-409C-BE32-E72D297353CC}">
              <c16:uniqueId val="{00000000-F829-4617-B387-561AA36BCF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829-4617-B387-561AA36BCF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50.38</c:v>
                </c:pt>
                <c:pt idx="1">
                  <c:v>48.51</c:v>
                </c:pt>
                <c:pt idx="2">
                  <c:v>48.08</c:v>
                </c:pt>
                <c:pt idx="3">
                  <c:v>46.94</c:v>
                </c:pt>
                <c:pt idx="4">
                  <c:v>44.84</c:v>
                </c:pt>
              </c:numCache>
            </c:numRef>
          </c:val>
          <c:extLst>
            <c:ext xmlns:c16="http://schemas.microsoft.com/office/drawing/2014/chart" uri="{C3380CC4-5D6E-409C-BE32-E72D297353CC}">
              <c16:uniqueId val="{00000000-3C49-41AF-B741-6DFF70C35E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C49-41AF-B741-6DFF70C35E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31.81</c:v>
                </c:pt>
                <c:pt idx="1">
                  <c:v>36.229999999999997</c:v>
                </c:pt>
                <c:pt idx="2">
                  <c:v>36.92</c:v>
                </c:pt>
                <c:pt idx="3">
                  <c:v>38.58</c:v>
                </c:pt>
                <c:pt idx="4">
                  <c:v>39.06</c:v>
                </c:pt>
              </c:numCache>
            </c:numRef>
          </c:val>
          <c:extLst>
            <c:ext xmlns:c16="http://schemas.microsoft.com/office/drawing/2014/chart" uri="{C3380CC4-5D6E-409C-BE32-E72D297353CC}">
              <c16:uniqueId val="{00000000-055F-4231-BA0C-4C134B37B6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55F-4231-BA0C-4C134B37B6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26.56</c:v>
                </c:pt>
                <c:pt idx="1">
                  <c:v>29.24</c:v>
                </c:pt>
                <c:pt idx="2">
                  <c:v>30.84</c:v>
                </c:pt>
                <c:pt idx="3">
                  <c:v>31.01</c:v>
                </c:pt>
                <c:pt idx="4">
                  <c:v>28.15</c:v>
                </c:pt>
              </c:numCache>
            </c:numRef>
          </c:val>
          <c:extLst>
            <c:ext xmlns:c16="http://schemas.microsoft.com/office/drawing/2014/chart" uri="{C3380CC4-5D6E-409C-BE32-E72D297353CC}">
              <c16:uniqueId val="{00000000-71CE-4C4F-AB99-17824EF7F3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1CE-4C4F-AB99-17824EF7F3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182.74</c:v>
                </c:pt>
                <c:pt idx="1">
                  <c:v>218.01</c:v>
                </c:pt>
                <c:pt idx="2">
                  <c:v>201.82</c:v>
                </c:pt>
                <c:pt idx="3">
                  <c:v>166.07</c:v>
                </c:pt>
                <c:pt idx="4">
                  <c:v>171.48</c:v>
                </c:pt>
              </c:numCache>
            </c:numRef>
          </c:val>
          <c:extLst>
            <c:ext xmlns:c16="http://schemas.microsoft.com/office/drawing/2014/chart" uri="{C3380CC4-5D6E-409C-BE32-E72D297353CC}">
              <c16:uniqueId val="{00000000-0002-4706-8260-1A8530A66C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0002-4706-8260-1A8530A66C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473.17</c:v>
                </c:pt>
                <c:pt idx="1">
                  <c:v>503.74</c:v>
                </c:pt>
                <c:pt idx="2">
                  <c:v>536</c:v>
                </c:pt>
                <c:pt idx="3">
                  <c:v>567.49</c:v>
                </c:pt>
                <c:pt idx="4">
                  <c:v>567.27</c:v>
                </c:pt>
              </c:numCache>
            </c:numRef>
          </c:val>
          <c:extLst>
            <c:ext xmlns:c16="http://schemas.microsoft.com/office/drawing/2014/chart" uri="{C3380CC4-5D6E-409C-BE32-E72D297353CC}">
              <c16:uniqueId val="{00000000-8600-4F69-946F-604CE7D02B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8600-4F69-946F-604CE7D02B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93.53</c:v>
                </c:pt>
                <c:pt idx="1">
                  <c:v>91.83</c:v>
                </c:pt>
                <c:pt idx="2">
                  <c:v>92.38</c:v>
                </c:pt>
                <c:pt idx="3">
                  <c:v>91.1</c:v>
                </c:pt>
                <c:pt idx="4">
                  <c:v>95.97</c:v>
                </c:pt>
              </c:numCache>
            </c:numRef>
          </c:val>
          <c:extLst>
            <c:ext xmlns:c16="http://schemas.microsoft.com/office/drawing/2014/chart" uri="{C3380CC4-5D6E-409C-BE32-E72D297353CC}">
              <c16:uniqueId val="{00000000-7F3E-46BB-9D01-B6FDD201CD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F3E-46BB-9D01-B6FDD201CD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228.4</c:v>
                </c:pt>
                <c:pt idx="1">
                  <c:v>232.92</c:v>
                </c:pt>
                <c:pt idx="2">
                  <c:v>231.92</c:v>
                </c:pt>
                <c:pt idx="3">
                  <c:v>234.5</c:v>
                </c:pt>
                <c:pt idx="4">
                  <c:v>234.84</c:v>
                </c:pt>
              </c:numCache>
            </c:numRef>
          </c:val>
          <c:extLst>
            <c:ext xmlns:c16="http://schemas.microsoft.com/office/drawing/2014/chart" uri="{C3380CC4-5D6E-409C-BE32-E72D297353CC}">
              <c16:uniqueId val="{00000000-7302-4FA0-BF94-4B1B335EE5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302-4FA0-BF94-4B1B335EE5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26" zoomScaleNormal="100" workbookViewId="0">
      <selection activeCell="BC35" sqref="BC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気仙沼市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60151</v>
      </c>
      <c r="AM8" s="45"/>
      <c r="AN8" s="45"/>
      <c r="AO8" s="45"/>
      <c r="AP8" s="45"/>
      <c r="AQ8" s="45"/>
      <c r="AR8" s="45"/>
      <c r="AS8" s="45"/>
      <c r="AT8" s="46">
        <f>データ!$S$6</f>
        <v>332.44</v>
      </c>
      <c r="AU8" s="47"/>
      <c r="AV8" s="47"/>
      <c r="AW8" s="47"/>
      <c r="AX8" s="47"/>
      <c r="AY8" s="47"/>
      <c r="AZ8" s="47"/>
      <c r="BA8" s="47"/>
      <c r="BB8" s="48">
        <f>データ!$T$6</f>
        <v>180.94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63.67</v>
      </c>
      <c r="J10" s="47"/>
      <c r="K10" s="47"/>
      <c r="L10" s="47"/>
      <c r="M10" s="47"/>
      <c r="N10" s="47"/>
      <c r="O10" s="81"/>
      <c r="P10" s="48">
        <f>データ!$P$6</f>
        <v>97.33</v>
      </c>
      <c r="Q10" s="48"/>
      <c r="R10" s="48"/>
      <c r="S10" s="48"/>
      <c r="T10" s="48"/>
      <c r="U10" s="48"/>
      <c r="V10" s="48"/>
      <c r="W10" s="45">
        <f>データ!$Q$6</f>
        <v>3674</v>
      </c>
      <c r="X10" s="45"/>
      <c r="Y10" s="45"/>
      <c r="Z10" s="45"/>
      <c r="AA10" s="45"/>
      <c r="AB10" s="45"/>
      <c r="AC10" s="45"/>
      <c r="AD10" s="2"/>
      <c r="AE10" s="2"/>
      <c r="AF10" s="2"/>
      <c r="AG10" s="2"/>
      <c r="AH10" s="2"/>
      <c r="AI10" s="2"/>
      <c r="AJ10" s="2"/>
      <c r="AK10" s="2"/>
      <c r="AL10" s="45">
        <f>データ!$U$6</f>
        <v>58072</v>
      </c>
      <c r="AM10" s="45"/>
      <c r="AN10" s="45"/>
      <c r="AO10" s="45"/>
      <c r="AP10" s="45"/>
      <c r="AQ10" s="45"/>
      <c r="AR10" s="45"/>
      <c r="AS10" s="45"/>
      <c r="AT10" s="46">
        <f>データ!$V$6</f>
        <v>179.35</v>
      </c>
      <c r="AU10" s="47"/>
      <c r="AV10" s="47"/>
      <c r="AW10" s="47"/>
      <c r="AX10" s="47"/>
      <c r="AY10" s="47"/>
      <c r="AZ10" s="47"/>
      <c r="BA10" s="47"/>
      <c r="BB10" s="48">
        <f>データ!$W$6</f>
        <v>323.79000000000002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zLsy7VR9HFP4UWVUMsqLfEDGYOq7IDrF5RaQDN4i4RmHOxBMOBlGR9E8ET+YyMr7tfelVgW5slZIJJe19HkAg==" saltValue="wsoVhNpBGQ8NmtuA0Q+w9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42056</v>
      </c>
      <c r="D6" s="20">
        <f t="shared" si="3"/>
        <v>46</v>
      </c>
      <c r="E6" s="20">
        <f t="shared" si="3"/>
        <v>1</v>
      </c>
      <c r="F6" s="20">
        <f t="shared" si="3"/>
        <v>0</v>
      </c>
      <c r="G6" s="20">
        <f t="shared" si="3"/>
        <v>1</v>
      </c>
      <c r="H6" s="20" t="str">
        <f t="shared" si="3"/>
        <v>宮城県　気仙沼市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63.67</v>
      </c>
      <c r="P6" s="21">
        <f t="shared" si="3"/>
        <v>97.33</v>
      </c>
      <c r="Q6" s="21">
        <f t="shared" si="3"/>
        <v>3674</v>
      </c>
      <c r="R6" s="21">
        <f t="shared" si="3"/>
        <v>60151</v>
      </c>
      <c r="S6" s="21">
        <f t="shared" si="3"/>
        <v>332.44</v>
      </c>
      <c r="T6" s="21">
        <f t="shared" si="3"/>
        <v>180.94</v>
      </c>
      <c r="U6" s="21">
        <f t="shared" si="3"/>
        <v>58072</v>
      </c>
      <c r="V6" s="21">
        <f t="shared" si="3"/>
        <v>179.35</v>
      </c>
      <c r="W6" s="21">
        <f t="shared" si="3"/>
        <v>323.79000000000002</v>
      </c>
      <c r="X6" s="22">
        <f>IF(X7="",NA(),X7)</f>
        <v>99.17</v>
      </c>
      <c r="Y6" s="22">
        <f t="shared" ref="Y6:AG6" si="4">IF(Y7="",NA(),Y7)</f>
        <v>98.06</v>
      </c>
      <c r="Z6" s="22">
        <f t="shared" si="4"/>
        <v>99.08</v>
      </c>
      <c r="AA6" s="22">
        <f t="shared" si="4"/>
        <v>99.91</v>
      </c>
      <c r="AB6" s="22">
        <f t="shared" si="4"/>
        <v>101.7</v>
      </c>
      <c r="AC6" s="22">
        <f t="shared" si="4"/>
        <v>112.15</v>
      </c>
      <c r="AD6" s="22">
        <f t="shared" si="4"/>
        <v>111.44</v>
      </c>
      <c r="AE6" s="22">
        <f t="shared" si="4"/>
        <v>111.17</v>
      </c>
      <c r="AF6" s="22">
        <f t="shared" si="4"/>
        <v>110.91</v>
      </c>
      <c r="AG6" s="22">
        <f t="shared" si="4"/>
        <v>111.49</v>
      </c>
      <c r="AH6" s="21" t="str">
        <f>IF(AH7="","",IF(AH7="-","【-】","【"&amp;SUBSTITUTE(TEXT(AH7,"#,##0.00"),"-","△")&amp;"】"))</f>
        <v>【111.39】</v>
      </c>
      <c r="AI6" s="22">
        <f>IF(AI7="",NA(),AI7)</f>
        <v>26.56</v>
      </c>
      <c r="AJ6" s="22">
        <f t="shared" ref="AJ6:AR6" si="5">IF(AJ7="",NA(),AJ7)</f>
        <v>29.24</v>
      </c>
      <c r="AK6" s="22">
        <f t="shared" si="5"/>
        <v>30.84</v>
      </c>
      <c r="AL6" s="22">
        <f t="shared" si="5"/>
        <v>31.01</v>
      </c>
      <c r="AM6" s="22">
        <f t="shared" si="5"/>
        <v>28.15</v>
      </c>
      <c r="AN6" s="22">
        <f t="shared" si="5"/>
        <v>1</v>
      </c>
      <c r="AO6" s="22">
        <f t="shared" si="5"/>
        <v>1.03</v>
      </c>
      <c r="AP6" s="22">
        <f t="shared" si="5"/>
        <v>0.78</v>
      </c>
      <c r="AQ6" s="22">
        <f t="shared" si="5"/>
        <v>0.92</v>
      </c>
      <c r="AR6" s="22">
        <f t="shared" si="5"/>
        <v>0.87</v>
      </c>
      <c r="AS6" s="21" t="str">
        <f>IF(AS7="","",IF(AS7="-","【-】","【"&amp;SUBSTITUTE(TEXT(AS7,"#,##0.00"),"-","△")&amp;"】"))</f>
        <v>【1.30】</v>
      </c>
      <c r="AT6" s="22">
        <f>IF(AT7="",NA(),AT7)</f>
        <v>182.74</v>
      </c>
      <c r="AU6" s="22">
        <f t="shared" ref="AU6:BC6" si="6">IF(AU7="",NA(),AU7)</f>
        <v>218.01</v>
      </c>
      <c r="AV6" s="22">
        <f t="shared" si="6"/>
        <v>201.82</v>
      </c>
      <c r="AW6" s="22">
        <f t="shared" si="6"/>
        <v>166.07</v>
      </c>
      <c r="AX6" s="22">
        <f t="shared" si="6"/>
        <v>171.48</v>
      </c>
      <c r="AY6" s="22">
        <f t="shared" si="6"/>
        <v>355.5</v>
      </c>
      <c r="AZ6" s="22">
        <f t="shared" si="6"/>
        <v>349.83</v>
      </c>
      <c r="BA6" s="22">
        <f t="shared" si="6"/>
        <v>360.86</v>
      </c>
      <c r="BB6" s="22">
        <f t="shared" si="6"/>
        <v>350.79</v>
      </c>
      <c r="BC6" s="22">
        <f t="shared" si="6"/>
        <v>354.57</v>
      </c>
      <c r="BD6" s="21" t="str">
        <f>IF(BD7="","",IF(BD7="-","【-】","【"&amp;SUBSTITUTE(TEXT(BD7,"#,##0.00"),"-","△")&amp;"】"))</f>
        <v>【261.51】</v>
      </c>
      <c r="BE6" s="22">
        <f>IF(BE7="",NA(),BE7)</f>
        <v>473.17</v>
      </c>
      <c r="BF6" s="22">
        <f t="shared" ref="BF6:BN6" si="7">IF(BF7="",NA(),BF7)</f>
        <v>503.74</v>
      </c>
      <c r="BG6" s="22">
        <f t="shared" si="7"/>
        <v>536</v>
      </c>
      <c r="BH6" s="22">
        <f t="shared" si="7"/>
        <v>567.49</v>
      </c>
      <c r="BI6" s="22">
        <f t="shared" si="7"/>
        <v>567.27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93.53</v>
      </c>
      <c r="BQ6" s="22">
        <f t="shared" ref="BQ6:BY6" si="8">IF(BQ7="",NA(),BQ7)</f>
        <v>91.83</v>
      </c>
      <c r="BR6" s="22">
        <f t="shared" si="8"/>
        <v>92.38</v>
      </c>
      <c r="BS6" s="22">
        <f t="shared" si="8"/>
        <v>91.1</v>
      </c>
      <c r="BT6" s="22">
        <f t="shared" si="8"/>
        <v>95.97</v>
      </c>
      <c r="BU6" s="22">
        <f t="shared" si="8"/>
        <v>104.57</v>
      </c>
      <c r="BV6" s="22">
        <f t="shared" si="8"/>
        <v>103.54</v>
      </c>
      <c r="BW6" s="22">
        <f t="shared" si="8"/>
        <v>103.32</v>
      </c>
      <c r="BX6" s="22">
        <f t="shared" si="8"/>
        <v>100.85</v>
      </c>
      <c r="BY6" s="22">
        <f t="shared" si="8"/>
        <v>103.79</v>
      </c>
      <c r="BZ6" s="21" t="str">
        <f>IF(BZ7="","",IF(BZ7="-","【-】","【"&amp;SUBSTITUTE(TEXT(BZ7,"#,##0.00"),"-","△")&amp;"】"))</f>
        <v>【102.35】</v>
      </c>
      <c r="CA6" s="22">
        <f>IF(CA7="",NA(),CA7)</f>
        <v>228.4</v>
      </c>
      <c r="CB6" s="22">
        <f t="shared" ref="CB6:CJ6" si="9">IF(CB7="",NA(),CB7)</f>
        <v>232.92</v>
      </c>
      <c r="CC6" s="22">
        <f t="shared" si="9"/>
        <v>231.92</v>
      </c>
      <c r="CD6" s="22">
        <f t="shared" si="9"/>
        <v>234.5</v>
      </c>
      <c r="CE6" s="22">
        <f t="shared" si="9"/>
        <v>234.84</v>
      </c>
      <c r="CF6" s="22">
        <f t="shared" si="9"/>
        <v>165.47</v>
      </c>
      <c r="CG6" s="22">
        <f t="shared" si="9"/>
        <v>167.46</v>
      </c>
      <c r="CH6" s="22">
        <f t="shared" si="9"/>
        <v>168.56</v>
      </c>
      <c r="CI6" s="22">
        <f t="shared" si="9"/>
        <v>167.1</v>
      </c>
      <c r="CJ6" s="22">
        <f t="shared" si="9"/>
        <v>167.86</v>
      </c>
      <c r="CK6" s="21" t="str">
        <f>IF(CK7="","",IF(CK7="-","【-】","【"&amp;SUBSTITUTE(TEXT(CK7,"#,##0.00"),"-","△")&amp;"】"))</f>
        <v>【167.74】</v>
      </c>
      <c r="CL6" s="22">
        <f>IF(CL7="",NA(),CL7)</f>
        <v>51.9</v>
      </c>
      <c r="CM6" s="22">
        <f t="shared" ref="CM6:CU6" si="10">IF(CM7="",NA(),CM7)</f>
        <v>52.1</v>
      </c>
      <c r="CN6" s="22">
        <f t="shared" si="10"/>
        <v>51.9</v>
      </c>
      <c r="CO6" s="22">
        <f t="shared" si="10"/>
        <v>51.6</v>
      </c>
      <c r="CP6" s="22">
        <f t="shared" si="10"/>
        <v>50.58</v>
      </c>
      <c r="CQ6" s="22">
        <f t="shared" si="10"/>
        <v>59.74</v>
      </c>
      <c r="CR6" s="22">
        <f t="shared" si="10"/>
        <v>59.46</v>
      </c>
      <c r="CS6" s="22">
        <f t="shared" si="10"/>
        <v>59.51</v>
      </c>
      <c r="CT6" s="22">
        <f t="shared" si="10"/>
        <v>59.91</v>
      </c>
      <c r="CU6" s="22">
        <f t="shared" si="10"/>
        <v>59.4</v>
      </c>
      <c r="CV6" s="21" t="str">
        <f>IF(CV7="","",IF(CV7="-","【-】","【"&amp;SUBSTITUTE(TEXT(CV7,"#,##0.00"),"-","△")&amp;"】"))</f>
        <v>【60.29】</v>
      </c>
      <c r="CW6" s="22">
        <f>IF(CW7="",NA(),CW7)</f>
        <v>74.37</v>
      </c>
      <c r="CX6" s="22">
        <f t="shared" ref="CX6:DF6" si="11">IF(CX7="",NA(),CX7)</f>
        <v>72.94</v>
      </c>
      <c r="CY6" s="22">
        <f t="shared" si="11"/>
        <v>71.66</v>
      </c>
      <c r="CZ6" s="22">
        <f t="shared" si="11"/>
        <v>72.19</v>
      </c>
      <c r="DA6" s="22">
        <f t="shared" si="11"/>
        <v>71.81</v>
      </c>
      <c r="DB6" s="22">
        <f t="shared" si="11"/>
        <v>87.28</v>
      </c>
      <c r="DC6" s="22">
        <f t="shared" si="11"/>
        <v>87.41</v>
      </c>
      <c r="DD6" s="22">
        <f t="shared" si="11"/>
        <v>87.08</v>
      </c>
      <c r="DE6" s="22">
        <f t="shared" si="11"/>
        <v>87.26</v>
      </c>
      <c r="DF6" s="22">
        <f t="shared" si="11"/>
        <v>87.57</v>
      </c>
      <c r="DG6" s="21" t="str">
        <f>IF(DG7="","",IF(DG7="-","【-】","【"&amp;SUBSTITUTE(TEXT(DG7,"#,##0.00"),"-","△")&amp;"】"))</f>
        <v>【90.12】</v>
      </c>
      <c r="DH6" s="22">
        <f>IF(DH7="",NA(),DH7)</f>
        <v>50.38</v>
      </c>
      <c r="DI6" s="22">
        <f t="shared" ref="DI6:DQ6" si="12">IF(DI7="",NA(),DI7)</f>
        <v>48.51</v>
      </c>
      <c r="DJ6" s="22">
        <f t="shared" si="12"/>
        <v>48.08</v>
      </c>
      <c r="DK6" s="22">
        <f t="shared" si="12"/>
        <v>46.94</v>
      </c>
      <c r="DL6" s="22">
        <f t="shared" si="12"/>
        <v>44.84</v>
      </c>
      <c r="DM6" s="22">
        <f t="shared" si="12"/>
        <v>46.94</v>
      </c>
      <c r="DN6" s="22">
        <f t="shared" si="12"/>
        <v>47.62</v>
      </c>
      <c r="DO6" s="22">
        <f t="shared" si="12"/>
        <v>48.55</v>
      </c>
      <c r="DP6" s="22">
        <f t="shared" si="12"/>
        <v>49.2</v>
      </c>
      <c r="DQ6" s="22">
        <f t="shared" si="12"/>
        <v>50.01</v>
      </c>
      <c r="DR6" s="21" t="str">
        <f>IF(DR7="","",IF(DR7="-","【-】","【"&amp;SUBSTITUTE(TEXT(DR7,"#,##0.00"),"-","△")&amp;"】"))</f>
        <v>【50.88】</v>
      </c>
      <c r="DS6" s="22">
        <f>IF(DS7="",NA(),DS7)</f>
        <v>31.81</v>
      </c>
      <c r="DT6" s="22">
        <f t="shared" ref="DT6:EB6" si="13">IF(DT7="",NA(),DT7)</f>
        <v>36.229999999999997</v>
      </c>
      <c r="DU6" s="22">
        <f t="shared" si="13"/>
        <v>36.92</v>
      </c>
      <c r="DV6" s="22">
        <f t="shared" si="13"/>
        <v>38.58</v>
      </c>
      <c r="DW6" s="22">
        <f t="shared" si="13"/>
        <v>39.06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1.07</v>
      </c>
      <c r="EE6" s="22">
        <f t="shared" ref="EE6:EM6" si="14">IF(EE7="",NA(),EE7)</f>
        <v>1.17</v>
      </c>
      <c r="EF6" s="22">
        <f t="shared" si="14"/>
        <v>0.81</v>
      </c>
      <c r="EG6" s="22">
        <f t="shared" si="14"/>
        <v>2.31</v>
      </c>
      <c r="EH6" s="22">
        <f t="shared" si="14"/>
        <v>2.3199999999999998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42056</v>
      </c>
      <c r="D7" s="24">
        <v>46</v>
      </c>
      <c r="E7" s="24">
        <v>1</v>
      </c>
      <c r="F7" s="24">
        <v>0</v>
      </c>
      <c r="G7" s="24">
        <v>1</v>
      </c>
      <c r="H7" s="24" t="s">
        <v>93</v>
      </c>
      <c r="I7" s="24" t="s">
        <v>94</v>
      </c>
      <c r="J7" s="24" t="s">
        <v>95</v>
      </c>
      <c r="K7" s="24" t="s">
        <v>96</v>
      </c>
      <c r="L7" s="24" t="s">
        <v>97</v>
      </c>
      <c r="M7" s="24" t="s">
        <v>98</v>
      </c>
      <c r="N7" s="25" t="s">
        <v>99</v>
      </c>
      <c r="O7" s="25">
        <v>63.67</v>
      </c>
      <c r="P7" s="25">
        <v>97.33</v>
      </c>
      <c r="Q7" s="25">
        <v>3674</v>
      </c>
      <c r="R7" s="25">
        <v>60151</v>
      </c>
      <c r="S7" s="25">
        <v>332.44</v>
      </c>
      <c r="T7" s="25">
        <v>180.94</v>
      </c>
      <c r="U7" s="25">
        <v>58072</v>
      </c>
      <c r="V7" s="25">
        <v>179.35</v>
      </c>
      <c r="W7" s="25">
        <v>323.79000000000002</v>
      </c>
      <c r="X7" s="25">
        <v>99.17</v>
      </c>
      <c r="Y7" s="25">
        <v>98.06</v>
      </c>
      <c r="Z7" s="25">
        <v>99.08</v>
      </c>
      <c r="AA7" s="25">
        <v>99.91</v>
      </c>
      <c r="AB7" s="25">
        <v>101.7</v>
      </c>
      <c r="AC7" s="25">
        <v>112.15</v>
      </c>
      <c r="AD7" s="25">
        <v>111.44</v>
      </c>
      <c r="AE7" s="25">
        <v>111.17</v>
      </c>
      <c r="AF7" s="25">
        <v>110.91</v>
      </c>
      <c r="AG7" s="25">
        <v>111.49</v>
      </c>
      <c r="AH7" s="25">
        <v>111.39</v>
      </c>
      <c r="AI7" s="25">
        <v>26.56</v>
      </c>
      <c r="AJ7" s="25">
        <v>29.24</v>
      </c>
      <c r="AK7" s="25">
        <v>30.84</v>
      </c>
      <c r="AL7" s="25">
        <v>31.01</v>
      </c>
      <c r="AM7" s="25">
        <v>28.15</v>
      </c>
      <c r="AN7" s="25">
        <v>1</v>
      </c>
      <c r="AO7" s="25">
        <v>1.03</v>
      </c>
      <c r="AP7" s="25">
        <v>0.78</v>
      </c>
      <c r="AQ7" s="25">
        <v>0.92</v>
      </c>
      <c r="AR7" s="25">
        <v>0.87</v>
      </c>
      <c r="AS7" s="25">
        <v>1.3</v>
      </c>
      <c r="AT7" s="25">
        <v>182.74</v>
      </c>
      <c r="AU7" s="25">
        <v>218.01</v>
      </c>
      <c r="AV7" s="25">
        <v>201.82</v>
      </c>
      <c r="AW7" s="25">
        <v>166.07</v>
      </c>
      <c r="AX7" s="25">
        <v>171.48</v>
      </c>
      <c r="AY7" s="25">
        <v>355.5</v>
      </c>
      <c r="AZ7" s="25">
        <v>349.83</v>
      </c>
      <c r="BA7" s="25">
        <v>360.86</v>
      </c>
      <c r="BB7" s="25">
        <v>350.79</v>
      </c>
      <c r="BC7" s="25">
        <v>354.57</v>
      </c>
      <c r="BD7" s="25">
        <v>261.51</v>
      </c>
      <c r="BE7" s="25">
        <v>473.17</v>
      </c>
      <c r="BF7" s="25">
        <v>503.74</v>
      </c>
      <c r="BG7" s="25">
        <v>536</v>
      </c>
      <c r="BH7" s="25">
        <v>567.49</v>
      </c>
      <c r="BI7" s="25">
        <v>567.27</v>
      </c>
      <c r="BJ7" s="25">
        <v>312.58</v>
      </c>
      <c r="BK7" s="25">
        <v>314.87</v>
      </c>
      <c r="BL7" s="25">
        <v>309.27999999999997</v>
      </c>
      <c r="BM7" s="25">
        <v>322.92</v>
      </c>
      <c r="BN7" s="25">
        <v>303.45999999999998</v>
      </c>
      <c r="BO7" s="25">
        <v>265.16000000000003</v>
      </c>
      <c r="BP7" s="25">
        <v>93.53</v>
      </c>
      <c r="BQ7" s="25">
        <v>91.83</v>
      </c>
      <c r="BR7" s="25">
        <v>92.38</v>
      </c>
      <c r="BS7" s="25">
        <v>91.1</v>
      </c>
      <c r="BT7" s="25">
        <v>95.97</v>
      </c>
      <c r="BU7" s="25">
        <v>104.57</v>
      </c>
      <c r="BV7" s="25">
        <v>103.54</v>
      </c>
      <c r="BW7" s="25">
        <v>103.32</v>
      </c>
      <c r="BX7" s="25">
        <v>100.85</v>
      </c>
      <c r="BY7" s="25">
        <v>103.79</v>
      </c>
      <c r="BZ7" s="25">
        <v>102.35</v>
      </c>
      <c r="CA7" s="25">
        <v>228.4</v>
      </c>
      <c r="CB7" s="25">
        <v>232.92</v>
      </c>
      <c r="CC7" s="25">
        <v>231.92</v>
      </c>
      <c r="CD7" s="25">
        <v>234.5</v>
      </c>
      <c r="CE7" s="25">
        <v>234.84</v>
      </c>
      <c r="CF7" s="25">
        <v>165.47</v>
      </c>
      <c r="CG7" s="25">
        <v>167.46</v>
      </c>
      <c r="CH7" s="25">
        <v>168.56</v>
      </c>
      <c r="CI7" s="25">
        <v>167.1</v>
      </c>
      <c r="CJ7" s="25">
        <v>167.86</v>
      </c>
      <c r="CK7" s="25">
        <v>167.74</v>
      </c>
      <c r="CL7" s="25">
        <v>51.9</v>
      </c>
      <c r="CM7" s="25">
        <v>52.1</v>
      </c>
      <c r="CN7" s="25">
        <v>51.9</v>
      </c>
      <c r="CO7" s="25">
        <v>51.6</v>
      </c>
      <c r="CP7" s="25">
        <v>50.58</v>
      </c>
      <c r="CQ7" s="25">
        <v>59.74</v>
      </c>
      <c r="CR7" s="25">
        <v>59.46</v>
      </c>
      <c r="CS7" s="25">
        <v>59.51</v>
      </c>
      <c r="CT7" s="25">
        <v>59.91</v>
      </c>
      <c r="CU7" s="25">
        <v>59.4</v>
      </c>
      <c r="CV7" s="25">
        <v>60.29</v>
      </c>
      <c r="CW7" s="25">
        <v>74.37</v>
      </c>
      <c r="CX7" s="25">
        <v>72.94</v>
      </c>
      <c r="CY7" s="25">
        <v>71.66</v>
      </c>
      <c r="CZ7" s="25">
        <v>72.19</v>
      </c>
      <c r="DA7" s="25">
        <v>71.81</v>
      </c>
      <c r="DB7" s="25">
        <v>87.28</v>
      </c>
      <c r="DC7" s="25">
        <v>87.41</v>
      </c>
      <c r="DD7" s="25">
        <v>87.08</v>
      </c>
      <c r="DE7" s="25">
        <v>87.26</v>
      </c>
      <c r="DF7" s="25">
        <v>87.57</v>
      </c>
      <c r="DG7" s="25">
        <v>90.12</v>
      </c>
      <c r="DH7" s="25">
        <v>50.38</v>
      </c>
      <c r="DI7" s="25">
        <v>48.51</v>
      </c>
      <c r="DJ7" s="25">
        <v>48.08</v>
      </c>
      <c r="DK7" s="25">
        <v>46.94</v>
      </c>
      <c r="DL7" s="25">
        <v>44.84</v>
      </c>
      <c r="DM7" s="25">
        <v>46.94</v>
      </c>
      <c r="DN7" s="25">
        <v>47.62</v>
      </c>
      <c r="DO7" s="25">
        <v>48.55</v>
      </c>
      <c r="DP7" s="25">
        <v>49.2</v>
      </c>
      <c r="DQ7" s="25">
        <v>50.01</v>
      </c>
      <c r="DR7" s="25">
        <v>50.88</v>
      </c>
      <c r="DS7" s="25">
        <v>31.81</v>
      </c>
      <c r="DT7" s="25">
        <v>36.229999999999997</v>
      </c>
      <c r="DU7" s="25">
        <v>36.92</v>
      </c>
      <c r="DV7" s="25">
        <v>38.58</v>
      </c>
      <c r="DW7" s="25">
        <v>39.06</v>
      </c>
      <c r="DX7" s="25">
        <v>14.48</v>
      </c>
      <c r="DY7" s="25">
        <v>16.27</v>
      </c>
      <c r="DZ7" s="25">
        <v>17.11</v>
      </c>
      <c r="EA7" s="25">
        <v>18.329999999999998</v>
      </c>
      <c r="EB7" s="25">
        <v>20.27</v>
      </c>
      <c r="EC7" s="25">
        <v>22.3</v>
      </c>
      <c r="ED7" s="25">
        <v>1.07</v>
      </c>
      <c r="EE7" s="25">
        <v>1.17</v>
      </c>
      <c r="EF7" s="25">
        <v>0.81</v>
      </c>
      <c r="EG7" s="25">
        <v>2.31</v>
      </c>
      <c r="EH7" s="25">
        <v>2.3199999999999998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2023-02-07T06:42:13Z</cp:lastPrinted>
  <dcterms:created xsi:type="dcterms:W3CDTF">2022-12-01T00:52:57Z</dcterms:created>
  <dcterms:modified xsi:type="dcterms:W3CDTF">2023-02-07T06:42:26Z</dcterms:modified>
  <cp:category/>
</cp:coreProperties>
</file>