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3 塩竈市★\"/>
    </mc:Choice>
  </mc:AlternateContent>
  <workbookProtection workbookAlgorithmName="SHA-512" workbookHashValue="+INsUIEo0rZQ0nF7U+7j+pF7ke3+GsoQSMBzQdSEFhld2pzAp7NnVVUVeU5JsLAXOQiW5dtYD8qqOUxAPhIOaQ==" workbookSaltValue="P+T3jykzWILU3ZbcznTMxQ==" workbookSpinCount="100000" lockStructure="1"/>
  <bookViews>
    <workbookView xWindow="0" yWindow="0" windowWidth="10155" windowHeight="74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H85" i="4"/>
  <c r="E85" i="4"/>
  <c r="BB10" i="4"/>
  <c r="P10" i="4"/>
  <c r="I10" i="4"/>
  <c r="AT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<sst xmlns="http://schemas.openxmlformats.org/spreadsheetml/2006/main" count="297" uniqueCount="117">
  <si>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</si>
  <si>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</si>
  <si>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</si>
  <si>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</si>
  <si>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</si>
  <si>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</si>
  <si>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</si>
  <si>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</si>
  <si>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</si>
  <si>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</si>
  <si>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</si>
  <si>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</si>
  <si>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</si>
  <si>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</si>
  <si>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</si>
  <si>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</si>
  <si>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</si>
  <si>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</si>
  <si>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</si>
  <si>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</si>
  <si>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</si>
  <si>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</si>
  <si>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</si>
  <si>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</si>
  <si>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</si>
  <si>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</si>
  <si>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</si>
  <si>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</si>
  <si>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</si>
  <si>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</si>
  <si>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</si>
  <si>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</si>
  <si>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</si>
  <si>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</si>
  <si>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</si>
  <si>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</si>
  <si>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</si>
  <si>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</si>
  <si>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</si>
  <si>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</si>
  <si>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</si>
  <si>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</si>
  <si>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</si>
  <si>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</si>
  <si>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</si>
  <si>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</si>
  <si>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</si>
  <si>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</si>
  <si>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</si>
  <si>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</si>
  <si>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</si>
  <si>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</si>
  <si>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</si>
  <si>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</si>
  <si>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</si>
  <si>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</si>
  <si>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</si>
  <si>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</si>
  <si>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</si>
  <si>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</si>
  <si>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</si>
  <si>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</si>
  <si>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</si>
  <si>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</si>
  <si>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</si>
  <si>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</si>
  <si>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</si>
  <si>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</si>
  <si>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</si>
  <si>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</si>
  <si>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</si>
  <si>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</si>
  <si>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</si>
  <si>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</si>
  <si>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</si>
  <si>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</si>
  <si>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</si>
  <si>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</si>
  <si>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</si>
  <si>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</si>
  <si>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</si>
  <si>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</si>
  <si>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</si>
  <si>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</si>
  <si>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</si>
  <si>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</si>
  <si>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</si>
  <si>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</si>
  <si>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</si>
  <si>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</si>
  <si>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</si>
  <si>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</si>
  <si>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</si>
  <si>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</si>
  <si>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</si>
  <si>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</si>
  <si>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</si>
  <si>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</si>
  <si>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</si>
  <si>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</si>
  <si>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</si>
  <si>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</si>
  <si>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</si>
  <si>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</si>
  <si>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</si>
  <si>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</si>
  <si>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</si>
  <si>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</si>
  <si>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</si>
  <si>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</si>
  <si>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</si>
  <si>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</si>
  <si>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</si>
  <si>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</si>
  <si>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漁業集落排水事業は、その立地が過疎化の進む離島という特殊条件から、新規の利用者の増加を見込むことが困難であるうえ、現状の処理区域内人口では経営自体が非常に困難であると言わざるを得ない。
　令和2年度に公共下水道事業と統合し公営企業会計へ移行したことから、今後は、統合した長期的な財政計画のもと、ストックマネジメント事業にとりくみ一層の事業運営の効率化に取り組む必要があります。</t>
    <rPh sb="1" eb="3">
      <t>ホンシ</t>
    </rPh>
    <rPh sb="3" eb="5">
      <t>ギョギョウ</t>
    </rPh>
    <rPh sb="5" eb="11">
      <t>シュウラクハイスイジギョウ</t>
    </rPh>
    <rPh sb="15" eb="17">
      <t>リッチ</t>
    </rPh>
    <rPh sb="18" eb="21">
      <t>カソカ</t>
    </rPh>
    <rPh sb="22" eb="23">
      <t>スス</t>
    </rPh>
    <rPh sb="24" eb="26">
      <t>リトウ</t>
    </rPh>
    <rPh sb="29" eb="31">
      <t>トクシュ</t>
    </rPh>
    <rPh sb="31" eb="33">
      <t>ジョウケン</t>
    </rPh>
    <rPh sb="36" eb="38">
      <t>シンキ</t>
    </rPh>
    <rPh sb="39" eb="41">
      <t>リヨウ</t>
    </rPh>
    <rPh sb="41" eb="42">
      <t>シャ</t>
    </rPh>
    <rPh sb="43" eb="45">
      <t>ゾウカ</t>
    </rPh>
    <rPh sb="46" eb="48">
      <t>ミコ</t>
    </rPh>
    <rPh sb="52" eb="54">
      <t>コンナン</t>
    </rPh>
    <rPh sb="60" eb="62">
      <t>ゲンジョウ</t>
    </rPh>
    <rPh sb="63" eb="65">
      <t>ショリ</t>
    </rPh>
    <rPh sb="65" eb="68">
      <t>クイキナイ</t>
    </rPh>
    <rPh sb="68" eb="70">
      <t>ジンコウ</t>
    </rPh>
    <rPh sb="72" eb="74">
      <t>ケイエイ</t>
    </rPh>
    <rPh sb="74" eb="76">
      <t>ジタイ</t>
    </rPh>
    <rPh sb="77" eb="79">
      <t>ヒジョウ</t>
    </rPh>
    <rPh sb="80" eb="82">
      <t>コンナン</t>
    </rPh>
    <rPh sb="86" eb="87">
      <t>イ</t>
    </rPh>
    <rPh sb="91" eb="92">
      <t>エ</t>
    </rPh>
    <rPh sb="103" eb="110">
      <t>コウキョウゲスイドウジギョウ</t>
    </rPh>
    <rPh sb="111" eb="113">
      <t>トウゴウ</t>
    </rPh>
    <rPh sb="130" eb="132">
      <t>コンゴ</t>
    </rPh>
    <rPh sb="134" eb="136">
      <t>トウゴウ</t>
    </rPh>
    <rPh sb="138" eb="141">
      <t>チョウキテキ</t>
    </rPh>
    <rPh sb="142" eb="144">
      <t>ザイセイ</t>
    </rPh>
    <rPh sb="144" eb="146">
      <t>ケイカク</t>
    </rPh>
    <phoneticPr fontId="4"/>
  </si>
  <si>
    <t>①経常収支比率は、当該施設が過疎化の進む離島に存していることから、利用者の増加が見込めないため、基本的に100％未満で推移しているが、令和2年度に公営企業会計移行となってからは、他会計負担金が増となり100％を上回っています。
②累積欠損金比率は発生しておらず、健全な経営状態であります。
③流動比率は、100％を上回るため支払い能力は十分にあるとはいえます。これは、打ち切り決算による繰越事業の財源が含まれているためです。
④企業債残高対事業規模比率は、類似団体と比較して高い数値となっています。今後は、ストックマネジメント計画に基づき慎重に検証します。
⑤経費回収率は類似団体と比較しても低いため、使用料の検証が必要となっています。使用料収入は、建設当初から本土地区と比べ安価に設置されていた経緯がありましたが、今後は公共下水道事業との整合性を図ることも含めて検討していきます。
⑥汚水処理原価は、類似団体と比較して高い。過疎化島嶼のため、他地域と比べ人口規模に対して施設規模が相対的に大きいため維持コストが高いものと分析します。
⑦施設利用率は、類似団体と比較して高く、効率的に運用されているといえます。
⑧水洗化率は、類似団体と比較して高い数値となっています。</t>
    <rPh sb="358" eb="360">
      <t>コンゴ</t>
    </rPh>
    <phoneticPr fontId="4"/>
  </si>
  <si>
    <t>①有形固定資産減価償却率は、類似団体と比較して小さくなっています。これは、法適用前の償却累計額を控除した額を、開始時点の資産として計上したためと思われます。
　管渠の老朽化が進行しています。今後は、ストックマネジメント計画に基づく効率的かつ効果的な施設更新を実施していきます。
②管渠老朽化率はありません。
③管渠改善率はありません。</t>
    <rPh sb="140" eb="142">
      <t>カンキョ</t>
    </rPh>
    <rPh sb="142" eb="145">
      <t>ロウキュウカ</t>
    </rPh>
    <rPh sb="145" eb="146">
      <t>リツ</t>
    </rPh>
    <rPh sb="155" eb="157">
      <t>カンキョ</t>
    </rPh>
    <rPh sb="157" eb="159">
      <t>カイゼン</t>
    </rPh>
    <rPh sb="159" eb="16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</si>
</sst>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13-4FD8-B3E8-2866D6405A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0C13-4FD8-B3E8-2866D6405A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100</c:v>
                </c:pt>
                <c:pt idx="4">
                  <c:v>93.01</c:v>
                </c:pt>
              </c:numCache>
            </c:numRef>
          </c:val>
          <c:extLst>
            <c:ext xmlns:c16="http://schemas.microsoft.com/office/drawing/2014/chart" uri="{C3380CC4-5D6E-409C-BE32-E72D297353CC}">
              <c16:uniqueId val="{00000000-509E-4228-BEAE-9D44617B22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509E-4228-BEAE-9D44617B22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B41-4028-8BAC-28177588DC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2B41-4028-8BAC-28177588DC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278.45</c:v>
                </c:pt>
                <c:pt idx="4">
                  <c:v>114.81</c:v>
                </c:pt>
              </c:numCache>
            </c:numRef>
          </c:val>
          <c:extLst>
            <c:ext xmlns:c16="http://schemas.microsoft.com/office/drawing/2014/chart" uri="{C3380CC4-5D6E-409C-BE32-E72D297353CC}">
              <c16:uniqueId val="{00000000-17A9-4078-8E42-76A42A5697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17A9-4078-8E42-76A42A5697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3.33</c:v>
                </c:pt>
                <c:pt idx="4">
                  <c:v>6.72</c:v>
                </c:pt>
              </c:numCache>
            </c:numRef>
          </c:val>
          <c:extLst>
            <c:ext xmlns:c16="http://schemas.microsoft.com/office/drawing/2014/chart" uri="{C3380CC4-5D6E-409C-BE32-E72D297353CC}">
              <c16:uniqueId val="{00000000-4FEE-4001-A7BE-0745599FD3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4FEE-4001-A7BE-0745599FD3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AD-4576-9D69-6686FAD3FA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EAD-4576-9D69-6686FAD3FA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86-4A64-A017-8AC8174BCA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5086-4A64-A017-8AC8174BCA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140.21</c:v>
                </c:pt>
                <c:pt idx="4">
                  <c:v>754.02</c:v>
                </c:pt>
              </c:numCache>
            </c:numRef>
          </c:val>
          <c:extLst>
            <c:ext xmlns:c16="http://schemas.microsoft.com/office/drawing/2014/chart" uri="{C3380CC4-5D6E-409C-BE32-E72D297353CC}">
              <c16:uniqueId val="{00000000-143A-4D2B-8C25-911CE22760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143A-4D2B-8C25-911CE22760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3473.99</c:v>
                </c:pt>
                <c:pt idx="4">
                  <c:v>4525.34</c:v>
                </c:pt>
              </c:numCache>
            </c:numRef>
          </c:val>
          <c:extLst>
            <c:ext xmlns:c16="http://schemas.microsoft.com/office/drawing/2014/chart" uri="{C3380CC4-5D6E-409C-BE32-E72D297353CC}">
              <c16:uniqueId val="{00000000-2EC4-4137-A7BF-AF0B3BF2CE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2EC4-4137-A7BF-AF0B3BF2CE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6.33</c:v>
                </c:pt>
                <c:pt idx="4">
                  <c:v>7.22</c:v>
                </c:pt>
              </c:numCache>
            </c:numRef>
          </c:val>
          <c:extLst>
            <c:ext xmlns:c16="http://schemas.microsoft.com/office/drawing/2014/chart" uri="{C3380CC4-5D6E-409C-BE32-E72D297353CC}">
              <c16:uniqueId val="{00000000-7D0D-4E2C-98F0-22591E072C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7D0D-4E2C-98F0-22591E072C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2876.08</c:v>
                </c:pt>
                <c:pt idx="4">
                  <c:v>2543.5500000000002</c:v>
                </c:pt>
              </c:numCache>
            </c:numRef>
          </c:val>
          <c:extLst>
            <c:ext xmlns:c16="http://schemas.microsoft.com/office/drawing/2014/chart" uri="{C3380CC4-5D6E-409C-BE32-E72D297353CC}">
              <c16:uniqueId val="{00000000-478C-4F3F-B16C-164AA729CE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478C-4F3F-B16C-164AA729CE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宮城県　塩竈市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46">
        <f>データ!S6</f>
        <v>52995</v>
      </c>
      <c r="AM8" s="46"/>
      <c r="AN8" s="46"/>
      <c r="AO8" s="46"/>
      <c r="AP8" s="46"/>
      <c r="AQ8" s="46"/>
      <c r="AR8" s="46"/>
      <c r="AS8" s="46"/>
      <c r="AT8" s="47">
        <f>データ!T6</f>
        <v>17.37</v>
      </c>
      <c r="AU8" s="47"/>
      <c r="AV8" s="47"/>
      <c r="AW8" s="47"/>
      <c r="AX8" s="47"/>
      <c r="AY8" s="47"/>
      <c r="AZ8" s="47"/>
      <c r="BA8" s="47"/>
      <c r="BB8" s="47">
        <f>データ!U6</f>
        <v>3050.95</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85.31</v>
      </c>
      <c r="J10" s="47"/>
      <c r="K10" s="47"/>
      <c r="L10" s="47"/>
      <c r="M10" s="47"/>
      <c r="N10" s="47"/>
      <c r="O10" s="47"/>
      <c r="P10" s="47">
        <f>データ!P6</f>
        <v>0.28000000000000003</v>
      </c>
      <c r="Q10" s="47"/>
      <c r="R10" s="47"/>
      <c r="S10" s="47"/>
      <c r="T10" s="47"/>
      <c r="U10" s="47"/>
      <c r="V10" s="47"/>
      <c r="W10" s="47">
        <f>データ!Q6</f>
        <v>15.09</v>
      </c>
      <c r="X10" s="47"/>
      <c r="Y10" s="47"/>
      <c r="Z10" s="47"/>
      <c r="AA10" s="47"/>
      <c r="AB10" s="47"/>
      <c r="AC10" s="47"/>
      <c r="AD10" s="46">
        <f>データ!R6</f>
        <v>3300</v>
      </c>
      <c r="AE10" s="46"/>
      <c r="AF10" s="46"/>
      <c r="AG10" s="46"/>
      <c r="AH10" s="46"/>
      <c r="AI10" s="46"/>
      <c r="AJ10" s="46"/>
      <c r="AK10" s="2"/>
      <c r="AL10" s="46">
        <f>データ!V6</f>
        <v>150</v>
      </c>
      <c r="AM10" s="46"/>
      <c r="AN10" s="46"/>
      <c r="AO10" s="46"/>
      <c r="AP10" s="46"/>
      <c r="AQ10" s="46"/>
      <c r="AR10" s="46"/>
      <c r="AS10" s="46"/>
      <c r="AT10" s="47">
        <f>データ!W6</f>
        <v>0.12</v>
      </c>
      <c r="AU10" s="47"/>
      <c r="AV10" s="47"/>
      <c r="AW10" s="47"/>
      <c r="AX10" s="47"/>
      <c r="AY10" s="47"/>
      <c r="AZ10" s="47"/>
      <c r="BA10" s="47"/>
      <c r="BB10" s="47">
        <f>データ!X6</f>
        <v>1250</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zj9grRUX2CnzEhrDVJw5VM4iyR/pdMNdneEVhYILEjEJWlxKXXCTJjNfka3NhHa5gqPPL3+9Z4lwPJz3e686nQ==" saltValue="JD8Or8gBzCU6prjNymy8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42030</v>
      </c>
      <c r="D6" s="19">
        <f t="shared" si="3"/>
        <v>46</v>
      </c>
      <c r="E6" s="19">
        <f t="shared" si="3"/>
        <v>17</v>
      </c>
      <c r="F6" s="19">
        <f t="shared" si="3"/>
        <v>6</v>
      </c>
      <c r="G6" s="19">
        <f t="shared" si="3"/>
        <v>0</v>
      </c>
      <c r="H6" s="19" t="str">
        <f t="shared" si="3"/>
        <v>宮城県　塩竈市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85.31</v>
      </c>
      <c r="P6" s="20">
        <f t="shared" si="3"/>
        <v>0.28000000000000003</v>
      </c>
      <c r="Q6" s="20">
        <f t="shared" si="3"/>
        <v>15.09</v>
      </c>
      <c r="R6" s="20">
        <f t="shared" si="3"/>
        <v>3300</v>
      </c>
      <c r="S6" s="20">
        <f t="shared" si="3"/>
        <v>52995</v>
      </c>
      <c r="T6" s="20">
        <f t="shared" si="3"/>
        <v>17.37</v>
      </c>
      <c r="U6" s="20">
        <f t="shared" si="3"/>
        <v>3050.95</v>
      </c>
      <c r="V6" s="20">
        <f t="shared" si="3"/>
        <v>150</v>
      </c>
      <c r="W6" s="20">
        <f t="shared" si="3"/>
        <v>0.12</v>
      </c>
      <c r="X6" s="20">
        <f t="shared" si="3"/>
        <v>1250</v>
      </c>
      <c r="Y6" s="21" t="str">
        <f>IF(Y7="",NA(),Y7)</f>
        <v>-</v>
      </c>
      <c r="Z6" s="21" t="str">
        <f t="shared" ref="Z6:AH6" si="4">IF(Z7="",NA(),Z7)</f>
        <v>-</v>
      </c>
      <c r="AA6" s="21" t="str">
        <f t="shared" si="4"/>
        <v>-</v>
      </c>
      <c r="AB6" s="21">
        <f t="shared" si="4"/>
        <v>278.45</v>
      </c>
      <c r="AC6" s="21">
        <f t="shared" si="4"/>
        <v>114.81</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140.21</v>
      </c>
      <c r="AY6" s="21">
        <f t="shared" si="6"/>
        <v>754.02</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3473.99</v>
      </c>
      <c r="BJ6" s="21">
        <f t="shared" si="7"/>
        <v>4525.34</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6.33</v>
      </c>
      <c r="BU6" s="21">
        <f t="shared" si="8"/>
        <v>7.22</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2876.08</v>
      </c>
      <c r="CF6" s="21">
        <f t="shared" si="9"/>
        <v>2543.5500000000002</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100</v>
      </c>
      <c r="CQ6" s="21">
        <f t="shared" si="10"/>
        <v>93.01</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3.33</v>
      </c>
      <c r="DM6" s="21">
        <f t="shared" si="12"/>
        <v>6.72</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42030</v>
      </c>
      <c r="D7" s="23">
        <v>46</v>
      </c>
      <c r="E7" s="23">
        <v>17</v>
      </c>
      <c r="F7" s="23">
        <v>6</v>
      </c>
      <c r="G7" s="23">
        <v>0</v>
      </c>
      <c r="H7" s="23" t="s">
        <v>96</v>
      </c>
      <c r="I7" s="23" t="s">
        <v>97</v>
      </c>
      <c r="J7" s="23" t="s">
        <v>98</v>
      </c>
      <c r="K7" s="23" t="s">
        <v>99</v>
      </c>
      <c r="L7" s="23" t="s">
        <v>100</v>
      </c>
      <c r="M7" s="23" t="s">
        <v>101</v>
      </c>
      <c r="N7" s="24" t="s">
        <v>102</v>
      </c>
      <c r="O7" s="24">
        <v>85.31</v>
      </c>
      <c r="P7" s="24">
        <v>0.28000000000000003</v>
      </c>
      <c r="Q7" s="24">
        <v>15.09</v>
      </c>
      <c r="R7" s="24">
        <v>3300</v>
      </c>
      <c r="S7" s="24">
        <v>52995</v>
      </c>
      <c r="T7" s="24">
        <v>17.37</v>
      </c>
      <c r="U7" s="24">
        <v>3050.95</v>
      </c>
      <c r="V7" s="24">
        <v>150</v>
      </c>
      <c r="W7" s="24">
        <v>0.12</v>
      </c>
      <c r="X7" s="24">
        <v>1250</v>
      </c>
      <c r="Y7" s="24" t="s">
        <v>102</v>
      </c>
      <c r="Z7" s="24" t="s">
        <v>102</v>
      </c>
      <c r="AA7" s="24" t="s">
        <v>102</v>
      </c>
      <c r="AB7" s="24">
        <v>278.45</v>
      </c>
      <c r="AC7" s="24">
        <v>114.81</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140.21</v>
      </c>
      <c r="AY7" s="24">
        <v>754.02</v>
      </c>
      <c r="AZ7" s="24" t="s">
        <v>102</v>
      </c>
      <c r="BA7" s="24" t="s">
        <v>102</v>
      </c>
      <c r="BB7" s="24" t="s">
        <v>102</v>
      </c>
      <c r="BC7" s="24">
        <v>56.53</v>
      </c>
      <c r="BD7" s="24">
        <v>59.66</v>
      </c>
      <c r="BE7" s="24">
        <v>61.46</v>
      </c>
      <c r="BF7" s="24" t="s">
        <v>102</v>
      </c>
      <c r="BG7" s="24" t="s">
        <v>102</v>
      </c>
      <c r="BH7" s="24" t="s">
        <v>102</v>
      </c>
      <c r="BI7" s="24">
        <v>3473.99</v>
      </c>
      <c r="BJ7" s="24">
        <v>4525.34</v>
      </c>
      <c r="BK7" s="24" t="s">
        <v>102</v>
      </c>
      <c r="BL7" s="24" t="s">
        <v>102</v>
      </c>
      <c r="BM7" s="24" t="s">
        <v>102</v>
      </c>
      <c r="BN7" s="24">
        <v>1095.52</v>
      </c>
      <c r="BO7" s="24">
        <v>1056.55</v>
      </c>
      <c r="BP7" s="24">
        <v>974.72</v>
      </c>
      <c r="BQ7" s="24" t="s">
        <v>102</v>
      </c>
      <c r="BR7" s="24" t="s">
        <v>102</v>
      </c>
      <c r="BS7" s="24" t="s">
        <v>102</v>
      </c>
      <c r="BT7" s="24">
        <v>6.33</v>
      </c>
      <c r="BU7" s="24">
        <v>7.22</v>
      </c>
      <c r="BV7" s="24" t="s">
        <v>102</v>
      </c>
      <c r="BW7" s="24" t="s">
        <v>102</v>
      </c>
      <c r="BX7" s="24" t="s">
        <v>102</v>
      </c>
      <c r="BY7" s="24">
        <v>39.64</v>
      </c>
      <c r="BZ7" s="24">
        <v>40</v>
      </c>
      <c r="CA7" s="24">
        <v>44.22</v>
      </c>
      <c r="CB7" s="24" t="s">
        <v>102</v>
      </c>
      <c r="CC7" s="24" t="s">
        <v>102</v>
      </c>
      <c r="CD7" s="24" t="s">
        <v>102</v>
      </c>
      <c r="CE7" s="24">
        <v>2876.08</v>
      </c>
      <c r="CF7" s="24">
        <v>2543.5500000000002</v>
      </c>
      <c r="CG7" s="24" t="s">
        <v>102</v>
      </c>
      <c r="CH7" s="24" t="s">
        <v>102</v>
      </c>
      <c r="CI7" s="24" t="s">
        <v>102</v>
      </c>
      <c r="CJ7" s="24">
        <v>449.72</v>
      </c>
      <c r="CK7" s="24">
        <v>437.27</v>
      </c>
      <c r="CL7" s="24">
        <v>392.85</v>
      </c>
      <c r="CM7" s="24" t="s">
        <v>102</v>
      </c>
      <c r="CN7" s="24" t="s">
        <v>102</v>
      </c>
      <c r="CO7" s="24" t="s">
        <v>102</v>
      </c>
      <c r="CP7" s="24">
        <v>100</v>
      </c>
      <c r="CQ7" s="24">
        <v>93.01</v>
      </c>
      <c r="CR7" s="24" t="s">
        <v>102</v>
      </c>
      <c r="CS7" s="24" t="s">
        <v>102</v>
      </c>
      <c r="CT7" s="24" t="s">
        <v>102</v>
      </c>
      <c r="CU7" s="24">
        <v>30.19</v>
      </c>
      <c r="CV7" s="24">
        <v>28.77</v>
      </c>
      <c r="CW7" s="24">
        <v>32.229999999999997</v>
      </c>
      <c r="CX7" s="24" t="s">
        <v>102</v>
      </c>
      <c r="CY7" s="24" t="s">
        <v>102</v>
      </c>
      <c r="CZ7" s="24" t="s">
        <v>102</v>
      </c>
      <c r="DA7" s="24">
        <v>100</v>
      </c>
      <c r="DB7" s="24">
        <v>100</v>
      </c>
      <c r="DC7" s="24" t="s">
        <v>102</v>
      </c>
      <c r="DD7" s="24" t="s">
        <v>102</v>
      </c>
      <c r="DE7" s="24" t="s">
        <v>102</v>
      </c>
      <c r="DF7" s="24">
        <v>79.09</v>
      </c>
      <c r="DG7" s="24">
        <v>78.900000000000006</v>
      </c>
      <c r="DH7" s="24">
        <v>80.63</v>
      </c>
      <c r="DI7" s="24" t="s">
        <v>102</v>
      </c>
      <c r="DJ7" s="24" t="s">
        <v>102</v>
      </c>
      <c r="DK7" s="24" t="s">
        <v>102</v>
      </c>
      <c r="DL7" s="24">
        <v>3.33</v>
      </c>
      <c r="DM7" s="24">
        <v>6.72</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2023-01-11T06:57:58Z</cp:lastPrinted>
  <dcterms:created xsi:type="dcterms:W3CDTF">2022-12-01T01:38:24Z</dcterms:created>
  <dcterms:modified xsi:type="dcterms:W3CDTF">2023-02-14T07:40:56Z</dcterms:modified>
  <cp:category/>
</cp:coreProperties>
</file>