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3 塩竈市★\"/>
    </mc:Choice>
  </mc:AlternateContent>
  <workbookProtection workbookAlgorithmName="SHA-512" workbookHashValue="Wmmz301FoWA65f4tIBs9hJhwoPudyst83ZaQKBycD+azkQ5qWZ/MSukrjZ2HIr3BsMz9hrzZTbwyXDkoebzNuw==" workbookSaltValue="6mYW376w3M5lbQSd6B3Lug==" workbookSpinCount="100000" lockStructure="1"/>
  <bookViews>
    <workbookView xWindow="0" yWindow="0" windowWidth="10155" windowHeight="74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<sst xmlns="http://schemas.openxmlformats.org/spreadsheetml/2006/main" count="299" uniqueCount="117">
  <si>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</si>
  <si>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</si>
  <si>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</si>
  <si>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</si>
  <si>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</si>
  <si>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</si>
  <si>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</si>
  <si>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</si>
  <si>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</si>
  <si>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</si>
  <si>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</si>
  <si>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</si>
  <si>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</si>
  <si>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</si>
  <si>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</si>
  <si>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</si>
  <si>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</si>
  <si>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</si>
  <si>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</si>
  <si>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</si>
  <si>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</si>
  <si>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</si>
  <si>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</si>
  <si>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</si>
  <si>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</si>
  <si>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</si>
  <si>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</si>
  <si>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</si>
  <si>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</si>
  <si>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</si>
  <si>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</si>
  <si>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</si>
  <si>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</si>
  <si>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</si>
  <si>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</si>
  <si>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</si>
  <si>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</si>
  <si>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</si>
  <si>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</si>
  <si>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</si>
  <si>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</si>
  <si>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</si>
  <si>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</si>
  <si>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</si>
  <si>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</si>
  <si>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</si>
  <si>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</si>
  <si>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</si>
  <si>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</si>
  <si>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</si>
  <si>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</si>
  <si>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</si>
  <si>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</si>
  <si>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</si>
  <si>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</si>
  <si>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</si>
  <si>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</si>
  <si>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</si>
  <si>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</si>
  <si>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</si>
  <si>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</si>
  <si>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</si>
  <si>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</si>
  <si>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</si>
  <si>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</si>
  <si>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</si>
  <si>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</si>
  <si>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</si>
  <si>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</si>
  <si>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</si>
  <si>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</si>
  <si>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</si>
  <si>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</si>
  <si>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</si>
  <si>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</si>
  <si>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</si>
  <si>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</si>
  <si>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</si>
  <si>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</si>
  <si>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</si>
  <si>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</si>
  <si>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</si>
  <si>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</si>
  <si>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</si>
  <si>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</si>
  <si>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</si>
  <si>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</si>
  <si>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</si>
  <si>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</si>
  <si>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</si>
  <si>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</si>
  <si>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</si>
  <si>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</si>
  <si>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</si>
  <si>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</si>
  <si>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</si>
  <si>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</si>
  <si>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</si>
  <si>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</si>
  <si>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</si>
  <si>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</si>
  <si>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</si>
  <si>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</si>
  <si>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</si>
  <si>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</si>
  <si>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</si>
  <si>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</si>
  <si>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</si>
  <si>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</si>
  <si>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</si>
  <si>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</si>
  <si>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</si>
  <si>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</si>
  <si>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</si>
  <si>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類似団体と比較して地理的な要因による建設費の割り高で、企業債残高が高くなっています。
　既存施設の老朽化が進んでおり、今後は更新に関する費用の増加が見込まれます。人口減少が進む中で使用料収入の落ち込みが見込まれており、今後は安定した経営のため、ストックマネジメント計画に基づく効率的な改修・更新や維持管理費用の節減、使用料収入の確保等に取り組む必要があります。</t>
    <phoneticPr fontId="4"/>
  </si>
  <si>
    <t>①経営収支比率は、100％を上回っており、健全な経営状態といえます。一方、人口減少等による収益減少や老朽化している管路更新の影響を踏まえ、今後さらなる費用の縮減に努める必要があります。
②累積欠損金比率は発生しておらず、健全な経営状態であります。
③流動比率は、100％を下回るため短期債務に対する支払い能力は十分にあるとはいえません。一方、企業債元利償還金が年々減少していることから、今後、改善傾向が見込まれます。
④企業債残高対事業規模比率は、類似団体と比較して高い数値となっています。これは、本市の地理的要因である埋立地等に下水道施設を整備する費用が割高であることによります。
⑤経費回収率は類似団体と比較しても低いため、下水道使用料の確保、経費節減等の改善を図っていきます。
⑥汚水処理原価は、類似団体と比較して高い。要因として、不明水流入が考えられるので、引き続き不明水対策に取り組むこととしている。
⑦施設利用率はありません。
⑧水洗化率は、類似団体と比較して高い数値となっています。今後も引き続き水洗化の普及に努めます。</t>
    <rPh sb="383" eb="384">
      <t>ヒ</t>
    </rPh>
    <rPh sb="385" eb="386">
      <t>ツヅ</t>
    </rPh>
    <phoneticPr fontId="4"/>
  </si>
  <si>
    <t>①有形固定資産減価償却率は、類似団体と比較して小さくなっています。これは、法適用前の償却累計額を控除した額を、開始時点の資産として計上したためと思われます。
　本市は、整備開始50年度を経過し、管渠の老朽化が進行しています。今後は、ストックマネジメント計画に基づく効率的かつ効果的な施設更新を実施していきます。
②管渠老朽化率はありません。
③管渠改善率は、類似団体と比較して高い数値となっています。これは北浜地区の災害復旧事業の完了したことによります。</t>
    <rPh sb="37" eb="38">
      <t>ホウ</t>
    </rPh>
    <rPh sb="38" eb="40">
      <t>テキヨウ</t>
    </rPh>
    <rPh sb="40" eb="41">
      <t>マエ</t>
    </rPh>
    <rPh sb="42" eb="44">
      <t>ショウキャク</t>
    </rPh>
    <rPh sb="44" eb="46">
      <t>ルイケイ</t>
    </rPh>
    <rPh sb="46" eb="47">
      <t>ガク</t>
    </rPh>
    <rPh sb="48" eb="50">
      <t>コウジョ</t>
    </rPh>
    <rPh sb="52" eb="53">
      <t>ガク</t>
    </rPh>
    <rPh sb="55" eb="57">
      <t>カイシ</t>
    </rPh>
    <rPh sb="57" eb="59">
      <t>ジテン</t>
    </rPh>
    <rPh sb="60" eb="62">
      <t>シサン</t>
    </rPh>
    <rPh sb="65" eb="67">
      <t>ケイジョウ</t>
    </rPh>
    <rPh sb="157" eb="159">
      <t>カンキョ</t>
    </rPh>
    <rPh sb="159" eb="162">
      <t>ロウキュウカ</t>
    </rPh>
    <rPh sb="162" eb="163">
      <t>リツ</t>
    </rPh>
    <rPh sb="172" eb="174">
      <t>カンキョ</t>
    </rPh>
    <rPh sb="174" eb="177">
      <t>カイゼンリツ</t>
    </rPh>
    <rPh sb="203" eb="205">
      <t>キタハマ</t>
    </rPh>
    <rPh sb="205" eb="207">
      <t>チク</t>
    </rPh>
    <rPh sb="208" eb="210">
      <t>サイガイ</t>
    </rPh>
    <rPh sb="210" eb="212">
      <t>フッキュウ</t>
    </rPh>
    <rPh sb="212" eb="214">
      <t>ジギョウ</t>
    </rPh>
    <rPh sb="215" eb="217">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</si>
</sst>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0.45</c:v>
                </c:pt>
              </c:numCache>
            </c:numRef>
          </c:val>
          <c:extLst>
            <c:ext xmlns:c16="http://schemas.microsoft.com/office/drawing/2014/chart" uri="{C3380CC4-5D6E-409C-BE32-E72D297353CC}">
              <c16:uniqueId val="{00000000-297D-42C5-9472-84D1E92904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297D-42C5-9472-84D1E92904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B-466F-BCE7-EB22FA2E03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0A0B-466F-BCE7-EB22FA2E03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97.22</c:v>
                </c:pt>
                <c:pt idx="4">
                  <c:v>97.19</c:v>
                </c:pt>
              </c:numCache>
            </c:numRef>
          </c:val>
          <c:extLst>
            <c:ext xmlns:c16="http://schemas.microsoft.com/office/drawing/2014/chart" uri="{C3380CC4-5D6E-409C-BE32-E72D297353CC}">
              <c16:uniqueId val="{00000000-EE5F-41E6-B3F5-F98ED45044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EE5F-41E6-B3F5-F98ED45044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111.99</c:v>
                </c:pt>
                <c:pt idx="4">
                  <c:v>116.59</c:v>
                </c:pt>
              </c:numCache>
            </c:numRef>
          </c:val>
          <c:extLst>
            <c:ext xmlns:c16="http://schemas.microsoft.com/office/drawing/2014/chart" uri="{C3380CC4-5D6E-409C-BE32-E72D297353CC}">
              <c16:uniqueId val="{00000000-3822-4D02-84EB-1C293A3668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3822-4D02-84EB-1C293A3668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4.0599999999999996</c:v>
                </c:pt>
                <c:pt idx="4">
                  <c:v>7.9</c:v>
                </c:pt>
              </c:numCache>
            </c:numRef>
          </c:val>
          <c:extLst>
            <c:ext xmlns:c16="http://schemas.microsoft.com/office/drawing/2014/chart" uri="{C3380CC4-5D6E-409C-BE32-E72D297353CC}">
              <c16:uniqueId val="{00000000-EC1F-4236-BD28-273599928E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EC1F-4236-BD28-273599928E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1C-409A-BBDF-4C59DDDEB2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A11C-409A-BBDF-4C59DDDEB2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05-411F-AB52-4B9C27A1D3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4605-411F-AB52-4B9C27A1D3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15.21</c:v>
                </c:pt>
                <c:pt idx="4">
                  <c:v>16.079999999999998</c:v>
                </c:pt>
              </c:numCache>
            </c:numRef>
          </c:val>
          <c:extLst>
            <c:ext xmlns:c16="http://schemas.microsoft.com/office/drawing/2014/chart" uri="{C3380CC4-5D6E-409C-BE32-E72D297353CC}">
              <c16:uniqueId val="{00000000-F13E-4132-9992-060C2AD8FB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F13E-4132-9992-060C2AD8FB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993.84</c:v>
                </c:pt>
                <c:pt idx="4">
                  <c:v>920.48</c:v>
                </c:pt>
              </c:numCache>
            </c:numRef>
          </c:val>
          <c:extLst>
            <c:ext xmlns:c16="http://schemas.microsoft.com/office/drawing/2014/chart" uri="{C3380CC4-5D6E-409C-BE32-E72D297353CC}">
              <c16:uniqueId val="{00000000-E832-48AA-A9F1-D6BC531244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E832-48AA-A9F1-D6BC531244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35.299999999999997</c:v>
                </c:pt>
                <c:pt idx="4">
                  <c:v>47.13</c:v>
                </c:pt>
              </c:numCache>
            </c:numRef>
          </c:val>
          <c:extLst>
            <c:ext xmlns:c16="http://schemas.microsoft.com/office/drawing/2014/chart" uri="{C3380CC4-5D6E-409C-BE32-E72D297353CC}">
              <c16:uniqueId val="{00000000-7FA5-475E-9720-75D43963DF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7FA5-475E-9720-75D43963DF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530.63</c:v>
                </c:pt>
                <c:pt idx="4">
                  <c:v>396.04</c:v>
                </c:pt>
              </c:numCache>
            </c:numRef>
          </c:val>
          <c:extLst>
            <c:ext xmlns:c16="http://schemas.microsoft.com/office/drawing/2014/chart" uri="{C3380CC4-5D6E-409C-BE32-E72D297353CC}">
              <c16:uniqueId val="{00000000-EA64-4BDE-904E-F70DBE3944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EA64-4BDE-904E-F70DBE3944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塩竈市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52995</v>
      </c>
      <c r="AM8" s="45"/>
      <c r="AN8" s="45"/>
      <c r="AO8" s="45"/>
      <c r="AP8" s="45"/>
      <c r="AQ8" s="45"/>
      <c r="AR8" s="45"/>
      <c r="AS8" s="45"/>
      <c r="AT8" s="46">
        <f>データ!T6</f>
        <v>17.37</v>
      </c>
      <c r="AU8" s="46"/>
      <c r="AV8" s="46"/>
      <c r="AW8" s="46"/>
      <c r="AX8" s="46"/>
      <c r="AY8" s="46"/>
      <c r="AZ8" s="46"/>
      <c r="BA8" s="46"/>
      <c r="BB8" s="46">
        <f>データ!U6</f>
        <v>3050.95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69.03</v>
      </c>
      <c r="J10" s="46"/>
      <c r="K10" s="46"/>
      <c r="L10" s="46"/>
      <c r="M10" s="46"/>
      <c r="N10" s="46"/>
      <c r="O10" s="46"/>
      <c r="P10" s="46">
        <f>データ!P6</f>
        <v>99.35</v>
      </c>
      <c r="Q10" s="46"/>
      <c r="R10" s="46"/>
      <c r="S10" s="46"/>
      <c r="T10" s="46"/>
      <c r="U10" s="46"/>
      <c r="V10" s="46"/>
      <c r="W10" s="46">
        <f>データ!Q6</f>
        <v>77.98</v>
      </c>
      <c r="X10" s="46"/>
      <c r="Y10" s="46"/>
      <c r="Z10" s="46"/>
      <c r="AA10" s="46"/>
      <c r="AB10" s="46"/>
      <c r="AC10" s="46"/>
      <c r="AD10" s="45">
        <f>データ!R6</f>
        <v>3905</v>
      </c>
      <c r="AE10" s="45"/>
      <c r="AF10" s="45"/>
      <c r="AG10" s="45"/>
      <c r="AH10" s="45"/>
      <c r="AI10" s="45"/>
      <c r="AJ10" s="45"/>
      <c r="AK10" s="2"/>
      <c r="AL10" s="45">
        <f>データ!V6</f>
        <v>52522</v>
      </c>
      <c r="AM10" s="45"/>
      <c r="AN10" s="45"/>
      <c r="AO10" s="45"/>
      <c r="AP10" s="45"/>
      <c r="AQ10" s="45"/>
      <c r="AR10" s="45"/>
      <c r="AS10" s="45"/>
      <c r="AT10" s="46">
        <f>データ!W6</f>
        <v>11.61</v>
      </c>
      <c r="AU10" s="46"/>
      <c r="AV10" s="46"/>
      <c r="AW10" s="46"/>
      <c r="AX10" s="46"/>
      <c r="AY10" s="46"/>
      <c r="AZ10" s="46"/>
      <c r="BA10" s="46"/>
      <c r="BB10" s="46">
        <f>データ!X6</f>
        <v>4523.8599999999997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t+JX9uqaJLSYMecY7TZS0brQsRuwoiTzLqriI4H80oBxJPs5vGmjXcwoH3yiJ8JSsq90gI1onq+KmK5bqJXCw==" saltValue="bQITDYelNsz18koy8iOE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42030</v>
      </c>
      <c r="D6" s="19">
        <f t="shared" si="3"/>
        <v>46</v>
      </c>
      <c r="E6" s="19">
        <f t="shared" si="3"/>
        <v>17</v>
      </c>
      <c r="F6" s="19">
        <f t="shared" si="3"/>
        <v>1</v>
      </c>
      <c r="G6" s="19">
        <f t="shared" si="3"/>
        <v>0</v>
      </c>
      <c r="H6" s="19" t="str">
        <f t="shared" si="3"/>
        <v>宮城県　塩竈市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69.03</v>
      </c>
      <c r="P6" s="20">
        <f t="shared" si="3"/>
        <v>99.35</v>
      </c>
      <c r="Q6" s="20">
        <f t="shared" si="3"/>
        <v>77.98</v>
      </c>
      <c r="R6" s="20">
        <f t="shared" si="3"/>
        <v>3905</v>
      </c>
      <c r="S6" s="20">
        <f t="shared" si="3"/>
        <v>52995</v>
      </c>
      <c r="T6" s="20">
        <f t="shared" si="3"/>
        <v>17.37</v>
      </c>
      <c r="U6" s="20">
        <f t="shared" si="3"/>
        <v>3050.95</v>
      </c>
      <c r="V6" s="20">
        <f t="shared" si="3"/>
        <v>52522</v>
      </c>
      <c r="W6" s="20">
        <f t="shared" si="3"/>
        <v>11.61</v>
      </c>
      <c r="X6" s="20">
        <f t="shared" si="3"/>
        <v>4523.8599999999997</v>
      </c>
      <c r="Y6" s="21" t="str">
        <f>IF(Y7="",NA(),Y7)</f>
        <v>-</v>
      </c>
      <c r="Z6" s="21" t="str">
        <f t="shared" ref="Z6:AH6" si="4">IF(Z7="",NA(),Z7)</f>
        <v>-</v>
      </c>
      <c r="AA6" s="21" t="str">
        <f t="shared" si="4"/>
        <v>-</v>
      </c>
      <c r="AB6" s="21">
        <f t="shared" si="4"/>
        <v>111.99</v>
      </c>
      <c r="AC6" s="21">
        <f t="shared" si="4"/>
        <v>116.59</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15.21</v>
      </c>
      <c r="AY6" s="21">
        <f t="shared" si="6"/>
        <v>16.079999999999998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993.84</v>
      </c>
      <c r="BJ6" s="21">
        <f t="shared" si="7"/>
        <v>920.48</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35.299999999999997</v>
      </c>
      <c r="BU6" s="21">
        <f t="shared" si="8"/>
        <v>47.13</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530.63</v>
      </c>
      <c r="CF6" s="21">
        <f t="shared" si="9"/>
        <v>396.04</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97.22</v>
      </c>
      <c r="DB6" s="21">
        <f t="shared" si="11"/>
        <v>97.19</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4.0599999999999996</v>
      </c>
      <c r="DM6" s="21">
        <f t="shared" si="12"/>
        <v>7.9</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1">
        <f t="shared" si="14"/>
        <v>0.45</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42030</v>
      </c>
      <c r="D7" s="23">
        <v>46</v>
      </c>
      <c r="E7" s="23">
        <v>17</v>
      </c>
      <c r="F7" s="23">
        <v>1</v>
      </c>
      <c r="G7" s="23">
        <v>0</v>
      </c>
      <c r="H7" s="23" t="s">
        <v>96</v>
      </c>
      <c r="I7" s="23" t="s">
        <v>97</v>
      </c>
      <c r="J7" s="23" t="s">
        <v>98</v>
      </c>
      <c r="K7" s="23" t="s">
        <v>99</v>
      </c>
      <c r="L7" s="23" t="s">
        <v>100</v>
      </c>
      <c r="M7" s="23" t="s">
        <v>101</v>
      </c>
      <c r="N7" s="24" t="s">
        <v>102</v>
      </c>
      <c r="O7" s="24">
        <v>69.03</v>
      </c>
      <c r="P7" s="24">
        <v>99.35</v>
      </c>
      <c r="Q7" s="24">
        <v>77.98</v>
      </c>
      <c r="R7" s="24">
        <v>3905</v>
      </c>
      <c r="S7" s="24">
        <v>52995</v>
      </c>
      <c r="T7" s="24">
        <v>17.37</v>
      </c>
      <c r="U7" s="24">
        <v>3050.95</v>
      </c>
      <c r="V7" s="24">
        <v>52522</v>
      </c>
      <c r="W7" s="24">
        <v>11.61</v>
      </c>
      <c r="X7" s="24">
        <v>4523.8599999999997</v>
      </c>
      <c r="Y7" s="24" t="s">
        <v>102</v>
      </c>
      <c r="Z7" s="24" t="s">
        <v>102</v>
      </c>
      <c r="AA7" s="24" t="s">
        <v>102</v>
      </c>
      <c r="AB7" s="24">
        <v>111.99</v>
      </c>
      <c r="AC7" s="24">
        <v>116.59</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15.21</v>
      </c>
      <c r="AY7" s="24">
        <v>16.079999999999998</v>
      </c>
      <c r="AZ7" s="24" t="s">
        <v>102</v>
      </c>
      <c r="BA7" s="24" t="s">
        <v>102</v>
      </c>
      <c r="BB7" s="24" t="s">
        <v>102</v>
      </c>
      <c r="BC7" s="24">
        <v>67.930000000000007</v>
      </c>
      <c r="BD7" s="24">
        <v>68.53</v>
      </c>
      <c r="BE7" s="24">
        <v>71.39</v>
      </c>
      <c r="BF7" s="24" t="s">
        <v>102</v>
      </c>
      <c r="BG7" s="24" t="s">
        <v>102</v>
      </c>
      <c r="BH7" s="24" t="s">
        <v>102</v>
      </c>
      <c r="BI7" s="24">
        <v>993.84</v>
      </c>
      <c r="BJ7" s="24">
        <v>920.48</v>
      </c>
      <c r="BK7" s="24" t="s">
        <v>102</v>
      </c>
      <c r="BL7" s="24" t="s">
        <v>102</v>
      </c>
      <c r="BM7" s="24" t="s">
        <v>102</v>
      </c>
      <c r="BN7" s="24">
        <v>857.88</v>
      </c>
      <c r="BO7" s="24">
        <v>825.1</v>
      </c>
      <c r="BP7" s="24">
        <v>669.11</v>
      </c>
      <c r="BQ7" s="24" t="s">
        <v>102</v>
      </c>
      <c r="BR7" s="24" t="s">
        <v>102</v>
      </c>
      <c r="BS7" s="24" t="s">
        <v>102</v>
      </c>
      <c r="BT7" s="24">
        <v>35.299999999999997</v>
      </c>
      <c r="BU7" s="24">
        <v>47.13</v>
      </c>
      <c r="BV7" s="24" t="s">
        <v>102</v>
      </c>
      <c r="BW7" s="24" t="s">
        <v>102</v>
      </c>
      <c r="BX7" s="24" t="s">
        <v>102</v>
      </c>
      <c r="BY7" s="24">
        <v>94.97</v>
      </c>
      <c r="BZ7" s="24">
        <v>97.07</v>
      </c>
      <c r="CA7" s="24">
        <v>99.73</v>
      </c>
      <c r="CB7" s="24" t="s">
        <v>102</v>
      </c>
      <c r="CC7" s="24" t="s">
        <v>102</v>
      </c>
      <c r="CD7" s="24" t="s">
        <v>102</v>
      </c>
      <c r="CE7" s="24">
        <v>530.63</v>
      </c>
      <c r="CF7" s="24">
        <v>396.04</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97.22</v>
      </c>
      <c r="DB7" s="24">
        <v>97.19</v>
      </c>
      <c r="DC7" s="24" t="s">
        <v>102</v>
      </c>
      <c r="DD7" s="24" t="s">
        <v>102</v>
      </c>
      <c r="DE7" s="24" t="s">
        <v>102</v>
      </c>
      <c r="DF7" s="24">
        <v>92.72</v>
      </c>
      <c r="DG7" s="24">
        <v>92.88</v>
      </c>
      <c r="DH7" s="24">
        <v>95.72</v>
      </c>
      <c r="DI7" s="24" t="s">
        <v>102</v>
      </c>
      <c r="DJ7" s="24" t="s">
        <v>102</v>
      </c>
      <c r="DK7" s="24" t="s">
        <v>102</v>
      </c>
      <c r="DL7" s="24">
        <v>4.0599999999999996</v>
      </c>
      <c r="DM7" s="24">
        <v>7.9</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0.45</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2023-01-19T00:25:00Z</cp:lastPrinted>
  <dcterms:created xsi:type="dcterms:W3CDTF">2023-01-12T23:26:34Z</dcterms:created>
  <dcterms:modified xsi:type="dcterms:W3CDTF">2023-02-14T07:40:32Z</dcterms:modified>
  <cp:category/>
</cp:coreProperties>
</file>