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4\39_【財政課照会124〆】Fwd 【宮城県市町村課】公営企業に係る経営比較分析表（令和３年度決算）の分析等について(依頼）\02_回答\"/>
    </mc:Choice>
  </mc:AlternateContent>
  <workbookProtection workbookAlgorithmName="SHA-512" workbookHashValue="vPH6t5nK+ib2q8C7OxFiB4XQfymyB+12EASq4IdeppIEIY8HlYPwVQHZHbWlN8vN1rI21v8pp3+kc6rWsYy0gQ==" workbookSaltValue="mmDhXK79C1lAb+Idt2ItH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<sst xmlns="http://schemas.openxmlformats.org/spreadsheetml/2006/main" count="297" uniqueCount="116">
  <si>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</si>
  <si>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</si>
  <si>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</si>
  <si>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</si>
  <si>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</si>
  <si>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</si>
  <si>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</si>
  <si>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</si>
  <si>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</si>
  <si>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</si>
  <si>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</si>
  <si>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</si>
  <si>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</si>
  <si>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</si>
  <si>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</si>
  <si>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</si>
  <si>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</si>
  <si>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</si>
  <si>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</si>
  <si>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</si>
  <si>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</si>
  <si>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</si>
  <si>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</si>
  <si>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</si>
  <si>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</si>
  <si>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</si>
  <si>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</si>
  <si>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</si>
  <si>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</si>
  <si>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</si>
  <si>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</si>
  <si>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</si>
  <si>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</si>
  <si>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</si>
  <si>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</si>
  <si>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</si>
  <si>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</si>
  <si>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</si>
  <si>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</si>
  <si>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</si>
  <si>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</si>
  <si>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</si>
  <si>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</si>
  <si>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</si>
  <si>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</si>
  <si>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</si>
  <si>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</si>
  <si>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</si>
  <si>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</si>
  <si>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</si>
  <si>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</si>
  <si>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</si>
  <si>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</si>
  <si>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</si>
  <si>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</si>
  <si>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</si>
  <si>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</si>
  <si>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</si>
  <si>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</si>
  <si>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</si>
  <si>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</si>
  <si>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</si>
  <si>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</si>
  <si>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</si>
  <si>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</si>
  <si>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</si>
  <si>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</si>
  <si>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</si>
  <si>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</si>
  <si>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</si>
  <si>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</si>
  <si>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</si>
  <si>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</si>
  <si>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</si>
  <si>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</si>
  <si>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</si>
  <si>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</si>
  <si>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</si>
  <si>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</si>
  <si>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</si>
  <si>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</si>
  <si>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</si>
  <si>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</si>
  <si>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</si>
  <si>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</si>
  <si>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</si>
  <si>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</si>
  <si>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</si>
  <si>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</si>
  <si>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</si>
  <si>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</si>
  <si>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</si>
  <si>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</si>
  <si>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</si>
  <si>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</si>
  <si>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</si>
  <si>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</si>
  <si>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</si>
  <si>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</si>
  <si>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</si>
  <si>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</si>
  <si>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</si>
  <si>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</si>
  <si>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</si>
  <si>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</si>
  <si>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</si>
  <si>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</si>
  <si>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</si>
  <si>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</si>
  <si>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</si>
  <si>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</si>
  <si>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</si>
  <si>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</si>
  <si>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東日本大震災で発生した津波による集落の流失、浸水など甚大な被害を受け、集落の集団移転に伴う移転跡地の整備を早期に行い、漁村地域の漁業再生と復興を図ることを目的とした特別の事情によって処理施設を再建したため、全ての項目において、良好とはいえない数値となっている。
　累積欠損金比率の解消に向け、経費の節減を図り、健全な経営に努めなければならない。
　流動比率は類似団体を大きく下回っており、一般会計からの繰入金に依存しているのが現状である。
　経費回収率、汚水処理原価は、類似団体より低い水準になっており、地形的にも個人設置の浄化槽整備も難しい地区のため、今後も同程度で推移するものと思われる。
　施設利用率は、人口減少により処理水量の増加も見込めないことから、今後も同程度で推移するものと考えられる。
　</t>
    <rPh sb="174" eb="176">
      <t>リュウドウ</t>
    </rPh>
    <rPh sb="176" eb="178">
      <t>ヒリツ</t>
    </rPh>
    <rPh sb="179" eb="181">
      <t>ルイジ</t>
    </rPh>
    <rPh sb="181" eb="183">
      <t>ダンタイ</t>
    </rPh>
    <rPh sb="184" eb="185">
      <t>オオ</t>
    </rPh>
    <rPh sb="187" eb="189">
      <t>シタマワ</t>
    </rPh>
    <rPh sb="194" eb="196">
      <t>イッパン</t>
    </rPh>
    <rPh sb="196" eb="198">
      <t>カイケイ</t>
    </rPh>
    <rPh sb="201" eb="203">
      <t>クリイレ</t>
    </rPh>
    <rPh sb="203" eb="204">
      <t>キン</t>
    </rPh>
    <rPh sb="205" eb="207">
      <t>イゾン</t>
    </rPh>
    <rPh sb="213" eb="215">
      <t>ゲンジョウ</t>
    </rPh>
    <rPh sb="221" eb="223">
      <t>ケイヒ</t>
    </rPh>
    <rPh sb="223" eb="225">
      <t>カイシュウ</t>
    </rPh>
    <rPh sb="225" eb="226">
      <t>リツ</t>
    </rPh>
    <rPh sb="227" eb="229">
      <t>オスイ</t>
    </rPh>
    <rPh sb="229" eb="231">
      <t>ショリ</t>
    </rPh>
    <rPh sb="231" eb="233">
      <t>ゲンカ</t>
    </rPh>
    <rPh sb="235" eb="237">
      <t>ルイジ</t>
    </rPh>
    <rPh sb="237" eb="239">
      <t>ダンタイ</t>
    </rPh>
    <rPh sb="241" eb="242">
      <t>ヒク</t>
    </rPh>
    <rPh sb="243" eb="245">
      <t>スイジュン</t>
    </rPh>
    <rPh sb="252" eb="255">
      <t>チケイテキ</t>
    </rPh>
    <rPh sb="257" eb="259">
      <t>コジン</t>
    </rPh>
    <rPh sb="259" eb="261">
      <t>セッチ</t>
    </rPh>
    <rPh sb="262" eb="265">
      <t>ジョウカソウ</t>
    </rPh>
    <rPh sb="265" eb="267">
      <t>セイビ</t>
    </rPh>
    <rPh sb="268" eb="269">
      <t>ムズカ</t>
    </rPh>
    <rPh sb="271" eb="273">
      <t>チク</t>
    </rPh>
    <rPh sb="277" eb="279">
      <t>コンゴ</t>
    </rPh>
    <rPh sb="280" eb="283">
      <t>ドウテイド</t>
    </rPh>
    <rPh sb="284" eb="286">
      <t>スイイ</t>
    </rPh>
    <rPh sb="291" eb="292">
      <t>オモ</t>
    </rPh>
    <rPh sb="298" eb="300">
      <t>シセツ</t>
    </rPh>
    <rPh sb="300" eb="303">
      <t>リヨウリツ</t>
    </rPh>
    <rPh sb="312" eb="314">
      <t>ショリ</t>
    </rPh>
    <rPh sb="314" eb="316">
      <t>スイリョウ</t>
    </rPh>
    <rPh sb="317" eb="319">
      <t>ゾウカ</t>
    </rPh>
    <rPh sb="320" eb="322">
      <t>ミコ</t>
    </rPh>
    <rPh sb="330" eb="332">
      <t>コンゴ</t>
    </rPh>
    <rPh sb="333" eb="336">
      <t>ドウテイド</t>
    </rPh>
    <rPh sb="337" eb="339">
      <t>スイイ</t>
    </rPh>
    <rPh sb="344" eb="345">
      <t>カンガ</t>
    </rPh>
    <phoneticPr fontId="4"/>
  </si>
  <si>
    <t>　東日本大震災の復旧から間もないため、施設等の老朽化はほとんど見られない。
　</t>
    <rPh sb="8" eb="10">
      <t>フッキュウ</t>
    </rPh>
    <rPh sb="12" eb="13">
      <t>マ</t>
    </rPh>
    <phoneticPr fontId="4"/>
  </si>
  <si>
    <t>　今後、施設の老朽化に伴う修繕費用の増加や人口減少による料金収入の増加が見込めず、経営環境は更に厳しさを増していくことから、今後見直し予定の経営戦略に基づき、徹底した経営健全化を図っていかなければならない。
　また、汚水処理原価に係る使用料の適正な水準を見定め、経営の安定化に努めるほか、効率的な施設の維持管理を進める必要がある。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</si>
</sst>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9C6500"/>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B9C"/>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6" borderId="0" applyNumberFormat="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6" borderId="0" xfId="2">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どちらでもない" xfId="2" builtinId="2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81-4D9F-B5C6-57A1B845C9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3081-4D9F-B5C6-57A1B845C9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27.59</c:v>
                </c:pt>
                <c:pt idx="4">
                  <c:v>27.59</c:v>
                </c:pt>
              </c:numCache>
            </c:numRef>
          </c:val>
          <c:extLst>
            <c:ext xmlns:c16="http://schemas.microsoft.com/office/drawing/2014/chart" uri="{C3380CC4-5D6E-409C-BE32-E72D297353CC}">
              <c16:uniqueId val="{00000000-4834-42B4-84F8-47766F0B9B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4834-42B4-84F8-47766F0B9B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28B-4D9D-89E5-48C1CC0B20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828B-4D9D-89E5-48C1CC0B20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96.67</c:v>
                </c:pt>
                <c:pt idx="4">
                  <c:v>105.5</c:v>
                </c:pt>
              </c:numCache>
            </c:numRef>
          </c:val>
          <c:extLst>
            <c:ext xmlns:c16="http://schemas.microsoft.com/office/drawing/2014/chart" uri="{C3380CC4-5D6E-409C-BE32-E72D297353CC}">
              <c16:uniqueId val="{00000000-2476-4F76-A29C-F1BAC22A84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2476-4F76-A29C-F1BAC22A84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3.54</c:v>
                </c:pt>
                <c:pt idx="4">
                  <c:v>7.08</c:v>
                </c:pt>
              </c:numCache>
            </c:numRef>
          </c:val>
          <c:extLst>
            <c:ext xmlns:c16="http://schemas.microsoft.com/office/drawing/2014/chart" uri="{C3380CC4-5D6E-409C-BE32-E72D297353CC}">
              <c16:uniqueId val="{00000000-89B4-4122-B0B9-1EFADB8E76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89B4-4122-B0B9-1EFADB8E76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F8-4E4A-9513-0443FD4298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0F8-4E4A-9513-0443FD4298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243.06</c:v>
                </c:pt>
                <c:pt idx="4">
                  <c:v>69</c:v>
                </c:pt>
              </c:numCache>
            </c:numRef>
          </c:val>
          <c:extLst>
            <c:ext xmlns:c16="http://schemas.microsoft.com/office/drawing/2014/chart" uri="{C3380CC4-5D6E-409C-BE32-E72D297353CC}">
              <c16:uniqueId val="{00000000-B2B2-408E-AE62-70AB9C7AC3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B2B2-408E-AE62-70AB9C7AC3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33.1</c:v>
                </c:pt>
                <c:pt idx="4">
                  <c:v>7.11</c:v>
                </c:pt>
              </c:numCache>
            </c:numRef>
          </c:val>
          <c:extLst>
            <c:ext xmlns:c16="http://schemas.microsoft.com/office/drawing/2014/chart" uri="{C3380CC4-5D6E-409C-BE32-E72D297353CC}">
              <c16:uniqueId val="{00000000-97CF-4B43-B0D2-F1AF8A2CD6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97CF-4B43-B0D2-F1AF8A2CD6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77-4637-8815-C8274E9907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7377-4637-8815-C8274E9907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3.75</c:v>
                </c:pt>
                <c:pt idx="4">
                  <c:v>7.15</c:v>
                </c:pt>
              </c:numCache>
            </c:numRef>
          </c:val>
          <c:extLst>
            <c:ext xmlns:c16="http://schemas.microsoft.com/office/drawing/2014/chart" uri="{C3380CC4-5D6E-409C-BE32-E72D297353CC}">
              <c16:uniqueId val="{00000000-6357-488F-B8FE-33B4AAA4C3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6357-488F-B8FE-33B4AAA4C3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5043.04</c:v>
                </c:pt>
                <c:pt idx="4">
                  <c:v>2567.63</c:v>
                </c:pt>
              </c:numCache>
            </c:numRef>
          </c:val>
          <c:extLst>
            <c:ext xmlns:c16="http://schemas.microsoft.com/office/drawing/2014/chart" uri="{C3380CC4-5D6E-409C-BE32-E72D297353CC}">
              <c16:uniqueId val="{00000000-C57D-4015-AE36-3970B0B891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C57D-4015-AE36-3970B0B891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29"/>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石巻市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漁業集落排水</v>
      </c>
      <c r="Q8" s="41"/>
      <c r="R8" s="41"/>
      <c r="S8" s="41"/>
      <c r="T8" s="41"/>
      <c r="U8" s="41"/>
      <c r="V8" s="41"/>
      <c r="W8" s="41" t="str">
        <f>データ!L6</f>
        <v>H2</v>
      </c>
      <c r="X8" s="41"/>
      <c r="Y8" s="41"/>
      <c r="Z8" s="41"/>
      <c r="AA8" s="41"/>
      <c r="AB8" s="41"/>
      <c r="AC8" s="41"/>
      <c r="AD8" s="42" t="str">
        <f>データ!$M$6</f>
        <v>非設置</v>
      </c>
      <c r="AE8" s="42"/>
      <c r="AF8" s="42"/>
      <c r="AG8" s="42"/>
      <c r="AH8" s="42"/>
      <c r="AI8" s="42"/>
      <c r="AJ8" s="42"/>
      <c r="AK8" s="3"/>
      <c r="AL8" s="43">
        <f>データ!S6</f>
        <v>138686</v>
      </c>
      <c r="AM8" s="43"/>
      <c r="AN8" s="43"/>
      <c r="AO8" s="43"/>
      <c r="AP8" s="43"/>
      <c r="AQ8" s="43"/>
      <c r="AR8" s="43"/>
      <c r="AS8" s="43"/>
      <c r="AT8" s="36">
        <f>データ!T6</f>
        <v>554.54999999999995</v>
      </c>
      <c r="AU8" s="36"/>
      <c r="AV8" s="36"/>
      <c r="AW8" s="36"/>
      <c r="AX8" s="36"/>
      <c r="AY8" s="36"/>
      <c r="AZ8" s="36"/>
      <c r="BA8" s="36"/>
      <c r="BB8" s="36">
        <f>データ!U6</f>
        <v>250.09</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65.290000000000006</v>
      </c>
      <c r="J10" s="36"/>
      <c r="K10" s="36"/>
      <c r="L10" s="36"/>
      <c r="M10" s="36"/>
      <c r="N10" s="36"/>
      <c r="O10" s="36"/>
      <c r="P10" s="36">
        <f>データ!P6</f>
        <v>0.03</v>
      </c>
      <c r="Q10" s="36"/>
      <c r="R10" s="36"/>
      <c r="S10" s="36"/>
      <c r="T10" s="36"/>
      <c r="U10" s="36"/>
      <c r="V10" s="36"/>
      <c r="W10" s="36">
        <f>データ!Q6</f>
        <v>100</v>
      </c>
      <c r="X10" s="36"/>
      <c r="Y10" s="36"/>
      <c r="Z10" s="36"/>
      <c r="AA10" s="36"/>
      <c r="AB10" s="36"/>
      <c r="AC10" s="36"/>
      <c r="AD10" s="43">
        <f>データ!R6</f>
        <v>3575</v>
      </c>
      <c r="AE10" s="43"/>
      <c r="AF10" s="43"/>
      <c r="AG10" s="43"/>
      <c r="AH10" s="43"/>
      <c r="AI10" s="43"/>
      <c r="AJ10" s="43"/>
      <c r="AK10" s="2"/>
      <c r="AL10" s="43">
        <f>データ!V6</f>
        <v>39</v>
      </c>
      <c r="AM10" s="43"/>
      <c r="AN10" s="43"/>
      <c r="AO10" s="43"/>
      <c r="AP10" s="43"/>
      <c r="AQ10" s="43"/>
      <c r="AR10" s="43"/>
      <c r="AS10" s="43"/>
      <c r="AT10" s="36">
        <f>データ!W6</f>
        <v>0.05</v>
      </c>
      <c r="AU10" s="36"/>
      <c r="AV10" s="36"/>
      <c r="AW10" s="36"/>
      <c r="AX10" s="36"/>
      <c r="AY10" s="36"/>
      <c r="AZ10" s="36"/>
      <c r="BA10" s="36"/>
      <c r="BB10" s="36">
        <f>データ!X6</f>
        <v>780</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HQV2D8DerOuN20H7WG+soshTbqrB4DvPSYzn49TrGe7TbNLmF5RgiPiCf+JzmOU5YgHwTkyjd2uyzF+n7lH30g==" saltValue="RFcvtGkrRo6ddQ44ZeH4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42021</v>
      </c>
      <c r="D6" s="19">
        <f t="shared" si="3"/>
        <v>46</v>
      </c>
      <c r="E6" s="19">
        <f t="shared" si="3"/>
        <v>17</v>
      </c>
      <c r="F6" s="19">
        <f t="shared" si="3"/>
        <v>6</v>
      </c>
      <c r="G6" s="19">
        <f t="shared" si="3"/>
        <v>0</v>
      </c>
      <c r="H6" s="19" t="str">
        <f t="shared" si="3"/>
        <v>宮城県　石巻市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65.290000000000006</v>
      </c>
      <c r="P6" s="20">
        <f t="shared" si="3"/>
        <v>0.03</v>
      </c>
      <c r="Q6" s="20">
        <f t="shared" si="3"/>
        <v>100</v>
      </c>
      <c r="R6" s="20">
        <f t="shared" si="3"/>
        <v>3575</v>
      </c>
      <c r="S6" s="20">
        <f t="shared" si="3"/>
        <v>138686</v>
      </c>
      <c r="T6" s="20">
        <f t="shared" si="3"/>
        <v>554.54999999999995</v>
      </c>
      <c r="U6" s="20">
        <f t="shared" si="3"/>
        <v>250.09</v>
      </c>
      <c r="V6" s="20">
        <f t="shared" si="3"/>
        <v>39</v>
      </c>
      <c r="W6" s="20">
        <f t="shared" si="3"/>
        <v>0.05</v>
      </c>
      <c r="X6" s="20">
        <f t="shared" si="3"/>
        <v>780</v>
      </c>
      <c r="Y6" s="21" t="str">
        <f>IF(Y7="",NA(),Y7)</f>
        <v>-</v>
      </c>
      <c r="Z6" s="21" t="str">
        <f t="shared" ref="Z6:AH6" si="4">IF(Z7="",NA(),Z7)</f>
        <v>-</v>
      </c>
      <c r="AA6" s="21" t="str">
        <f t="shared" si="4"/>
        <v>-</v>
      </c>
      <c r="AB6" s="21">
        <f t="shared" si="4"/>
        <v>96.67</v>
      </c>
      <c r="AC6" s="21">
        <f t="shared" si="4"/>
        <v>105.5</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243.06</v>
      </c>
      <c r="AN6" s="21">
        <f t="shared" si="5"/>
        <v>69</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33.1</v>
      </c>
      <c r="AY6" s="21">
        <f t="shared" si="6"/>
        <v>7.11</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3.75</v>
      </c>
      <c r="BU6" s="21">
        <f t="shared" si="8"/>
        <v>7.15</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5043.04</v>
      </c>
      <c r="CF6" s="21">
        <f t="shared" si="9"/>
        <v>2567.63</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27.59</v>
      </c>
      <c r="CQ6" s="21">
        <f t="shared" si="10"/>
        <v>27.59</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3.54</v>
      </c>
      <c r="DM6" s="21">
        <f t="shared" si="12"/>
        <v>7.08</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42021</v>
      </c>
      <c r="D7" s="23">
        <v>46</v>
      </c>
      <c r="E7" s="23">
        <v>17</v>
      </c>
      <c r="F7" s="23">
        <v>6</v>
      </c>
      <c r="G7" s="23">
        <v>0</v>
      </c>
      <c r="H7" s="23" t="s">
        <v>96</v>
      </c>
      <c r="I7" s="23" t="s">
        <v>97</v>
      </c>
      <c r="J7" s="23" t="s">
        <v>98</v>
      </c>
      <c r="K7" s="23" t="s">
        <v>99</v>
      </c>
      <c r="L7" s="23" t="s">
        <v>100</v>
      </c>
      <c r="M7" s="23" t="s">
        <v>101</v>
      </c>
      <c r="N7" s="24" t="s">
        <v>102</v>
      </c>
      <c r="O7" s="24">
        <v>65.290000000000006</v>
      </c>
      <c r="P7" s="24">
        <v>0.03</v>
      </c>
      <c r="Q7" s="24">
        <v>100</v>
      </c>
      <c r="R7" s="24">
        <v>3575</v>
      </c>
      <c r="S7" s="24">
        <v>138686</v>
      </c>
      <c r="T7" s="24">
        <v>554.54999999999995</v>
      </c>
      <c r="U7" s="24">
        <v>250.09</v>
      </c>
      <c r="V7" s="24">
        <v>39</v>
      </c>
      <c r="W7" s="24">
        <v>0.05</v>
      </c>
      <c r="X7" s="24">
        <v>780</v>
      </c>
      <c r="Y7" s="24" t="s">
        <v>102</v>
      </c>
      <c r="Z7" s="24" t="s">
        <v>102</v>
      </c>
      <c r="AA7" s="24" t="s">
        <v>102</v>
      </c>
      <c r="AB7" s="24">
        <v>96.67</v>
      </c>
      <c r="AC7" s="24">
        <v>105.5</v>
      </c>
      <c r="AD7" s="24" t="s">
        <v>102</v>
      </c>
      <c r="AE7" s="24" t="s">
        <v>102</v>
      </c>
      <c r="AF7" s="24" t="s">
        <v>102</v>
      </c>
      <c r="AG7" s="24">
        <v>101.18</v>
      </c>
      <c r="AH7" s="24">
        <v>99.89</v>
      </c>
      <c r="AI7" s="24">
        <v>98.64</v>
      </c>
      <c r="AJ7" s="24" t="s">
        <v>102</v>
      </c>
      <c r="AK7" s="24" t="s">
        <v>102</v>
      </c>
      <c r="AL7" s="24" t="s">
        <v>102</v>
      </c>
      <c r="AM7" s="24">
        <v>243.06</v>
      </c>
      <c r="AN7" s="24">
        <v>69</v>
      </c>
      <c r="AO7" s="24" t="s">
        <v>102</v>
      </c>
      <c r="AP7" s="24" t="s">
        <v>102</v>
      </c>
      <c r="AQ7" s="24" t="s">
        <v>102</v>
      </c>
      <c r="AR7" s="24">
        <v>140.63</v>
      </c>
      <c r="AS7" s="24">
        <v>163.84</v>
      </c>
      <c r="AT7" s="24">
        <v>102.08</v>
      </c>
      <c r="AU7" s="24" t="s">
        <v>102</v>
      </c>
      <c r="AV7" s="24" t="s">
        <v>102</v>
      </c>
      <c r="AW7" s="24" t="s">
        <v>102</v>
      </c>
      <c r="AX7" s="24">
        <v>33.1</v>
      </c>
      <c r="AY7" s="24">
        <v>7.11</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3.75</v>
      </c>
      <c r="BU7" s="24">
        <v>7.15</v>
      </c>
      <c r="BV7" s="24" t="s">
        <v>102</v>
      </c>
      <c r="BW7" s="24" t="s">
        <v>102</v>
      </c>
      <c r="BX7" s="24" t="s">
        <v>102</v>
      </c>
      <c r="BY7" s="24">
        <v>39.64</v>
      </c>
      <c r="BZ7" s="24">
        <v>40</v>
      </c>
      <c r="CA7" s="24">
        <v>44.22</v>
      </c>
      <c r="CB7" s="24" t="s">
        <v>102</v>
      </c>
      <c r="CC7" s="24" t="s">
        <v>102</v>
      </c>
      <c r="CD7" s="24" t="s">
        <v>102</v>
      </c>
      <c r="CE7" s="24">
        <v>5043.04</v>
      </c>
      <c r="CF7" s="24">
        <v>2567.63</v>
      </c>
      <c r="CG7" s="24" t="s">
        <v>102</v>
      </c>
      <c r="CH7" s="24" t="s">
        <v>102</v>
      </c>
      <c r="CI7" s="24" t="s">
        <v>102</v>
      </c>
      <c r="CJ7" s="24">
        <v>449.72</v>
      </c>
      <c r="CK7" s="24">
        <v>437.27</v>
      </c>
      <c r="CL7" s="24">
        <v>392.85</v>
      </c>
      <c r="CM7" s="24" t="s">
        <v>102</v>
      </c>
      <c r="CN7" s="24" t="s">
        <v>102</v>
      </c>
      <c r="CO7" s="24" t="s">
        <v>102</v>
      </c>
      <c r="CP7" s="24">
        <v>27.59</v>
      </c>
      <c r="CQ7" s="24">
        <v>27.59</v>
      </c>
      <c r="CR7" s="24" t="s">
        <v>102</v>
      </c>
      <c r="CS7" s="24" t="s">
        <v>102</v>
      </c>
      <c r="CT7" s="24" t="s">
        <v>102</v>
      </c>
      <c r="CU7" s="24">
        <v>30.19</v>
      </c>
      <c r="CV7" s="24">
        <v>28.77</v>
      </c>
      <c r="CW7" s="24">
        <v>32.229999999999997</v>
      </c>
      <c r="CX7" s="24" t="s">
        <v>102</v>
      </c>
      <c r="CY7" s="24" t="s">
        <v>102</v>
      </c>
      <c r="CZ7" s="24" t="s">
        <v>102</v>
      </c>
      <c r="DA7" s="24">
        <v>100</v>
      </c>
      <c r="DB7" s="24">
        <v>100</v>
      </c>
      <c r="DC7" s="24" t="s">
        <v>102</v>
      </c>
      <c r="DD7" s="24" t="s">
        <v>102</v>
      </c>
      <c r="DE7" s="24" t="s">
        <v>102</v>
      </c>
      <c r="DF7" s="24">
        <v>79.09</v>
      </c>
      <c r="DG7" s="24">
        <v>78.900000000000006</v>
      </c>
      <c r="DH7" s="24">
        <v>80.63</v>
      </c>
      <c r="DI7" s="24" t="s">
        <v>102</v>
      </c>
      <c r="DJ7" s="24" t="s">
        <v>102</v>
      </c>
      <c r="DK7" s="24" t="s">
        <v>102</v>
      </c>
      <c r="DL7" s="24">
        <v>3.54</v>
      </c>
      <c r="DM7" s="24">
        <v>7.08</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2023-02-06T06:37:34Z</cp:lastPrinted>
  <dcterms:created xsi:type="dcterms:W3CDTF">2022-12-01T01:38:23Z</dcterms:created>
  <dcterms:modified xsi:type="dcterms:W3CDTF">2023-02-06T06:37:37Z</dcterms:modified>
  <cp:category/>
</cp:coreProperties>
</file>