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その１" sheetId="1" r:id="rId1"/>
    <sheet name="その２" sheetId="2" r:id="rId2"/>
  </sheets>
  <definedNames/>
  <calcPr calcMode="manual" fullCalcOnLoad="1"/>
</workbook>
</file>

<file path=xl/sharedStrings.xml><?xml version="1.0" encoding="utf-8"?>
<sst xmlns="http://schemas.openxmlformats.org/spreadsheetml/2006/main" count="233" uniqueCount="108">
  <si>
    <t>０２１００</t>
  </si>
  <si>
    <t>０４１００</t>
  </si>
  <si>
    <t>０９１００</t>
  </si>
  <si>
    <t>０９２００</t>
  </si>
  <si>
    <t>０９３００</t>
  </si>
  <si>
    <t>１０２００</t>
  </si>
  <si>
    <t>１０５００</t>
  </si>
  <si>
    <t>１１１００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</si>
  <si>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</si>
  <si>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</si>
  <si>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</si>
  <si>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</si>
  <si>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</si>
  <si>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</si>
  <si>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実数</t>
  </si>
  <si>
    <t>総数</t>
  </si>
  <si>
    <t>死因年次推移分類</t>
  </si>
  <si>
    <t>死因分類</t>
  </si>
  <si>
    <t>Ｈｉ０１</t>
  </si>
  <si>
    <t>Ｈｉ０２</t>
  </si>
  <si>
    <t>Ｈｉ０３</t>
  </si>
  <si>
    <t>Ｈｉ０４</t>
  </si>
  <si>
    <t>Ｈｉ０５</t>
  </si>
  <si>
    <t>Ｈｉ０６</t>
  </si>
  <si>
    <t>Ｈｉ０７</t>
  </si>
  <si>
    <t>Ｈｉ０８</t>
  </si>
  <si>
    <t>Ｈｉ０９</t>
  </si>
  <si>
    <t>Ｈｉ１０</t>
  </si>
  <si>
    <t>Ｈｉ１１</t>
  </si>
  <si>
    <t>Ｈｉ１２</t>
  </si>
  <si>
    <t>Ｈｉ１３</t>
  </si>
  <si>
    <t>Ｈｉ１４</t>
  </si>
  <si>
    <t>Ｈｉ１５</t>
  </si>
  <si>
    <t>Ｈｉ１６</t>
  </si>
  <si>
    <t>０１２００</t>
  </si>
  <si>
    <t>率</t>
  </si>
  <si>
    <t>＊  ＊</t>
  </si>
  <si>
    <t>＊  ＊</t>
  </si>
  <si>
    <t>心疾患（高血圧性を除く）</t>
  </si>
  <si>
    <t>胃潰瘍及び
十二指腸潰瘍</t>
  </si>
  <si>
    <t>慢性気管支炎
及び肺気腫</t>
  </si>
  <si>
    <t>交通事故
（再掲）</t>
  </si>
  <si>
    <t>-</t>
  </si>
  <si>
    <t>結核</t>
  </si>
  <si>
    <t>悪性新生物
〈腫瘍〉</t>
  </si>
  <si>
    <t>糖尿病</t>
  </si>
  <si>
    <t>高血圧性疾患</t>
  </si>
  <si>
    <t>脳血管疾患</t>
  </si>
  <si>
    <t>肺炎</t>
  </si>
  <si>
    <t>喘息</t>
  </si>
  <si>
    <t>肝疾患</t>
  </si>
  <si>
    <t>腎不全</t>
  </si>
  <si>
    <t>老衰</t>
  </si>
  <si>
    <t>不慮の事故</t>
  </si>
  <si>
    <t>自殺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</si>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</sst>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 "/>
    <numFmt numFmtId="183" formatCode="0.0_ "/>
    <numFmt numFmtId="184" formatCode="&quot;¥&quot;#,##0_);[Red]\(&quot;¥&quot;#,##0\)"/>
    <numFmt numFmtId="185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distributed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7" fontId="3" fillId="0" borderId="28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183" fontId="3" fillId="0" borderId="29" xfId="0" applyNumberFormat="1" applyFont="1" applyBorder="1" applyAlignment="1">
      <alignment horizontal="right"/>
    </xf>
    <xf numFmtId="183" fontId="3" fillId="0" borderId="27" xfId="0" applyNumberFormat="1" applyFont="1" applyBorder="1" applyAlignment="1">
      <alignment horizontal="right"/>
    </xf>
    <xf numFmtId="183" fontId="3" fillId="0" borderId="20" xfId="0" applyNumberFormat="1" applyFont="1" applyBorder="1" applyAlignment="1">
      <alignment horizontal="right"/>
    </xf>
    <xf numFmtId="183" fontId="2" fillId="0" borderId="0" xfId="0" applyNumberFormat="1" applyFont="1" applyAlignment="1">
      <alignment/>
    </xf>
    <xf numFmtId="183" fontId="3" fillId="0" borderId="30" xfId="0" applyNumberFormat="1" applyFont="1" applyBorder="1" applyAlignment="1">
      <alignment horizontal="right"/>
    </xf>
    <xf numFmtId="183" fontId="3" fillId="0" borderId="31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/>
    </xf>
    <xf numFmtId="185" fontId="3" fillId="0" borderId="14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2" fillId="0" borderId="24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20" xfId="0" applyNumberFormat="1" applyFont="1" applyBorder="1" applyAlignment="1">
      <alignment horizontal="right"/>
    </xf>
    <xf numFmtId="185" fontId="2" fillId="0" borderId="0" xfId="0" applyNumberFormat="1" applyFont="1" applyAlignment="1">
      <alignment/>
    </xf>
    <xf numFmtId="185" fontId="3" fillId="0" borderId="11" xfId="0" applyNumberFormat="1" applyFont="1" applyBorder="1" applyAlignment="1">
      <alignment horizontal="right"/>
    </xf>
    <xf numFmtId="185" fontId="3" fillId="0" borderId="21" xfId="0" applyNumberFormat="1" applyFont="1" applyBorder="1" applyAlignment="1">
      <alignment horizontal="right"/>
    </xf>
    <xf numFmtId="185" fontId="2" fillId="0" borderId="32" xfId="0" applyNumberFormat="1" applyFont="1" applyBorder="1" applyAlignment="1">
      <alignment horizontal="center"/>
    </xf>
    <xf numFmtId="185" fontId="3" fillId="0" borderId="33" xfId="0" applyNumberFormat="1" applyFont="1" applyBorder="1" applyAlignment="1">
      <alignment horizontal="right"/>
    </xf>
    <xf numFmtId="185" fontId="3" fillId="0" borderId="34" xfId="0" applyNumberFormat="1" applyFont="1" applyBorder="1" applyAlignment="1">
      <alignment horizontal="right"/>
    </xf>
    <xf numFmtId="185" fontId="3" fillId="0" borderId="35" xfId="0" applyNumberFormat="1" applyFont="1" applyBorder="1" applyAlignment="1">
      <alignment horizontal="right"/>
    </xf>
    <xf numFmtId="185" fontId="2" fillId="0" borderId="15" xfId="0" applyNumberFormat="1" applyFont="1" applyBorder="1" applyAlignment="1">
      <alignment/>
    </xf>
    <xf numFmtId="185" fontId="3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3" fillId="0" borderId="29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tabSelected="1" workbookViewId="0" topLeftCell="A1">
      <selection activeCell="A2" sqref="A2:D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625" style="1" customWidth="1"/>
    <col min="7" max="9" width="5.375" style="1" customWidth="1"/>
    <col min="10" max="10" width="5.375" style="46" customWidth="1"/>
    <col min="11" max="11" width="5.375" style="1" customWidth="1"/>
    <col min="12" max="12" width="5.375" style="46" customWidth="1"/>
    <col min="13" max="13" width="5.375" style="1" customWidth="1"/>
    <col min="14" max="14" width="5.375" style="46" customWidth="1"/>
    <col min="15" max="15" width="5.375" style="1" customWidth="1"/>
    <col min="16" max="16" width="5.375" style="46" customWidth="1"/>
    <col min="17" max="17" width="5.375" style="1" customWidth="1"/>
    <col min="18" max="18" width="5.375" style="46" customWidth="1"/>
    <col min="19" max="19" width="5.375" style="1" customWidth="1"/>
    <col min="20" max="20" width="5.375" style="46" customWidth="1"/>
    <col min="21" max="21" width="5.375" style="1" customWidth="1"/>
    <col min="22" max="22" width="5.375" style="46" customWidth="1"/>
    <col min="23" max="23" width="5.375" style="1" customWidth="1"/>
    <col min="24" max="24" width="5.375" style="46" customWidth="1"/>
    <col min="25" max="25" width="5.375" style="1" customWidth="1"/>
    <col min="26" max="26" width="5.375" style="46" customWidth="1"/>
    <col min="27" max="27" width="5.375" style="1" customWidth="1"/>
    <col min="28" max="28" width="5.375" style="46" customWidth="1"/>
    <col min="29" max="29" width="5.375" style="1" customWidth="1"/>
    <col min="30" max="30" width="5.375" style="46" customWidth="1"/>
    <col min="31" max="31" width="5.375" style="1" customWidth="1"/>
    <col min="32" max="32" width="5.375" style="46" customWidth="1"/>
    <col min="33" max="33" width="5.375" style="1" customWidth="1"/>
    <col min="34" max="34" width="5.375" style="46" customWidth="1"/>
    <col min="35" max="35" width="5.375" style="1" customWidth="1"/>
    <col min="36" max="36" width="5.375" style="46" customWidth="1"/>
    <col min="37" max="37" width="5.375" style="1" customWidth="1"/>
    <col min="38" max="38" width="5.375" style="46" customWidth="1"/>
    <col min="39" max="16384" width="9.00390625" style="1" customWidth="1"/>
  </cols>
  <sheetData>
    <row r="1" spans="1:38" ht="13.5">
      <c r="A1" s="71" t="s">
        <v>16</v>
      </c>
      <c r="B1" s="72"/>
      <c r="C1" s="72"/>
      <c r="D1" s="73"/>
      <c r="E1" s="23" t="s">
        <v>36</v>
      </c>
      <c r="F1" s="23" t="s">
        <v>36</v>
      </c>
      <c r="G1" s="63" t="s">
        <v>18</v>
      </c>
      <c r="H1" s="64"/>
      <c r="I1" s="63" t="s">
        <v>19</v>
      </c>
      <c r="J1" s="64"/>
      <c r="K1" s="63" t="s">
        <v>20</v>
      </c>
      <c r="L1" s="64"/>
      <c r="M1" s="63" t="s">
        <v>21</v>
      </c>
      <c r="N1" s="64"/>
      <c r="O1" s="63" t="s">
        <v>22</v>
      </c>
      <c r="P1" s="64"/>
      <c r="Q1" s="63" t="s">
        <v>23</v>
      </c>
      <c r="R1" s="64"/>
      <c r="S1" s="63" t="s">
        <v>24</v>
      </c>
      <c r="T1" s="64"/>
      <c r="U1" s="63" t="s">
        <v>25</v>
      </c>
      <c r="V1" s="64"/>
      <c r="W1" s="63" t="s">
        <v>26</v>
      </c>
      <c r="X1" s="64"/>
      <c r="Y1" s="63" t="s">
        <v>27</v>
      </c>
      <c r="Z1" s="64"/>
      <c r="AA1" s="63" t="s">
        <v>28</v>
      </c>
      <c r="AB1" s="64"/>
      <c r="AC1" s="63" t="s">
        <v>29</v>
      </c>
      <c r="AD1" s="64"/>
      <c r="AE1" s="63" t="s">
        <v>30</v>
      </c>
      <c r="AF1" s="64"/>
      <c r="AG1" s="63" t="s">
        <v>31</v>
      </c>
      <c r="AH1" s="64"/>
      <c r="AI1" s="63" t="s">
        <v>32</v>
      </c>
      <c r="AJ1" s="64"/>
      <c r="AK1" s="63" t="s">
        <v>33</v>
      </c>
      <c r="AL1" s="77"/>
    </row>
    <row r="2" spans="1:38" ht="13.5" customHeight="1">
      <c r="A2" s="74" t="s">
        <v>17</v>
      </c>
      <c r="B2" s="75"/>
      <c r="C2" s="75"/>
      <c r="D2" s="76"/>
      <c r="E2" s="22" t="s">
        <v>37</v>
      </c>
      <c r="F2" s="24" t="s">
        <v>36</v>
      </c>
      <c r="G2" s="65" t="s">
        <v>34</v>
      </c>
      <c r="H2" s="66"/>
      <c r="I2" s="65" t="s">
        <v>0</v>
      </c>
      <c r="J2" s="66"/>
      <c r="K2" s="65" t="s">
        <v>1</v>
      </c>
      <c r="L2" s="67"/>
      <c r="M2" s="65" t="s">
        <v>2</v>
      </c>
      <c r="N2" s="67"/>
      <c r="O2" s="65" t="s">
        <v>3</v>
      </c>
      <c r="P2" s="67"/>
      <c r="Q2" s="65" t="s">
        <v>4</v>
      </c>
      <c r="R2" s="67"/>
      <c r="S2" s="65" t="s">
        <v>5</v>
      </c>
      <c r="T2" s="67"/>
      <c r="U2" s="65" t="s">
        <v>42</v>
      </c>
      <c r="V2" s="67"/>
      <c r="W2" s="65" t="s">
        <v>6</v>
      </c>
      <c r="X2" s="67"/>
      <c r="Y2" s="65" t="s">
        <v>7</v>
      </c>
      <c r="Z2" s="67"/>
      <c r="AA2" s="65" t="s">
        <v>8</v>
      </c>
      <c r="AB2" s="67"/>
      <c r="AC2" s="65" t="s">
        <v>9</v>
      </c>
      <c r="AD2" s="67"/>
      <c r="AE2" s="65" t="s">
        <v>10</v>
      </c>
      <c r="AF2" s="67"/>
      <c r="AG2" s="65" t="s">
        <v>11</v>
      </c>
      <c r="AH2" s="67"/>
      <c r="AI2" s="65" t="s">
        <v>12</v>
      </c>
      <c r="AJ2" s="67"/>
      <c r="AK2" s="65" t="s">
        <v>13</v>
      </c>
      <c r="AL2" s="78"/>
    </row>
    <row r="3" spans="1:38" ht="25.5" customHeight="1">
      <c r="A3" s="13"/>
      <c r="B3" s="6"/>
      <c r="C3" s="6"/>
      <c r="D3" s="8"/>
      <c r="E3" s="21" t="s">
        <v>15</v>
      </c>
      <c r="F3" s="21" t="s">
        <v>15</v>
      </c>
      <c r="G3" s="58" t="s">
        <v>43</v>
      </c>
      <c r="H3" s="59"/>
      <c r="I3" s="60" t="s">
        <v>44</v>
      </c>
      <c r="J3" s="61"/>
      <c r="K3" s="62" t="s">
        <v>45</v>
      </c>
      <c r="L3" s="61"/>
      <c r="M3" s="62" t="s">
        <v>46</v>
      </c>
      <c r="N3" s="61"/>
      <c r="O3" s="60" t="s">
        <v>38</v>
      </c>
      <c r="P3" s="61"/>
      <c r="Q3" s="62" t="s">
        <v>47</v>
      </c>
      <c r="R3" s="61"/>
      <c r="S3" s="62" t="s">
        <v>48</v>
      </c>
      <c r="T3" s="61"/>
      <c r="U3" s="69" t="s">
        <v>40</v>
      </c>
      <c r="V3" s="68"/>
      <c r="W3" s="58" t="s">
        <v>49</v>
      </c>
      <c r="X3" s="68"/>
      <c r="Y3" s="69" t="s">
        <v>39</v>
      </c>
      <c r="Z3" s="68"/>
      <c r="AA3" s="58" t="s">
        <v>50</v>
      </c>
      <c r="AB3" s="68"/>
      <c r="AC3" s="58" t="s">
        <v>51</v>
      </c>
      <c r="AD3" s="68"/>
      <c r="AE3" s="58" t="s">
        <v>52</v>
      </c>
      <c r="AF3" s="68"/>
      <c r="AG3" s="58" t="s">
        <v>53</v>
      </c>
      <c r="AH3" s="68"/>
      <c r="AI3" s="69" t="s">
        <v>41</v>
      </c>
      <c r="AJ3" s="68"/>
      <c r="AK3" s="62" t="s">
        <v>54</v>
      </c>
      <c r="AL3" s="70"/>
    </row>
    <row r="4" spans="1:38" ht="13.5">
      <c r="A4" s="11"/>
      <c r="B4" s="4"/>
      <c r="C4" s="4"/>
      <c r="D4" s="5"/>
      <c r="E4" s="18" t="s">
        <v>14</v>
      </c>
      <c r="F4" s="20" t="s">
        <v>35</v>
      </c>
      <c r="G4" s="19" t="s">
        <v>14</v>
      </c>
      <c r="H4" s="20" t="s">
        <v>35</v>
      </c>
      <c r="I4" s="19" t="s">
        <v>14</v>
      </c>
      <c r="J4" s="43" t="s">
        <v>35</v>
      </c>
      <c r="K4" s="19" t="s">
        <v>14</v>
      </c>
      <c r="L4" s="43" t="s">
        <v>35</v>
      </c>
      <c r="M4" s="19" t="s">
        <v>14</v>
      </c>
      <c r="N4" s="43" t="s">
        <v>35</v>
      </c>
      <c r="O4" s="19" t="s">
        <v>14</v>
      </c>
      <c r="P4" s="43" t="s">
        <v>35</v>
      </c>
      <c r="Q4" s="19" t="s">
        <v>14</v>
      </c>
      <c r="R4" s="43" t="s">
        <v>35</v>
      </c>
      <c r="S4" s="19" t="s">
        <v>14</v>
      </c>
      <c r="T4" s="43" t="s">
        <v>35</v>
      </c>
      <c r="U4" s="19" t="s">
        <v>14</v>
      </c>
      <c r="V4" s="43" t="s">
        <v>35</v>
      </c>
      <c r="W4" s="19" t="s">
        <v>14</v>
      </c>
      <c r="X4" s="43" t="s">
        <v>35</v>
      </c>
      <c r="Y4" s="19" t="s">
        <v>14</v>
      </c>
      <c r="Z4" s="43" t="s">
        <v>35</v>
      </c>
      <c r="AA4" s="19" t="s">
        <v>14</v>
      </c>
      <c r="AB4" s="43" t="s">
        <v>35</v>
      </c>
      <c r="AC4" s="19" t="s">
        <v>14</v>
      </c>
      <c r="AD4" s="43" t="s">
        <v>35</v>
      </c>
      <c r="AE4" s="19" t="s">
        <v>14</v>
      </c>
      <c r="AF4" s="43" t="s">
        <v>35</v>
      </c>
      <c r="AG4" s="19" t="s">
        <v>14</v>
      </c>
      <c r="AH4" s="43" t="s">
        <v>35</v>
      </c>
      <c r="AI4" s="19" t="s">
        <v>14</v>
      </c>
      <c r="AJ4" s="43" t="s">
        <v>35</v>
      </c>
      <c r="AK4" s="19" t="s">
        <v>14</v>
      </c>
      <c r="AL4" s="49" t="s">
        <v>35</v>
      </c>
    </row>
    <row r="5" spans="1:38" ht="13.5">
      <c r="A5" s="12"/>
      <c r="B5" s="2"/>
      <c r="C5" s="2"/>
      <c r="D5" s="3"/>
      <c r="E5" s="25"/>
      <c r="F5" s="26"/>
      <c r="G5" s="27"/>
      <c r="H5" s="28"/>
      <c r="I5" s="25"/>
      <c r="J5" s="47"/>
      <c r="K5" s="25"/>
      <c r="L5" s="44"/>
      <c r="M5" s="27"/>
      <c r="N5" s="47"/>
      <c r="O5" s="25"/>
      <c r="P5" s="47"/>
      <c r="Q5" s="25"/>
      <c r="R5" s="47"/>
      <c r="S5" s="25"/>
      <c r="T5" s="44"/>
      <c r="U5" s="27"/>
      <c r="V5" s="47"/>
      <c r="W5" s="25"/>
      <c r="X5" s="47"/>
      <c r="Y5" s="25"/>
      <c r="Z5" s="47"/>
      <c r="AA5" s="25"/>
      <c r="AB5" s="44"/>
      <c r="AC5" s="27"/>
      <c r="AD5" s="47"/>
      <c r="AE5" s="25"/>
      <c r="AF5" s="47"/>
      <c r="AG5" s="25"/>
      <c r="AH5" s="47"/>
      <c r="AI5" s="25"/>
      <c r="AJ5" s="47"/>
      <c r="AK5" s="25"/>
      <c r="AL5" s="50"/>
    </row>
    <row r="6" spans="1:38" ht="13.5">
      <c r="A6" s="13"/>
      <c r="B6" s="6"/>
      <c r="C6" s="7" t="s">
        <v>55</v>
      </c>
      <c r="D6" s="8"/>
      <c r="E6" s="32">
        <f>SUM(その１!E10,その１!E17,その１!E22,その１!E40,その２!E6,その２!E10,その２!E21,その２!E24)</f>
        <v>24632</v>
      </c>
      <c r="F6" s="34">
        <v>1080.2546966213094</v>
      </c>
      <c r="G6" s="33">
        <f>SUM(その１!G10,その１!G17,その１!G22,その１!G40,その２!G6,その２!G10,その２!G21,その２!G24)</f>
        <v>21</v>
      </c>
      <c r="H6" s="41">
        <v>0.9209706328778623</v>
      </c>
      <c r="I6" s="33">
        <f>SUM(その１!I10,その１!I17,その１!I22,その１!I40,その２!I6,その２!I10,その２!I21,その２!I24)</f>
        <v>6845</v>
      </c>
      <c r="J6" s="41">
        <v>300.19257057376035</v>
      </c>
      <c r="K6" s="32">
        <f>SUM(その１!K10,その１!K17,その１!K22,その１!K40,その２!K6,その２!K10,その２!K21,その２!K24)</f>
        <v>233</v>
      </c>
      <c r="L6" s="42">
        <v>10.218388450501994</v>
      </c>
      <c r="M6" s="33">
        <f>SUM(その１!M10,その１!M17,その１!M22,その１!M40,その２!M6,その２!M10,その２!M21,その２!M24)</f>
        <v>179</v>
      </c>
      <c r="N6" s="41">
        <v>7.850178251673206</v>
      </c>
      <c r="O6" s="32">
        <f>SUM(その１!O10,その１!O17,その１!O22,その１!O40,その２!O6,その２!O10,その２!O21,その２!O24)</f>
        <v>3824</v>
      </c>
      <c r="P6" s="42">
        <v>167.70436667261643</v>
      </c>
      <c r="Q6" s="33">
        <f>SUM(その１!Q10,その１!Q17,その１!Q22,その１!Q40,その２!Q6,その２!Q10,その２!Q21,その２!Q24)</f>
        <v>2275</v>
      </c>
      <c r="R6" s="41">
        <v>99.77181856176841</v>
      </c>
      <c r="S6" s="32">
        <f>SUM(その１!S10,その１!S17,その１!S22,その１!S40,その２!S6,その２!S10,その２!S21,その２!S24)</f>
        <v>1057</v>
      </c>
      <c r="T6" s="42">
        <v>46.3555218548524</v>
      </c>
      <c r="U6" s="33">
        <f>SUM(その１!U10,その１!U17,その１!U22,その１!U40,その２!U6,その２!U10,その２!U21,その２!U24)</f>
        <v>82</v>
      </c>
      <c r="V6" s="41">
        <v>3.596171042665938</v>
      </c>
      <c r="W6" s="32">
        <f>SUM(その１!W10,その１!W17,その１!W22,その１!W40,その２!W6,その２!W10,その２!W21,その２!W24)</f>
        <v>14</v>
      </c>
      <c r="X6" s="42">
        <v>0.6139804219185748</v>
      </c>
      <c r="Y6" s="33">
        <f>SUM(その１!Y10,その１!Y17,その１!Y22,その１!Y40,その２!Y6,その２!Y10,その２!Y21,その２!Y24)</f>
        <v>26</v>
      </c>
      <c r="Z6" s="41">
        <v>1.1402493549916388</v>
      </c>
      <c r="AA6" s="32">
        <f>SUM(その１!AA10,その１!AA17,その１!AA22,その１!AA40,その２!AA6,その２!AA10,その２!AA21,その２!AA24)</f>
        <v>276</v>
      </c>
      <c r="AB6" s="42">
        <v>12.104185460680474</v>
      </c>
      <c r="AC6" s="33">
        <f>SUM(その１!AC10,その１!AC17,その１!AC22,その１!AC40,その２!AC6,その２!AC10,その２!AC21,その２!AC24)</f>
        <v>445</v>
      </c>
      <c r="AD6" s="41">
        <v>19.515806268126127</v>
      </c>
      <c r="AE6" s="33">
        <f>SUM(その１!AE10,その１!AE17,その１!AE22,その１!AE40,その２!AE6,その２!AE10,その２!AE21,その２!AE24)</f>
        <v>2637</v>
      </c>
      <c r="AF6" s="41">
        <v>115.64759804280583</v>
      </c>
      <c r="AG6" s="32">
        <f>SUM(その１!AG10,その１!AG17,その１!AG22,その１!AG40,その２!AG6,その２!AG10,その２!AG21,その２!AG24)</f>
        <v>659</v>
      </c>
      <c r="AH6" s="42">
        <v>28.90093557459577</v>
      </c>
      <c r="AI6" s="33">
        <f>SUM(その１!AI10,その１!AI17,その１!AI22,その１!AI40,その２!AI6,その２!AI10,その２!AI21,その２!AI24)</f>
        <v>57</v>
      </c>
      <c r="AJ6" s="41">
        <v>2.4997774320970545</v>
      </c>
      <c r="AK6" s="32">
        <f>SUM(その１!AK10,その１!AK17,その１!AK22,その１!AK40,その２!AK6,その２!AK10,その２!AK21,その２!AK24)</f>
        <v>411</v>
      </c>
      <c r="AL6" s="51">
        <v>18.024710957752447</v>
      </c>
    </row>
    <row r="7" spans="1:38" ht="13.5">
      <c r="A7" s="13"/>
      <c r="B7" s="6"/>
      <c r="C7" s="7" t="s">
        <v>56</v>
      </c>
      <c r="D7" s="8"/>
      <c r="E7" s="32">
        <f>SUM(その１!E10,その１!E18,その１!E19,その１!E24,その１!E25,その１!E30,その１!E31,その１!E35,その１!E41,その２!E7,その２!E11,その２!E12,その２!E22,その２!E25)</f>
        <v>20137</v>
      </c>
      <c r="F7" s="34">
        <v>1040.15041555396</v>
      </c>
      <c r="G7" s="33">
        <f>SUM(その１!G10,その１!G18,その１!G19,その１!G24,その１!G25,その１!G30,その１!G31,その１!G35,その１!G41,その２!G7,その２!G11,その２!G12,その２!G22,その２!G25)</f>
        <v>18</v>
      </c>
      <c r="H7" s="41">
        <v>0.9297664736540339</v>
      </c>
      <c r="I7" s="33">
        <f>SUM(その１!I10,その１!I18,その１!I19,その１!I24,その１!I25,その１!I30,その１!I31,その１!I35,その１!I41,その２!I7,その２!I11,その２!I12,その２!I22,その２!I25)</f>
        <v>5644</v>
      </c>
      <c r="J7" s="41">
        <v>291.53344318352043</v>
      </c>
      <c r="K7" s="33">
        <f>SUM(その１!K10,その１!K18,その１!K19,その１!K24,その１!K25,その１!K30,その１!K31,その１!K35,その１!K41,その２!K7,その２!K11,その２!K12,その２!K22,その２!K25)</f>
        <v>199</v>
      </c>
      <c r="L7" s="42">
        <v>10.279084903175153</v>
      </c>
      <c r="M7" s="33">
        <f>SUM(その１!M10,その１!M18,その１!M19,その１!M24,その１!M25,その１!M30,その１!M31,その１!M35,その１!M41,その２!M7,その２!M11,その２!M12,その２!M22,その２!M25)</f>
        <v>157</v>
      </c>
      <c r="N7" s="41">
        <v>8.109629797982407</v>
      </c>
      <c r="O7" s="33">
        <f>SUM(その１!O10,その１!O18,その１!O19,その１!O24,その１!O25,その１!O30,その１!O31,その１!O35,その１!O41,その２!O7,その２!O11,その２!O12,その２!O22,その２!O25)</f>
        <v>3060</v>
      </c>
      <c r="P7" s="42">
        <v>158.06030052118578</v>
      </c>
      <c r="Q7" s="33">
        <f>SUM(その１!Q10,その１!Q18,その１!Q19,その１!Q24,その１!Q25,その１!Q30,その１!Q31,その１!Q35,その１!Q41,その２!Q7,その２!Q11,その２!Q12,その２!Q22,その２!Q25)</f>
        <v>1866</v>
      </c>
      <c r="R7" s="41">
        <v>96.38579110213485</v>
      </c>
      <c r="S7" s="33">
        <f>SUM(その１!S10,その１!S18,その１!S19,その１!S24,その１!S25,その１!S30,その１!S31,その１!S35,その１!S41,その２!S7,その２!S11,その２!S12,その２!S22,その２!S25)</f>
        <v>854</v>
      </c>
      <c r="T7" s="42">
        <v>44.11225380558583</v>
      </c>
      <c r="U7" s="33">
        <f>SUM(その１!U10,その１!U18,その１!U19,その１!U24,その１!U25,その１!U30,その１!U31,その１!U35,その１!U41,その２!U7,その２!U11,その２!U12,その２!U22,その２!U25)</f>
        <v>65</v>
      </c>
      <c r="V7" s="41">
        <v>3.3574900437506776</v>
      </c>
      <c r="W7" s="33">
        <f>SUM(その１!W10,その１!W18,その１!W19,その１!W24,その１!W25,その１!W30,その１!W31,その１!W35,その１!W41,その２!W7,その２!W11,その２!W12,その２!W22,その２!W25)</f>
        <v>14</v>
      </c>
      <c r="X7" s="42">
        <v>0.7231517017309153</v>
      </c>
      <c r="Y7" s="33">
        <f>SUM(その１!Y10,その１!Y18,その１!Y19,その１!Y24,その１!Y25,その１!Y30,その１!Y31,その１!Y35,その１!Y41,その２!Y7,その２!Y11,その２!Y12,その２!Y22,その２!Y25)</f>
        <v>20</v>
      </c>
      <c r="Z7" s="41">
        <v>1.0330738596155933</v>
      </c>
      <c r="AA7" s="33">
        <f>SUM(その１!AA10,その１!AA18,その１!AA19,その１!AA24,その１!AA25,その１!AA30,その１!AA31,その１!AA35,その１!AA41,その２!AA7,その２!AA11,その２!AA12,その２!AA22,その２!AA25)</f>
        <v>222</v>
      </c>
      <c r="AB7" s="42">
        <v>11.467119841733085</v>
      </c>
      <c r="AC7" s="33">
        <f>SUM(その１!AC10,その１!AC18,その１!AC19,その１!AC24,その１!AC25,その１!AC30,その１!AC31,その１!AC35,その１!AC41,その２!AC7,その２!AC11,その２!AC12,その２!AC22,その２!AC25)</f>
        <v>362</v>
      </c>
      <c r="AD7" s="41">
        <v>18.698636859042235</v>
      </c>
      <c r="AE7" s="33">
        <f>SUM(その１!AE10,その１!AE18,その１!AE19,その１!AE24,その１!AE25,その１!AE30,その１!AE31,その１!AE35,その１!AE41,その２!AE7,その２!AE11,その２!AE12,その２!AE22,その２!AE25)</f>
        <v>2138</v>
      </c>
      <c r="AF7" s="41">
        <v>110.43559559290692</v>
      </c>
      <c r="AG7" s="33">
        <f>SUM(その１!AG10,その１!AG18,その１!AG19,その１!AG24,その１!AG25,その１!AG30,その１!AG31,その１!AG35,その１!AG41,その２!AG7,その２!AG11,その２!AG12,その２!AG22,その２!AG25)</f>
        <v>542</v>
      </c>
      <c r="AH7" s="42">
        <v>27.99630159558258</v>
      </c>
      <c r="AI7" s="33">
        <f>SUM(その１!AI10,その１!AI18,その１!AI19,その１!AI24,その１!AI25,その１!AI30,その１!AI31,その１!AI35,その１!AI41,その２!AI7,その２!AI11,その２!AI12,その２!AI22,その２!AI25)</f>
        <v>49</v>
      </c>
      <c r="AJ7" s="41">
        <v>2.531030956058203</v>
      </c>
      <c r="AK7" s="33">
        <f>SUM(その１!AK10,その１!AK18,その１!AK19,その１!AK24,その１!AK25,その１!AK30,その１!AK31,その１!AK35,その１!AK41,その２!AK7,その２!AK11,その２!AK12,その２!AK22,その２!AK25)</f>
        <v>349</v>
      </c>
      <c r="AL7" s="51">
        <v>18.0271388502921</v>
      </c>
    </row>
    <row r="8" spans="1:38" ht="13.5">
      <c r="A8" s="13"/>
      <c r="B8" s="6"/>
      <c r="C8" s="7" t="s">
        <v>57</v>
      </c>
      <c r="D8" s="8"/>
      <c r="E8" s="32">
        <f>E6-E7</f>
        <v>4495</v>
      </c>
      <c r="F8" s="34">
        <v>1305.8015936879963</v>
      </c>
      <c r="G8" s="33">
        <f>G6-G7</f>
        <v>3</v>
      </c>
      <c r="H8" s="41">
        <v>0.8715027321610654</v>
      </c>
      <c r="I8" s="33">
        <f>I6-I7</f>
        <v>1201</v>
      </c>
      <c r="J8" s="41">
        <v>348.8915937751465</v>
      </c>
      <c r="K8" s="33">
        <f>K6-K7</f>
        <v>34</v>
      </c>
      <c r="L8" s="42">
        <v>9.877030964492073</v>
      </c>
      <c r="M8" s="33">
        <f>M6-M7</f>
        <v>22</v>
      </c>
      <c r="N8" s="41">
        <v>6.391020035847813</v>
      </c>
      <c r="O8" s="33">
        <f>O6-O7</f>
        <v>764</v>
      </c>
      <c r="P8" s="42">
        <v>221.9426957903513</v>
      </c>
      <c r="Q8" s="33">
        <f>Q6-Q7</f>
        <v>409</v>
      </c>
      <c r="R8" s="41">
        <v>118.81487248462524</v>
      </c>
      <c r="S8" s="33">
        <f>S6-S7</f>
        <v>203</v>
      </c>
      <c r="T8" s="42">
        <v>58.97168487623208</v>
      </c>
      <c r="U8" s="33">
        <f>U6-U7</f>
        <v>17</v>
      </c>
      <c r="V8" s="41">
        <v>4.938515482246037</v>
      </c>
      <c r="W8" s="33">
        <f>W6-W7</f>
        <v>0</v>
      </c>
      <c r="X8" s="42">
        <v>0</v>
      </c>
      <c r="Y8" s="33">
        <f>Y6-Y7</f>
        <v>6</v>
      </c>
      <c r="Z8" s="41">
        <v>1.7430054643221309</v>
      </c>
      <c r="AA8" s="33">
        <f>AA6-AA7</f>
        <v>54</v>
      </c>
      <c r="AB8" s="42">
        <v>15.687049178899175</v>
      </c>
      <c r="AC8" s="33">
        <f>AC6-AC7</f>
        <v>83</v>
      </c>
      <c r="AD8" s="41">
        <v>24.111575589789474</v>
      </c>
      <c r="AE8" s="33">
        <f>AE6-AE7</f>
        <v>499</v>
      </c>
      <c r="AF8" s="41">
        <v>144.9599544494572</v>
      </c>
      <c r="AG8" s="33">
        <f>AG6-AG7</f>
        <v>117</v>
      </c>
      <c r="AH8" s="42">
        <v>33.98860655428155</v>
      </c>
      <c r="AI8" s="33">
        <f>AI6-AI7</f>
        <v>8</v>
      </c>
      <c r="AJ8" s="41">
        <v>2.324007285762841</v>
      </c>
      <c r="AK8" s="33">
        <f>AK6-AK7</f>
        <v>62</v>
      </c>
      <c r="AL8" s="51">
        <v>18.011056464662015</v>
      </c>
    </row>
    <row r="9" spans="1:38" ht="13.5">
      <c r="A9" s="13"/>
      <c r="D9" s="8"/>
      <c r="E9" s="32"/>
      <c r="F9" s="34"/>
      <c r="G9" s="33"/>
      <c r="H9" s="41"/>
      <c r="I9" s="33"/>
      <c r="J9" s="41"/>
      <c r="K9" s="32"/>
      <c r="L9" s="42"/>
      <c r="M9" s="33"/>
      <c r="N9" s="41"/>
      <c r="O9" s="32"/>
      <c r="P9" s="42"/>
      <c r="Q9" s="33"/>
      <c r="R9" s="41"/>
      <c r="S9" s="32"/>
      <c r="T9" s="42"/>
      <c r="U9" s="33"/>
      <c r="V9" s="41"/>
      <c r="W9" s="32"/>
      <c r="X9" s="42"/>
      <c r="Y9" s="33"/>
      <c r="Z9" s="41"/>
      <c r="AA9" s="32"/>
      <c r="AB9" s="42"/>
      <c r="AC9" s="33"/>
      <c r="AD9" s="41"/>
      <c r="AE9" s="33"/>
      <c r="AF9" s="41"/>
      <c r="AG9" s="32"/>
      <c r="AH9" s="42"/>
      <c r="AI9" s="33"/>
      <c r="AJ9" s="41"/>
      <c r="AK9" s="32"/>
      <c r="AL9" s="51"/>
    </row>
    <row r="10" spans="1:38" ht="13.5">
      <c r="A10" s="55" t="s">
        <v>58</v>
      </c>
      <c r="B10" s="56"/>
      <c r="C10" s="56"/>
      <c r="D10" s="8"/>
      <c r="E10" s="32">
        <f>SUM(その１!E11,その１!E12,その１!E13,その１!E14,その１!E15)</f>
        <v>9165</v>
      </c>
      <c r="F10" s="34">
        <v>846.1119471191573</v>
      </c>
      <c r="G10" s="33">
        <f>SUM(その１!G11,その１!G12,その１!G13,その１!G14,その１!G15)</f>
        <v>9</v>
      </c>
      <c r="H10" s="41">
        <v>0.8308791624738042</v>
      </c>
      <c r="I10" s="33">
        <f>SUM(その１!I11,その１!I12,その１!I13,その１!I14,その１!I15)</f>
        <v>2646</v>
      </c>
      <c r="J10" s="41">
        <v>244.27847376729844</v>
      </c>
      <c r="K10" s="33">
        <f>SUM(その１!K11,その１!K12,その１!K13,その１!K14,その１!K15)</f>
        <v>95</v>
      </c>
      <c r="L10" s="42">
        <v>8.770391159445712</v>
      </c>
      <c r="M10" s="33">
        <f>SUM(その１!M11,その１!M12,その１!M13,その１!M14,その１!M15)</f>
        <v>92</v>
      </c>
      <c r="N10" s="41">
        <v>8.49343143862111</v>
      </c>
      <c r="O10" s="33">
        <f>SUM(その１!O11,その１!O12,その１!O13,その１!O14,その１!O15)</f>
        <v>1259</v>
      </c>
      <c r="P10" s="42">
        <v>116.23076283939105</v>
      </c>
      <c r="Q10" s="33">
        <f>SUM(その１!Q11,その１!Q12,その１!Q13,その１!Q14,その１!Q15)</f>
        <v>811</v>
      </c>
      <c r="R10" s="41">
        <v>74.87144452958391</v>
      </c>
      <c r="S10" s="33">
        <f>SUM(その１!S11,その１!S12,その１!S13,その１!S14,その１!S15)</f>
        <v>353</v>
      </c>
      <c r="T10" s="42">
        <v>32.588927150361435</v>
      </c>
      <c r="U10" s="33">
        <f>SUM(その１!U11,その１!U12,その１!U13,その１!U14,その１!U15)</f>
        <v>33</v>
      </c>
      <c r="V10" s="41">
        <v>3.046556929070616</v>
      </c>
      <c r="W10" s="33">
        <f>SUM(その１!W11,その１!W12,その１!W13,その１!W14,その１!W15)</f>
        <v>6</v>
      </c>
      <c r="X10" s="42">
        <v>0.5539194416492028</v>
      </c>
      <c r="Y10" s="33">
        <f>SUM(その１!Y11,その１!Y12,その１!Y13,その１!Y14,その１!Y15)</f>
        <v>8</v>
      </c>
      <c r="Z10" s="41">
        <v>0.7385592555322704</v>
      </c>
      <c r="AA10" s="33">
        <f>SUM(その１!AA11,その１!AA12,その１!AA13,その１!AA14,その１!AA15)</f>
        <v>112</v>
      </c>
      <c r="AB10" s="42">
        <v>10.339829577451786</v>
      </c>
      <c r="AC10" s="33">
        <f>SUM(その１!AC11,その１!AC12,その１!AC13,その１!AC14,その１!AC15)</f>
        <v>154</v>
      </c>
      <c r="AD10" s="41">
        <v>14.217265668996205</v>
      </c>
      <c r="AE10" s="33">
        <f>SUM(その１!AE11,その１!AE12,その１!AE13,その１!AE14,その１!AE15)</f>
        <v>1011</v>
      </c>
      <c r="AF10" s="41">
        <v>93.33542591789067</v>
      </c>
      <c r="AG10" s="33">
        <f>SUM(その１!AG11,その１!AG12,その１!AG13,その１!AG14,その１!AG15)</f>
        <v>227</v>
      </c>
      <c r="AH10" s="42">
        <v>20.95661887572817</v>
      </c>
      <c r="AI10" s="33">
        <f>SUM(その１!AI11,その１!AI12,その１!AI13,その１!AI14,その１!AI15)</f>
        <v>17</v>
      </c>
      <c r="AJ10" s="41">
        <v>1.5694384180060745</v>
      </c>
      <c r="AK10" s="33">
        <f>SUM(その１!AK11,その１!AK12,その１!AK13,その１!AK14,その１!AK15)</f>
        <v>194</v>
      </c>
      <c r="AL10" s="51">
        <v>17.910061946657557</v>
      </c>
    </row>
    <row r="11" spans="1:38" ht="13.5">
      <c r="A11" s="13"/>
      <c r="B11" s="6"/>
      <c r="C11" s="9" t="s">
        <v>59</v>
      </c>
      <c r="D11" s="8"/>
      <c r="E11" s="32">
        <v>2699</v>
      </c>
      <c r="F11" s="34">
        <v>884.8</v>
      </c>
      <c r="G11" s="33">
        <v>4</v>
      </c>
      <c r="H11" s="42">
        <v>1.3</v>
      </c>
      <c r="I11" s="33">
        <v>723</v>
      </c>
      <c r="J11" s="41">
        <v>237</v>
      </c>
      <c r="K11" s="32">
        <v>31</v>
      </c>
      <c r="L11" s="42">
        <v>10.2</v>
      </c>
      <c r="M11" s="33">
        <v>20</v>
      </c>
      <c r="N11" s="41">
        <v>6.6</v>
      </c>
      <c r="O11" s="32">
        <v>416</v>
      </c>
      <c r="P11" s="42">
        <v>136.4</v>
      </c>
      <c r="Q11" s="33">
        <v>275</v>
      </c>
      <c r="R11" s="41">
        <v>90.1</v>
      </c>
      <c r="S11" s="32">
        <v>109</v>
      </c>
      <c r="T11" s="42">
        <v>35.7</v>
      </c>
      <c r="U11" s="33">
        <v>13</v>
      </c>
      <c r="V11" s="41">
        <v>4.3</v>
      </c>
      <c r="W11" s="32">
        <v>1</v>
      </c>
      <c r="X11" s="42">
        <v>0.3</v>
      </c>
      <c r="Y11" s="33">
        <v>1</v>
      </c>
      <c r="Z11" s="41">
        <v>0.3</v>
      </c>
      <c r="AA11" s="32">
        <v>31</v>
      </c>
      <c r="AB11" s="42">
        <v>10.2</v>
      </c>
      <c r="AC11" s="33">
        <v>49</v>
      </c>
      <c r="AD11" s="41">
        <v>16.1</v>
      </c>
      <c r="AE11" s="33">
        <v>307</v>
      </c>
      <c r="AF11" s="41">
        <v>100.6</v>
      </c>
      <c r="AG11" s="32">
        <v>64</v>
      </c>
      <c r="AH11" s="42">
        <v>21</v>
      </c>
      <c r="AI11" s="33">
        <v>3</v>
      </c>
      <c r="AJ11" s="41">
        <v>1</v>
      </c>
      <c r="AK11" s="32">
        <v>60</v>
      </c>
      <c r="AL11" s="51">
        <v>19.7</v>
      </c>
    </row>
    <row r="12" spans="1:38" ht="13.5">
      <c r="A12" s="13"/>
      <c r="B12" s="6"/>
      <c r="C12" s="9" t="s">
        <v>60</v>
      </c>
      <c r="D12" s="8"/>
      <c r="E12" s="32">
        <v>1445</v>
      </c>
      <c r="F12" s="34">
        <v>742.9</v>
      </c>
      <c r="G12" s="33">
        <v>0</v>
      </c>
      <c r="H12" s="42">
        <v>0</v>
      </c>
      <c r="I12" s="33">
        <v>444</v>
      </c>
      <c r="J12" s="41">
        <v>228.3</v>
      </c>
      <c r="K12" s="32">
        <v>18</v>
      </c>
      <c r="L12" s="42">
        <v>9.3</v>
      </c>
      <c r="M12" s="33">
        <v>19</v>
      </c>
      <c r="N12" s="41">
        <v>9.8</v>
      </c>
      <c r="O12" s="32">
        <v>194</v>
      </c>
      <c r="P12" s="42">
        <v>99.7</v>
      </c>
      <c r="Q12" s="33">
        <v>137</v>
      </c>
      <c r="R12" s="41">
        <v>70.4</v>
      </c>
      <c r="S12" s="32">
        <v>51</v>
      </c>
      <c r="T12" s="42">
        <v>26.2</v>
      </c>
      <c r="U12" s="33">
        <v>5</v>
      </c>
      <c r="V12" s="41">
        <v>2.6</v>
      </c>
      <c r="W12" s="32">
        <v>1</v>
      </c>
      <c r="X12" s="42">
        <v>0.5</v>
      </c>
      <c r="Y12" s="33">
        <v>2</v>
      </c>
      <c r="Z12" s="41">
        <v>1</v>
      </c>
      <c r="AA12" s="32">
        <v>16</v>
      </c>
      <c r="AB12" s="42">
        <v>8.2</v>
      </c>
      <c r="AC12" s="33">
        <v>23</v>
      </c>
      <c r="AD12" s="41">
        <v>11.8</v>
      </c>
      <c r="AE12" s="33">
        <v>123</v>
      </c>
      <c r="AF12" s="41">
        <v>63.2</v>
      </c>
      <c r="AG12" s="32">
        <v>37</v>
      </c>
      <c r="AH12" s="42">
        <v>19</v>
      </c>
      <c r="AI12" s="33">
        <v>4</v>
      </c>
      <c r="AJ12" s="41">
        <v>2.1</v>
      </c>
      <c r="AK12" s="32">
        <v>38</v>
      </c>
      <c r="AL12" s="51">
        <v>19.5</v>
      </c>
    </row>
    <row r="13" spans="1:38" ht="13.5">
      <c r="A13" s="13"/>
      <c r="B13" s="6"/>
      <c r="C13" s="9" t="s">
        <v>61</v>
      </c>
      <c r="D13" s="8"/>
      <c r="E13" s="32">
        <v>1182</v>
      </c>
      <c r="F13" s="34">
        <v>844.3</v>
      </c>
      <c r="G13" s="33">
        <v>1</v>
      </c>
      <c r="H13" s="42">
        <v>0.7</v>
      </c>
      <c r="I13" s="33">
        <v>356</v>
      </c>
      <c r="J13" s="41">
        <v>254.3</v>
      </c>
      <c r="K13" s="32">
        <v>13</v>
      </c>
      <c r="L13" s="42">
        <v>9.3</v>
      </c>
      <c r="M13" s="33">
        <v>9</v>
      </c>
      <c r="N13" s="41">
        <v>6.4</v>
      </c>
      <c r="O13" s="32">
        <v>140</v>
      </c>
      <c r="P13" s="42">
        <v>100</v>
      </c>
      <c r="Q13" s="33">
        <v>102</v>
      </c>
      <c r="R13" s="41">
        <v>72.9</v>
      </c>
      <c r="S13" s="32">
        <v>41</v>
      </c>
      <c r="T13" s="42">
        <v>29.3</v>
      </c>
      <c r="U13" s="33">
        <v>4</v>
      </c>
      <c r="V13" s="41">
        <v>2.9</v>
      </c>
      <c r="W13" s="32">
        <v>1</v>
      </c>
      <c r="X13" s="42">
        <v>0.7</v>
      </c>
      <c r="Y13" s="33">
        <v>2</v>
      </c>
      <c r="Z13" s="41">
        <v>1.4</v>
      </c>
      <c r="AA13" s="32">
        <v>9</v>
      </c>
      <c r="AB13" s="42">
        <v>6.4</v>
      </c>
      <c r="AC13" s="33">
        <v>24</v>
      </c>
      <c r="AD13" s="41">
        <v>17.1</v>
      </c>
      <c r="AE13" s="33">
        <v>131</v>
      </c>
      <c r="AF13" s="41">
        <v>93.6</v>
      </c>
      <c r="AG13" s="32">
        <v>33</v>
      </c>
      <c r="AH13" s="42">
        <v>23.6</v>
      </c>
      <c r="AI13" s="33">
        <v>1</v>
      </c>
      <c r="AJ13" s="41">
        <v>0.7</v>
      </c>
      <c r="AK13" s="32">
        <v>19</v>
      </c>
      <c r="AL13" s="51">
        <v>13.6</v>
      </c>
    </row>
    <row r="14" spans="1:38" ht="13.5">
      <c r="A14" s="13"/>
      <c r="B14" s="6"/>
      <c r="C14" s="9" t="s">
        <v>62</v>
      </c>
      <c r="D14" s="8"/>
      <c r="E14" s="32">
        <v>2091</v>
      </c>
      <c r="F14" s="34">
        <v>898.2</v>
      </c>
      <c r="G14" s="33">
        <v>2</v>
      </c>
      <c r="H14" s="42">
        <v>0.9</v>
      </c>
      <c r="I14" s="33">
        <v>609</v>
      </c>
      <c r="J14" s="41">
        <v>261.6</v>
      </c>
      <c r="K14" s="32">
        <v>24</v>
      </c>
      <c r="L14" s="42">
        <v>10.3</v>
      </c>
      <c r="M14" s="33">
        <v>33</v>
      </c>
      <c r="N14" s="41">
        <v>14.2</v>
      </c>
      <c r="O14" s="32">
        <v>258</v>
      </c>
      <c r="P14" s="42">
        <v>110.8</v>
      </c>
      <c r="Q14" s="33">
        <v>180</v>
      </c>
      <c r="R14" s="41">
        <v>77.3</v>
      </c>
      <c r="S14" s="32">
        <v>80</v>
      </c>
      <c r="T14" s="42">
        <v>34.4</v>
      </c>
      <c r="U14" s="33">
        <v>6</v>
      </c>
      <c r="V14" s="41">
        <v>2.6</v>
      </c>
      <c r="W14" s="32">
        <v>2</v>
      </c>
      <c r="X14" s="42">
        <v>0.9</v>
      </c>
      <c r="Y14" s="33">
        <v>1</v>
      </c>
      <c r="Z14" s="41">
        <v>0.4</v>
      </c>
      <c r="AA14" s="32">
        <v>33</v>
      </c>
      <c r="AB14" s="42">
        <v>14.2</v>
      </c>
      <c r="AC14" s="33">
        <v>31</v>
      </c>
      <c r="AD14" s="41">
        <v>13.3</v>
      </c>
      <c r="AE14" s="33">
        <v>207</v>
      </c>
      <c r="AF14" s="41">
        <v>88.9</v>
      </c>
      <c r="AG14" s="32">
        <v>57</v>
      </c>
      <c r="AH14" s="42">
        <v>24.5</v>
      </c>
      <c r="AI14" s="33">
        <v>9</v>
      </c>
      <c r="AJ14" s="41">
        <v>3.9</v>
      </c>
      <c r="AK14" s="32">
        <v>43</v>
      </c>
      <c r="AL14" s="51">
        <v>18.5</v>
      </c>
    </row>
    <row r="15" spans="1:38" ht="13.5">
      <c r="A15" s="13"/>
      <c r="B15" s="6"/>
      <c r="C15" s="9" t="s">
        <v>63</v>
      </c>
      <c r="D15" s="8"/>
      <c r="E15" s="32">
        <v>1748</v>
      </c>
      <c r="F15" s="34">
        <v>829.2</v>
      </c>
      <c r="G15" s="33">
        <v>2</v>
      </c>
      <c r="H15" s="42">
        <v>0.9</v>
      </c>
      <c r="I15" s="33">
        <v>514</v>
      </c>
      <c r="J15" s="41">
        <v>243.8</v>
      </c>
      <c r="K15" s="32">
        <v>9</v>
      </c>
      <c r="L15" s="42">
        <v>4.3</v>
      </c>
      <c r="M15" s="33">
        <v>11</v>
      </c>
      <c r="N15" s="41">
        <v>5.2</v>
      </c>
      <c r="O15" s="32">
        <v>251</v>
      </c>
      <c r="P15" s="42">
        <v>119.1</v>
      </c>
      <c r="Q15" s="33">
        <v>117</v>
      </c>
      <c r="R15" s="41">
        <v>55.5</v>
      </c>
      <c r="S15" s="32">
        <v>72</v>
      </c>
      <c r="T15" s="42">
        <v>34.2</v>
      </c>
      <c r="U15" s="33">
        <v>5</v>
      </c>
      <c r="V15" s="41">
        <v>2.4</v>
      </c>
      <c r="W15" s="32">
        <v>1</v>
      </c>
      <c r="X15" s="42">
        <v>0.5</v>
      </c>
      <c r="Y15" s="33">
        <v>2</v>
      </c>
      <c r="Z15" s="41">
        <v>0.9</v>
      </c>
      <c r="AA15" s="32">
        <v>23</v>
      </c>
      <c r="AB15" s="42">
        <v>10.9</v>
      </c>
      <c r="AC15" s="33">
        <v>27</v>
      </c>
      <c r="AD15" s="41">
        <v>12.8</v>
      </c>
      <c r="AE15" s="33">
        <v>243</v>
      </c>
      <c r="AF15" s="41">
        <v>115.3</v>
      </c>
      <c r="AG15" s="32">
        <v>36</v>
      </c>
      <c r="AH15" s="42">
        <v>17.1</v>
      </c>
      <c r="AI15" s="33">
        <v>0</v>
      </c>
      <c r="AJ15" s="41">
        <v>0</v>
      </c>
      <c r="AK15" s="32">
        <v>34</v>
      </c>
      <c r="AL15" s="51">
        <v>16.1</v>
      </c>
    </row>
    <row r="16" spans="1:38" ht="13.5">
      <c r="A16" s="13"/>
      <c r="B16" s="6"/>
      <c r="C16" s="6"/>
      <c r="D16" s="8"/>
      <c r="E16" s="32"/>
      <c r="F16" s="34"/>
      <c r="G16" s="33"/>
      <c r="H16" s="42"/>
      <c r="I16" s="33"/>
      <c r="J16" s="41"/>
      <c r="K16" s="32"/>
      <c r="L16" s="42"/>
      <c r="M16" s="33"/>
      <c r="N16" s="41"/>
      <c r="O16" s="32"/>
      <c r="P16" s="42"/>
      <c r="Q16" s="33"/>
      <c r="R16" s="41"/>
      <c r="S16" s="32"/>
      <c r="T16" s="42"/>
      <c r="U16" s="33"/>
      <c r="V16" s="41"/>
      <c r="W16" s="32"/>
      <c r="X16" s="42"/>
      <c r="Y16" s="33"/>
      <c r="Z16" s="41"/>
      <c r="AA16" s="32"/>
      <c r="AB16" s="42"/>
      <c r="AC16" s="33"/>
      <c r="AD16" s="41"/>
      <c r="AE16" s="33"/>
      <c r="AF16" s="41"/>
      <c r="AG16" s="32"/>
      <c r="AH16" s="42"/>
      <c r="AI16" s="33"/>
      <c r="AJ16" s="41"/>
      <c r="AK16" s="32"/>
      <c r="AL16" s="51"/>
    </row>
    <row r="17" spans="1:38" ht="13.5">
      <c r="A17" s="55" t="s">
        <v>64</v>
      </c>
      <c r="B17" s="56"/>
      <c r="C17" s="56"/>
      <c r="D17" s="8"/>
      <c r="E17" s="32">
        <f>SUM(その１!E18,その１!E19,その１!E20)</f>
        <v>2525</v>
      </c>
      <c r="F17" s="34">
        <v>1370.9116969986535</v>
      </c>
      <c r="G17" s="33">
        <f>SUM(その１!G18,その１!G19,その１!G20)</f>
        <v>2</v>
      </c>
      <c r="H17" s="42">
        <v>1.0858706510880425</v>
      </c>
      <c r="I17" s="33">
        <f>SUM(その１!I18,その１!I19,その１!I20)</f>
        <v>721</v>
      </c>
      <c r="J17" s="41">
        <v>391.4563697172393</v>
      </c>
      <c r="K17" s="33">
        <f>SUM(その１!K18,その１!K19,その１!K20)</f>
        <v>19</v>
      </c>
      <c r="L17" s="42">
        <v>10.315771185336404</v>
      </c>
      <c r="M17" s="33">
        <f>SUM(その１!M18,その１!M19,その１!M20)</f>
        <v>13</v>
      </c>
      <c r="N17" s="41">
        <v>7.058159232072275</v>
      </c>
      <c r="O17" s="33">
        <f>SUM(その１!O18,その１!O19,その１!O20)</f>
        <v>435</v>
      </c>
      <c r="P17" s="42">
        <v>236.1768666116492</v>
      </c>
      <c r="Q17" s="33">
        <f>SUM(その１!Q18,その１!Q19,その１!Q20)</f>
        <v>246</v>
      </c>
      <c r="R17" s="41">
        <v>133.56209008382922</v>
      </c>
      <c r="S17" s="33">
        <f>SUM(その１!S18,その１!S19,その１!S20)</f>
        <v>111</v>
      </c>
      <c r="T17" s="42">
        <v>60.26582113538635</v>
      </c>
      <c r="U17" s="33">
        <f>SUM(その１!U18,その１!U19,その１!U20)</f>
        <v>4</v>
      </c>
      <c r="V17" s="41">
        <v>2.171741302176085</v>
      </c>
      <c r="W17" s="33">
        <f>SUM(その１!W18,その１!W19,その１!W20)</f>
        <v>1</v>
      </c>
      <c r="X17" s="42">
        <v>0.5429353255440212</v>
      </c>
      <c r="Y17" s="33">
        <f>SUM(その１!Y18,その１!Y19,その１!Y20)</f>
        <v>2</v>
      </c>
      <c r="Z17" s="41">
        <v>1.0858706510880425</v>
      </c>
      <c r="AA17" s="33">
        <f>SUM(その１!AA18,その１!AA19,その１!AA20)</f>
        <v>26</v>
      </c>
      <c r="AB17" s="42">
        <v>14.11631846414455</v>
      </c>
      <c r="AC17" s="33">
        <f>SUM(その１!AC18,その１!AC19,その１!AC20)</f>
        <v>51</v>
      </c>
      <c r="AD17" s="41">
        <v>27.68970160274508</v>
      </c>
      <c r="AE17" s="33">
        <f>SUM(その１!AE18,その１!AE19,その１!AE20)</f>
        <v>187</v>
      </c>
      <c r="AF17" s="41">
        <v>101.52890587673197</v>
      </c>
      <c r="AG17" s="33">
        <f>SUM(その１!AG18,その１!AG19,その１!AG20)</f>
        <v>81</v>
      </c>
      <c r="AH17" s="42">
        <v>43.97776136906572</v>
      </c>
      <c r="AI17" s="33">
        <f>SUM(その１!AI18,その１!AI19,その１!AI20)</f>
        <v>9</v>
      </c>
      <c r="AJ17" s="41">
        <v>4.886417929896191</v>
      </c>
      <c r="AK17" s="33">
        <f>SUM(その１!AK18,その１!AK19,その１!AK20)</f>
        <v>33</v>
      </c>
      <c r="AL17" s="51">
        <v>17.9168657429527</v>
      </c>
    </row>
    <row r="18" spans="1:38" ht="13.5">
      <c r="A18" s="13"/>
      <c r="B18" s="6"/>
      <c r="C18" s="9" t="s">
        <v>65</v>
      </c>
      <c r="D18" s="8"/>
      <c r="E18" s="32">
        <v>1971</v>
      </c>
      <c r="F18" s="34">
        <v>1417.9</v>
      </c>
      <c r="G18" s="33">
        <v>2</v>
      </c>
      <c r="H18" s="42">
        <v>1.4</v>
      </c>
      <c r="I18" s="33">
        <v>550</v>
      </c>
      <c r="J18" s="41">
        <v>395.7</v>
      </c>
      <c r="K18" s="32">
        <v>14</v>
      </c>
      <c r="L18" s="42">
        <v>10.1</v>
      </c>
      <c r="M18" s="33">
        <v>8</v>
      </c>
      <c r="N18" s="41">
        <v>5.8</v>
      </c>
      <c r="O18" s="32">
        <v>337</v>
      </c>
      <c r="P18" s="42">
        <v>242.4</v>
      </c>
      <c r="Q18" s="33">
        <v>200</v>
      </c>
      <c r="R18" s="41">
        <v>143.9</v>
      </c>
      <c r="S18" s="32">
        <v>90</v>
      </c>
      <c r="T18" s="42">
        <v>64.7</v>
      </c>
      <c r="U18" s="33">
        <v>3</v>
      </c>
      <c r="V18" s="41">
        <v>2.2</v>
      </c>
      <c r="W18" s="32">
        <v>1</v>
      </c>
      <c r="X18" s="42">
        <v>0.7</v>
      </c>
      <c r="Y18" s="33">
        <v>0</v>
      </c>
      <c r="Z18" s="41">
        <v>0</v>
      </c>
      <c r="AA18" s="32">
        <v>21</v>
      </c>
      <c r="AB18" s="42">
        <v>15.1</v>
      </c>
      <c r="AC18" s="33">
        <v>40</v>
      </c>
      <c r="AD18" s="41">
        <v>28.8</v>
      </c>
      <c r="AE18" s="33">
        <v>153</v>
      </c>
      <c r="AF18" s="41">
        <v>110.1</v>
      </c>
      <c r="AG18" s="32">
        <v>61</v>
      </c>
      <c r="AH18" s="42">
        <v>43.9</v>
      </c>
      <c r="AI18" s="33">
        <v>4</v>
      </c>
      <c r="AJ18" s="41">
        <v>2.9</v>
      </c>
      <c r="AK18" s="32">
        <v>29</v>
      </c>
      <c r="AL18" s="51">
        <v>20.9</v>
      </c>
    </row>
    <row r="19" spans="1:38" ht="13.5">
      <c r="A19" s="13"/>
      <c r="B19" s="6"/>
      <c r="C19" s="9" t="s">
        <v>66</v>
      </c>
      <c r="D19" s="8"/>
      <c r="E19" s="32">
        <v>460</v>
      </c>
      <c r="F19" s="34">
        <v>1180.8</v>
      </c>
      <c r="G19" s="33">
        <v>0</v>
      </c>
      <c r="H19" s="42">
        <v>0</v>
      </c>
      <c r="I19" s="33">
        <v>147</v>
      </c>
      <c r="J19" s="41">
        <v>377.3</v>
      </c>
      <c r="K19" s="32">
        <v>3</v>
      </c>
      <c r="L19" s="42">
        <v>7.7</v>
      </c>
      <c r="M19" s="33">
        <v>5</v>
      </c>
      <c r="N19" s="41">
        <v>12.8</v>
      </c>
      <c r="O19" s="32">
        <v>79</v>
      </c>
      <c r="P19" s="42">
        <v>202.8</v>
      </c>
      <c r="Q19" s="33">
        <v>39</v>
      </c>
      <c r="R19" s="41">
        <v>100.1</v>
      </c>
      <c r="S19" s="32">
        <v>19</v>
      </c>
      <c r="T19" s="42">
        <v>48.8</v>
      </c>
      <c r="U19" s="33">
        <v>1</v>
      </c>
      <c r="V19" s="41">
        <v>2.6</v>
      </c>
      <c r="W19" s="32">
        <v>0</v>
      </c>
      <c r="X19" s="42">
        <v>0</v>
      </c>
      <c r="Y19" s="33">
        <v>1</v>
      </c>
      <c r="Z19" s="41">
        <v>2.6</v>
      </c>
      <c r="AA19" s="32">
        <v>5</v>
      </c>
      <c r="AB19" s="42">
        <v>12.8</v>
      </c>
      <c r="AC19" s="33">
        <v>8</v>
      </c>
      <c r="AD19" s="41">
        <v>20.5</v>
      </c>
      <c r="AE19" s="33">
        <v>23</v>
      </c>
      <c r="AF19" s="41">
        <v>59</v>
      </c>
      <c r="AG19" s="32">
        <v>17</v>
      </c>
      <c r="AH19" s="42">
        <v>43.6</v>
      </c>
      <c r="AI19" s="33">
        <v>5</v>
      </c>
      <c r="AJ19" s="41">
        <v>12.8</v>
      </c>
      <c r="AK19" s="32">
        <v>4</v>
      </c>
      <c r="AL19" s="51">
        <v>10.3</v>
      </c>
    </row>
    <row r="20" spans="1:38" ht="13.5">
      <c r="A20" s="13"/>
      <c r="B20" s="6"/>
      <c r="C20" s="9" t="s">
        <v>67</v>
      </c>
      <c r="D20" s="8"/>
      <c r="E20" s="32">
        <v>94</v>
      </c>
      <c r="F20" s="34">
        <v>1511.7</v>
      </c>
      <c r="G20" s="33">
        <v>0</v>
      </c>
      <c r="H20" s="42">
        <v>0</v>
      </c>
      <c r="I20" s="33">
        <v>24</v>
      </c>
      <c r="J20" s="41">
        <v>386</v>
      </c>
      <c r="K20" s="32">
        <v>2</v>
      </c>
      <c r="L20" s="42">
        <v>32.2</v>
      </c>
      <c r="M20" s="33">
        <v>0</v>
      </c>
      <c r="N20" s="41">
        <v>0</v>
      </c>
      <c r="O20" s="32">
        <v>19</v>
      </c>
      <c r="P20" s="42">
        <v>305.6</v>
      </c>
      <c r="Q20" s="33">
        <v>7</v>
      </c>
      <c r="R20" s="41">
        <v>112.6</v>
      </c>
      <c r="S20" s="32">
        <v>2</v>
      </c>
      <c r="T20" s="42">
        <v>32.2</v>
      </c>
      <c r="U20" s="33">
        <v>0</v>
      </c>
      <c r="V20" s="41">
        <v>0</v>
      </c>
      <c r="W20" s="32">
        <v>0</v>
      </c>
      <c r="X20" s="42">
        <v>0</v>
      </c>
      <c r="Y20" s="33">
        <v>1</v>
      </c>
      <c r="Z20" s="41">
        <v>16.1</v>
      </c>
      <c r="AA20" s="32">
        <v>0</v>
      </c>
      <c r="AB20" s="42">
        <v>0</v>
      </c>
      <c r="AC20" s="33">
        <v>3</v>
      </c>
      <c r="AD20" s="41">
        <v>48.2</v>
      </c>
      <c r="AE20" s="33">
        <v>11</v>
      </c>
      <c r="AF20" s="41">
        <v>176.9</v>
      </c>
      <c r="AG20" s="32">
        <v>3</v>
      </c>
      <c r="AH20" s="42">
        <v>48.2</v>
      </c>
      <c r="AI20" s="33">
        <v>0</v>
      </c>
      <c r="AJ20" s="41">
        <v>0</v>
      </c>
      <c r="AK20" s="32">
        <v>0</v>
      </c>
      <c r="AL20" s="51">
        <v>0</v>
      </c>
    </row>
    <row r="21" spans="1:38" ht="13.5">
      <c r="A21" s="13"/>
      <c r="B21" s="6"/>
      <c r="C21" s="9"/>
      <c r="D21" s="8"/>
      <c r="E21" s="32"/>
      <c r="F21" s="34"/>
      <c r="G21" s="33"/>
      <c r="H21" s="42"/>
      <c r="I21" s="33"/>
      <c r="J21" s="41"/>
      <c r="K21" s="32"/>
      <c r="L21" s="42"/>
      <c r="M21" s="33"/>
      <c r="N21" s="41"/>
      <c r="O21" s="32"/>
      <c r="P21" s="42"/>
      <c r="Q21" s="33"/>
      <c r="R21" s="41"/>
      <c r="S21" s="32"/>
      <c r="T21" s="42"/>
      <c r="U21" s="33"/>
      <c r="V21" s="41"/>
      <c r="W21" s="32"/>
      <c r="X21" s="42"/>
      <c r="Y21" s="33"/>
      <c r="Z21" s="41"/>
      <c r="AA21" s="32"/>
      <c r="AB21" s="42"/>
      <c r="AC21" s="33"/>
      <c r="AD21" s="41"/>
      <c r="AE21" s="33"/>
      <c r="AF21" s="41"/>
      <c r="AG21" s="32"/>
      <c r="AH21" s="42"/>
      <c r="AI21" s="33"/>
      <c r="AJ21" s="41"/>
      <c r="AK21" s="32"/>
      <c r="AL21" s="51"/>
    </row>
    <row r="22" spans="1:38" ht="13.5">
      <c r="A22" s="55" t="s">
        <v>68</v>
      </c>
      <c r="B22" s="56"/>
      <c r="C22" s="56"/>
      <c r="D22" s="8"/>
      <c r="E22" s="32">
        <f>SUM(その１!E24,その１!E25,その１!E26,その１!E27,その１!E28,その１!E30,その１!E31,その１!E32,その１!E33,その１!E35,その１!E36,その１!E37,その１!E38)</f>
        <v>4357</v>
      </c>
      <c r="F22" s="34">
        <v>988.6835781404942</v>
      </c>
      <c r="G22" s="33">
        <f>SUM(その１!G24,その１!G25,その１!G26,その１!G27,その１!G28,その１!G30,その１!G31,その１!G32,その１!G33,その１!G35,その１!G36,その１!G37,その１!G38)</f>
        <v>5</v>
      </c>
      <c r="H22" s="42">
        <v>1.1345921254768123</v>
      </c>
      <c r="I22" s="33">
        <f>SUM(その１!I24,その１!I25,その１!I26,その１!I27,その１!I28,その１!I30,その１!I31,その１!I32,その１!I33,その１!I35,その１!I36,その１!I37,その１!I38)</f>
        <v>1301</v>
      </c>
      <c r="J22" s="41">
        <v>295.2208710490666</v>
      </c>
      <c r="K22" s="32">
        <f>SUM(その１!K24,その１!K25,その１!K26,その１!K27,その１!K28,その１!K30,その１!K31,その１!K32,その１!K33,その１!K35,その１!K36,その１!K37,その１!K38)</f>
        <v>29</v>
      </c>
      <c r="L22" s="42">
        <v>6.580634327765512</v>
      </c>
      <c r="M22" s="33">
        <f>SUM(その１!M24,その１!M25,その１!M26,その１!M27,その１!M28,その１!M30,その１!M31,その１!M32,その１!M33,その１!M35,その１!M36,その１!M37,その１!M38)</f>
        <v>17</v>
      </c>
      <c r="N22" s="41">
        <v>3.857613226621162</v>
      </c>
      <c r="O22" s="32">
        <f>SUM(その１!O24,その１!O25,その１!O26,その１!O27,その１!O28,その１!O30,その１!O31,その１!O32,その１!O33,その１!O35,その１!O36,その１!O37,その１!O38)</f>
        <v>666</v>
      </c>
      <c r="P22" s="42">
        <v>151.1276711135114</v>
      </c>
      <c r="Q22" s="33">
        <f>SUM(その１!Q24,その１!Q25,その１!Q26,その１!Q27,その１!Q28,その１!Q30,その１!Q31,その１!Q32,その１!Q33,その１!Q35,その１!Q36,その１!Q37,その１!Q38)</f>
        <v>385</v>
      </c>
      <c r="R22" s="41">
        <v>87.36359366171455</v>
      </c>
      <c r="S22" s="32">
        <f>SUM(その１!S24,その１!S25,その１!S26,その１!S27,その１!S28,その１!S30,その１!S31,その１!S32,その１!S33,その１!S35,その１!S36,その１!S37,その１!S38)</f>
        <v>174</v>
      </c>
      <c r="T22" s="42">
        <v>39.48380596659307</v>
      </c>
      <c r="U22" s="33">
        <f>SUM(その１!U24,その１!U25,その１!U26,その１!U27,その１!U28,その１!U30,その１!U31,その１!U32,その１!U33,その１!U35,その１!U36,その１!U37,その１!U38)</f>
        <v>19</v>
      </c>
      <c r="V22" s="41">
        <v>4.311450076811886</v>
      </c>
      <c r="W22" s="32">
        <f>SUM(その１!W24,その１!W25,その１!W26,その１!W27,その１!W28,その１!W30,その１!W31,その１!W32,その１!W33,その１!W35,その１!W36,その１!W37,その１!W38)</f>
        <v>1</v>
      </c>
      <c r="X22" s="42">
        <v>0.22691842509536245</v>
      </c>
      <c r="Y22" s="33">
        <f>SUM(その１!Y24,その１!Y25,その１!Y26,その１!Y27,その１!Y28,その１!Y30,その１!Y31,その１!Y32,その１!Y33,その１!Y35,その１!Y36,その１!Y37,その１!Y38)</f>
        <v>3</v>
      </c>
      <c r="Z22" s="41">
        <v>0.6807552752860874</v>
      </c>
      <c r="AA22" s="32">
        <f>SUM(その１!AA24,その１!AA25,その１!AA26,その１!AA27,その１!AA28,その１!AA30,その１!AA31,その１!AA32,その１!AA33,その１!AA35,その１!AA36,その１!AA37,その１!AA38)</f>
        <v>47</v>
      </c>
      <c r="AB22" s="42">
        <v>10.665165979482037</v>
      </c>
      <c r="AC22" s="33">
        <f>SUM(その１!AC24,その１!AC25,その１!AC26,その１!AC27,その１!AC28,その１!AC30,その１!AC31,その１!AC32,その１!AC33,その１!AC35,その１!AC36,その１!AC37,その１!AC38)</f>
        <v>81</v>
      </c>
      <c r="AD22" s="41">
        <v>18.38039243272436</v>
      </c>
      <c r="AE22" s="33">
        <f>SUM(その１!AE24,その１!AE25,その１!AE26,その１!AE27,その１!AE28,その１!AE30,その１!AE31,その１!AE32,その１!AE33,その１!AE35,その１!AE36,その１!AE37,その１!AE38)</f>
        <v>432</v>
      </c>
      <c r="AF22" s="41">
        <v>98.02875964119659</v>
      </c>
      <c r="AG22" s="32">
        <f>SUM(その１!AG24,その１!AG25,その１!AG26,その１!AG27,その１!AG28,その１!AG30,その１!AG31,その１!AG32,その１!AG33,その１!AG35,その１!AG36,その１!AG37,その１!AG38)</f>
        <v>114</v>
      </c>
      <c r="AH22" s="42">
        <v>25.86870046087132</v>
      </c>
      <c r="AI22" s="33">
        <f>SUM(その１!AI24,その１!AI25,その１!AI26,その１!AI27,その１!AI28,その１!AI30,その１!AI31,その１!AI32,その１!AI33,その１!AI35,その１!AI36,その１!AI37,その１!AI38)</f>
        <v>10</v>
      </c>
      <c r="AJ22" s="41">
        <v>2.2691842509536246</v>
      </c>
      <c r="AK22" s="32">
        <f>SUM(その１!AK24,その１!AK25,その１!AK26,その１!AK27,その１!AK28,その１!AK30,その１!AK31,その１!AK32,その１!AK33,その１!AK35,その１!AK36,その１!AK37,その１!AK38)</f>
        <v>72</v>
      </c>
      <c r="AL22" s="51">
        <v>16.338126606866098</v>
      </c>
    </row>
    <row r="23" spans="1:38" ht="13.5">
      <c r="A23" s="13"/>
      <c r="B23" s="57" t="s">
        <v>69</v>
      </c>
      <c r="C23" s="56"/>
      <c r="D23" s="8"/>
      <c r="E23" s="32">
        <f>SUM(その１!E24,その１!E25,その１!E26,その１!E27,その１!E28)</f>
        <v>1909</v>
      </c>
      <c r="F23" s="34">
        <v>1057.8287082188137</v>
      </c>
      <c r="G23" s="33">
        <f>SUM(その１!G24,その１!G25,その１!G26,その１!G27,その１!G28)</f>
        <v>3</v>
      </c>
      <c r="H23" s="42">
        <v>1.662381416792269</v>
      </c>
      <c r="I23" s="33">
        <f>SUM(その１!I24,その１!I25,その１!I26,その１!I27,その１!I28)</f>
        <v>604</v>
      </c>
      <c r="J23" s="41">
        <v>334.6927919141768</v>
      </c>
      <c r="K23" s="32">
        <f>SUM(その１!K24,その１!K25,その１!K26,その１!K27,その１!K28)</f>
        <v>13</v>
      </c>
      <c r="L23" s="42">
        <v>7.203652806099831</v>
      </c>
      <c r="M23" s="33">
        <f>SUM(その１!M24,その１!M25,その１!M26,その１!M27,その１!M28)</f>
        <v>4</v>
      </c>
      <c r="N23" s="41">
        <v>2.216508555723025</v>
      </c>
      <c r="O23" s="32">
        <f>SUM(その１!O24,その１!O25,その１!O26,その１!O27,その１!O28)</f>
        <v>320</v>
      </c>
      <c r="P23" s="42">
        <v>177.320684457842</v>
      </c>
      <c r="Q23" s="33">
        <f>SUM(その１!Q24,その１!Q25,その１!Q26,その１!Q27,その１!Q28)</f>
        <v>167</v>
      </c>
      <c r="R23" s="41">
        <v>92.5392322014363</v>
      </c>
      <c r="S23" s="32">
        <f>SUM(その１!S24,その１!S25,その１!S26,その１!S27,その１!S28)</f>
        <v>72</v>
      </c>
      <c r="T23" s="42">
        <v>39.89715400301445</v>
      </c>
      <c r="U23" s="33">
        <f>SUM(その１!U24,その１!U25,その１!U26,その１!U27,その１!U28)</f>
        <v>10</v>
      </c>
      <c r="V23" s="41">
        <v>5.541271389307562</v>
      </c>
      <c r="W23" s="32">
        <f>SUM(その１!W24,その１!W25,その１!W26,その１!W27,その１!W28)</f>
        <v>1</v>
      </c>
      <c r="X23" s="42">
        <v>0.5541271389307563</v>
      </c>
      <c r="Y23" s="33">
        <f>SUM(その１!Y24,その１!Y25,その１!Y26,その１!Y27,その１!Y28)</f>
        <v>2</v>
      </c>
      <c r="Z23" s="41">
        <v>1.1082542778615125</v>
      </c>
      <c r="AA23" s="32">
        <f>SUM(その１!AA24,その１!AA25,その１!AA26,その１!AA27,その１!AA28)</f>
        <v>18</v>
      </c>
      <c r="AB23" s="42">
        <v>9.974288500753612</v>
      </c>
      <c r="AC23" s="33">
        <f>SUM(その１!AC24,その１!AC25,その１!AC26,その１!AC27,その１!AC28)</f>
        <v>30</v>
      </c>
      <c r="AD23" s="41">
        <v>16.62381416792269</v>
      </c>
      <c r="AE23" s="33">
        <f>SUM(その１!AE24,その１!AE25,その１!AE26,その１!AE27,その１!AE28)</f>
        <v>161</v>
      </c>
      <c r="AF23" s="41">
        <v>89.21446936785176</v>
      </c>
      <c r="AG23" s="32">
        <f>SUM(その１!AG24,その１!AG25,その１!AG26,その１!AG27,その１!AG28)</f>
        <v>56</v>
      </c>
      <c r="AH23" s="42">
        <v>31.03111978012235</v>
      </c>
      <c r="AI23" s="33">
        <f>SUM(その１!AI24,その１!AI25,その１!AI26,その１!AI27,その１!AI28)</f>
        <v>6</v>
      </c>
      <c r="AJ23" s="41">
        <v>3.324762833584538</v>
      </c>
      <c r="AK23" s="32">
        <f>SUM(その１!AK24,その１!AK25,その１!AK26,その１!AK27,その１!AK28)</f>
        <v>31</v>
      </c>
      <c r="AL23" s="51">
        <v>17.177941306853445</v>
      </c>
    </row>
    <row r="24" spans="1:38" ht="13.5">
      <c r="A24" s="13"/>
      <c r="B24" s="6"/>
      <c r="C24" s="9" t="s">
        <v>107</v>
      </c>
      <c r="D24" s="8"/>
      <c r="E24" s="32">
        <v>703</v>
      </c>
      <c r="F24" s="34">
        <v>1360.2</v>
      </c>
      <c r="G24" s="33">
        <v>2</v>
      </c>
      <c r="H24" s="42">
        <v>3.9</v>
      </c>
      <c r="I24" s="33">
        <v>226</v>
      </c>
      <c r="J24" s="41">
        <v>437.3</v>
      </c>
      <c r="K24" s="32">
        <v>4</v>
      </c>
      <c r="L24" s="42">
        <v>7.7</v>
      </c>
      <c r="M24" s="33">
        <v>1</v>
      </c>
      <c r="N24" s="41">
        <v>1.9</v>
      </c>
      <c r="O24" s="32">
        <v>120</v>
      </c>
      <c r="P24" s="42">
        <v>232.2</v>
      </c>
      <c r="Q24" s="33">
        <v>66</v>
      </c>
      <c r="R24" s="41">
        <v>127.7</v>
      </c>
      <c r="S24" s="32">
        <v>25</v>
      </c>
      <c r="T24" s="42">
        <v>48.4</v>
      </c>
      <c r="U24" s="33">
        <v>2</v>
      </c>
      <c r="V24" s="41">
        <v>3.9</v>
      </c>
      <c r="W24" s="32">
        <v>0</v>
      </c>
      <c r="X24" s="42">
        <v>0</v>
      </c>
      <c r="Y24" s="33">
        <v>2</v>
      </c>
      <c r="Z24" s="41">
        <v>3.9</v>
      </c>
      <c r="AA24" s="32">
        <v>6</v>
      </c>
      <c r="AB24" s="42">
        <v>11.6</v>
      </c>
      <c r="AC24" s="33">
        <v>16</v>
      </c>
      <c r="AD24" s="41">
        <v>31</v>
      </c>
      <c r="AE24" s="33">
        <v>59</v>
      </c>
      <c r="AF24" s="41">
        <v>114.2</v>
      </c>
      <c r="AG24" s="32">
        <v>25</v>
      </c>
      <c r="AH24" s="42">
        <v>48.4</v>
      </c>
      <c r="AI24" s="33">
        <v>2</v>
      </c>
      <c r="AJ24" s="41">
        <v>3.9</v>
      </c>
      <c r="AK24" s="32">
        <v>5</v>
      </c>
      <c r="AL24" s="51">
        <v>9.7</v>
      </c>
    </row>
    <row r="25" spans="1:38" ht="13.5">
      <c r="A25" s="13"/>
      <c r="B25" s="6"/>
      <c r="C25" s="9" t="s">
        <v>70</v>
      </c>
      <c r="D25" s="8"/>
      <c r="E25" s="32">
        <v>504</v>
      </c>
      <c r="F25" s="34">
        <v>807.3</v>
      </c>
      <c r="G25" s="33">
        <v>0</v>
      </c>
      <c r="H25" s="42">
        <v>0</v>
      </c>
      <c r="I25" s="33">
        <v>156</v>
      </c>
      <c r="J25" s="41">
        <v>249.9</v>
      </c>
      <c r="K25" s="32">
        <v>8</v>
      </c>
      <c r="L25" s="42">
        <v>12.8</v>
      </c>
      <c r="M25" s="33">
        <v>0</v>
      </c>
      <c r="N25" s="41">
        <v>0</v>
      </c>
      <c r="O25" s="32">
        <v>83</v>
      </c>
      <c r="P25" s="42">
        <v>133</v>
      </c>
      <c r="Q25" s="33">
        <v>38</v>
      </c>
      <c r="R25" s="41">
        <v>60.9</v>
      </c>
      <c r="S25" s="32">
        <v>15</v>
      </c>
      <c r="T25" s="42">
        <v>24</v>
      </c>
      <c r="U25" s="33">
        <v>5</v>
      </c>
      <c r="V25" s="41">
        <v>8</v>
      </c>
      <c r="W25" s="32">
        <v>1</v>
      </c>
      <c r="X25" s="42">
        <v>1.6</v>
      </c>
      <c r="Y25" s="33">
        <v>0</v>
      </c>
      <c r="Z25" s="41">
        <v>0</v>
      </c>
      <c r="AA25" s="32">
        <v>3</v>
      </c>
      <c r="AB25" s="42">
        <v>4.8</v>
      </c>
      <c r="AC25" s="33">
        <v>5</v>
      </c>
      <c r="AD25" s="41">
        <v>8</v>
      </c>
      <c r="AE25" s="33">
        <v>40</v>
      </c>
      <c r="AF25" s="41">
        <v>64.1</v>
      </c>
      <c r="AG25" s="32">
        <v>18</v>
      </c>
      <c r="AH25" s="42">
        <v>28.8</v>
      </c>
      <c r="AI25" s="33">
        <v>1</v>
      </c>
      <c r="AJ25" s="41">
        <v>1.6</v>
      </c>
      <c r="AK25" s="32">
        <v>11</v>
      </c>
      <c r="AL25" s="51">
        <v>17.6</v>
      </c>
    </row>
    <row r="26" spans="1:38" ht="13.5">
      <c r="A26" s="13"/>
      <c r="B26" s="6"/>
      <c r="C26" s="9" t="s">
        <v>71</v>
      </c>
      <c r="D26" s="8"/>
      <c r="E26" s="32">
        <v>222</v>
      </c>
      <c r="F26" s="34">
        <v>1674.2</v>
      </c>
      <c r="G26" s="33">
        <v>1</v>
      </c>
      <c r="H26" s="42">
        <v>7.5</v>
      </c>
      <c r="I26" s="33">
        <v>63</v>
      </c>
      <c r="J26" s="41">
        <v>475.1</v>
      </c>
      <c r="K26" s="32">
        <v>1</v>
      </c>
      <c r="L26" s="42">
        <v>7.5</v>
      </c>
      <c r="M26" s="33">
        <v>0</v>
      </c>
      <c r="N26" s="41">
        <v>0</v>
      </c>
      <c r="O26" s="32">
        <v>40</v>
      </c>
      <c r="P26" s="42">
        <v>301.7</v>
      </c>
      <c r="Q26" s="33">
        <v>24</v>
      </c>
      <c r="R26" s="41">
        <v>181</v>
      </c>
      <c r="S26" s="32">
        <v>13</v>
      </c>
      <c r="T26" s="42">
        <v>98</v>
      </c>
      <c r="U26" s="33">
        <v>0</v>
      </c>
      <c r="V26" s="41">
        <v>0</v>
      </c>
      <c r="W26" s="32">
        <v>0</v>
      </c>
      <c r="X26" s="42">
        <v>0</v>
      </c>
      <c r="Y26" s="33">
        <v>0</v>
      </c>
      <c r="Z26" s="41">
        <v>0</v>
      </c>
      <c r="AA26" s="32">
        <v>2</v>
      </c>
      <c r="AB26" s="42">
        <v>15.1</v>
      </c>
      <c r="AC26" s="33">
        <v>3</v>
      </c>
      <c r="AD26" s="41">
        <v>22.6</v>
      </c>
      <c r="AE26" s="33">
        <v>18</v>
      </c>
      <c r="AF26" s="41">
        <v>135.7</v>
      </c>
      <c r="AG26" s="32">
        <v>3</v>
      </c>
      <c r="AH26" s="42">
        <v>22.6</v>
      </c>
      <c r="AI26" s="33">
        <v>1</v>
      </c>
      <c r="AJ26" s="41">
        <v>7.5</v>
      </c>
      <c r="AK26" s="32">
        <v>2</v>
      </c>
      <c r="AL26" s="51">
        <v>15.1</v>
      </c>
    </row>
    <row r="27" spans="1:38" ht="13.5">
      <c r="A27" s="13"/>
      <c r="B27" s="6"/>
      <c r="C27" s="9" t="s">
        <v>72</v>
      </c>
      <c r="D27" s="8"/>
      <c r="E27" s="32">
        <v>220</v>
      </c>
      <c r="F27" s="34">
        <v>1219.9</v>
      </c>
      <c r="G27" s="33">
        <v>0</v>
      </c>
      <c r="H27" s="42">
        <v>0</v>
      </c>
      <c r="I27" s="33">
        <v>66</v>
      </c>
      <c r="J27" s="41">
        <v>366</v>
      </c>
      <c r="K27" s="32">
        <v>0</v>
      </c>
      <c r="L27" s="42">
        <v>0</v>
      </c>
      <c r="M27" s="33">
        <v>0</v>
      </c>
      <c r="N27" s="41">
        <v>0</v>
      </c>
      <c r="O27" s="32">
        <v>38</v>
      </c>
      <c r="P27" s="42">
        <v>210.7</v>
      </c>
      <c r="Q27" s="33">
        <v>22</v>
      </c>
      <c r="R27" s="41">
        <v>122</v>
      </c>
      <c r="S27" s="32">
        <v>11</v>
      </c>
      <c r="T27" s="42">
        <v>61</v>
      </c>
      <c r="U27" s="33">
        <v>2</v>
      </c>
      <c r="V27" s="41">
        <v>11.1</v>
      </c>
      <c r="W27" s="32">
        <v>0</v>
      </c>
      <c r="X27" s="42">
        <v>0</v>
      </c>
      <c r="Y27" s="33">
        <v>0</v>
      </c>
      <c r="Z27" s="41">
        <v>0</v>
      </c>
      <c r="AA27" s="32">
        <v>2</v>
      </c>
      <c r="AB27" s="42">
        <v>11.1</v>
      </c>
      <c r="AC27" s="33">
        <v>3</v>
      </c>
      <c r="AD27" s="41">
        <v>16.6</v>
      </c>
      <c r="AE27" s="33">
        <v>15</v>
      </c>
      <c r="AF27" s="41">
        <v>83.2</v>
      </c>
      <c r="AG27" s="32">
        <v>5</v>
      </c>
      <c r="AH27" s="42">
        <v>27.7</v>
      </c>
      <c r="AI27" s="33">
        <v>2</v>
      </c>
      <c r="AJ27" s="41">
        <v>11.1</v>
      </c>
      <c r="AK27" s="32">
        <v>10</v>
      </c>
      <c r="AL27" s="51">
        <v>55.5</v>
      </c>
    </row>
    <row r="28" spans="1:38" ht="13.5">
      <c r="A28" s="13"/>
      <c r="B28" s="6"/>
      <c r="C28" s="9" t="s">
        <v>73</v>
      </c>
      <c r="D28" s="8"/>
      <c r="E28" s="32">
        <v>260</v>
      </c>
      <c r="F28" s="34">
        <v>741.7</v>
      </c>
      <c r="G28" s="33">
        <v>0</v>
      </c>
      <c r="H28" s="42">
        <v>0</v>
      </c>
      <c r="I28" s="33">
        <v>93</v>
      </c>
      <c r="J28" s="41">
        <v>265.3</v>
      </c>
      <c r="K28" s="32">
        <v>0</v>
      </c>
      <c r="L28" s="42">
        <v>0</v>
      </c>
      <c r="M28" s="33">
        <v>3</v>
      </c>
      <c r="N28" s="41">
        <v>8.6</v>
      </c>
      <c r="O28" s="32">
        <v>39</v>
      </c>
      <c r="P28" s="42">
        <v>111.3</v>
      </c>
      <c r="Q28" s="33">
        <v>17</v>
      </c>
      <c r="R28" s="41">
        <v>48.5</v>
      </c>
      <c r="S28" s="32">
        <v>8</v>
      </c>
      <c r="T28" s="42">
        <v>22.8</v>
      </c>
      <c r="U28" s="33">
        <v>1</v>
      </c>
      <c r="V28" s="41">
        <v>2.9</v>
      </c>
      <c r="W28" s="32">
        <v>0</v>
      </c>
      <c r="X28" s="42">
        <v>0</v>
      </c>
      <c r="Y28" s="33">
        <v>0</v>
      </c>
      <c r="Z28" s="41">
        <v>0</v>
      </c>
      <c r="AA28" s="32">
        <v>5</v>
      </c>
      <c r="AB28" s="42">
        <v>14.3</v>
      </c>
      <c r="AC28" s="33">
        <v>3</v>
      </c>
      <c r="AD28" s="41">
        <v>8.6</v>
      </c>
      <c r="AE28" s="33">
        <v>29</v>
      </c>
      <c r="AF28" s="41">
        <v>82.7</v>
      </c>
      <c r="AG28" s="32">
        <v>5</v>
      </c>
      <c r="AH28" s="42">
        <v>14.3</v>
      </c>
      <c r="AI28" s="33">
        <v>0</v>
      </c>
      <c r="AJ28" s="41">
        <v>0</v>
      </c>
      <c r="AK28" s="32">
        <v>3</v>
      </c>
      <c r="AL28" s="51">
        <v>8.6</v>
      </c>
    </row>
    <row r="29" spans="1:38" ht="13.5">
      <c r="A29" s="13"/>
      <c r="B29" s="57" t="s">
        <v>74</v>
      </c>
      <c r="C29" s="56"/>
      <c r="D29" s="8"/>
      <c r="E29" s="32">
        <f>SUM(その１!E30,その１!E31,その１!E32,その１!E33)</f>
        <v>1658</v>
      </c>
      <c r="F29" s="34">
        <v>993.3021004325477</v>
      </c>
      <c r="G29" s="33">
        <f>SUM(その１!G30,その１!G31,その１!G32,その１!G33)</f>
        <v>1</v>
      </c>
      <c r="H29" s="42">
        <v>0.5990965623839251</v>
      </c>
      <c r="I29" s="33">
        <f>SUM(その１!I30,その１!I31,その１!I32,その１!I33)</f>
        <v>481</v>
      </c>
      <c r="J29" s="41">
        <v>288.16544650666793</v>
      </c>
      <c r="K29" s="33">
        <f>SUM(その１!K30,その１!K31,その１!K32,その１!K33)</f>
        <v>11</v>
      </c>
      <c r="L29" s="42">
        <v>6.590062186223175</v>
      </c>
      <c r="M29" s="33">
        <f>SUM(その１!M30,その１!M31,その１!M32,その１!M33)</f>
        <v>11</v>
      </c>
      <c r="N29" s="41">
        <v>6.590062186223175</v>
      </c>
      <c r="O29" s="33">
        <f>SUM(その１!O30,その１!O31,その１!O32,その１!O33)</f>
        <v>247</v>
      </c>
      <c r="P29" s="42">
        <v>147.97685090882948</v>
      </c>
      <c r="Q29" s="33">
        <f>SUM(その１!Q30,その１!Q31,その１!Q32,その１!Q33)</f>
        <v>133</v>
      </c>
      <c r="R29" s="41">
        <v>79.67984279706204</v>
      </c>
      <c r="S29" s="33">
        <f>SUM(その１!S30,その１!S31,その１!S32,その１!S33)</f>
        <v>72</v>
      </c>
      <c r="T29" s="42">
        <v>43.1349524916426</v>
      </c>
      <c r="U29" s="33">
        <f>SUM(その１!U30,その１!U31,その１!U32,その１!U33)</f>
        <v>8</v>
      </c>
      <c r="V29" s="41">
        <v>4.7927724990714005</v>
      </c>
      <c r="W29" s="33">
        <f>SUM(その１!W30,その１!W31,その１!W32,その１!W33)</f>
        <v>0</v>
      </c>
      <c r="X29" s="42">
        <v>0</v>
      </c>
      <c r="Y29" s="33">
        <f>SUM(その１!Y30,その１!Y31,その１!Y32,その１!Y33)</f>
        <v>1</v>
      </c>
      <c r="Z29" s="41">
        <v>0.5990965623839251</v>
      </c>
      <c r="AA29" s="33">
        <f>SUM(その１!AA30,その１!AA31,その１!AA32,その１!AA33)</f>
        <v>24</v>
      </c>
      <c r="AB29" s="42">
        <v>14.3783174972142</v>
      </c>
      <c r="AC29" s="33">
        <f>SUM(その１!AC30,その１!AC31,その１!AC32,その１!AC33)</f>
        <v>33</v>
      </c>
      <c r="AD29" s="41">
        <v>19.770186558669526</v>
      </c>
      <c r="AE29" s="33">
        <f>SUM(その１!AE30,その１!AE31,その１!AE32,その１!AE33)</f>
        <v>168</v>
      </c>
      <c r="AF29" s="41">
        <v>100.6482224804994</v>
      </c>
      <c r="AG29" s="33">
        <f>SUM(その１!AG30,その１!AG31,その１!AG32,その１!AG33)</f>
        <v>42</v>
      </c>
      <c r="AH29" s="42">
        <v>25.16205562012485</v>
      </c>
      <c r="AI29" s="33">
        <f>SUM(その１!AI30,その１!AI31,その１!AI32,その１!AI33)</f>
        <v>2</v>
      </c>
      <c r="AJ29" s="41">
        <v>1.1981931247678501</v>
      </c>
      <c r="AK29" s="33">
        <f>SUM(その１!AK30,その１!AK31,その１!AK32,その１!AK33)</f>
        <v>31</v>
      </c>
      <c r="AL29" s="51">
        <v>18.571993433901675</v>
      </c>
    </row>
    <row r="30" spans="1:38" ht="13.5">
      <c r="A30" s="13"/>
      <c r="B30" s="6"/>
      <c r="C30" s="9" t="s">
        <v>75</v>
      </c>
      <c r="D30" s="8"/>
      <c r="E30" s="32">
        <v>667</v>
      </c>
      <c r="F30" s="34">
        <v>851.6</v>
      </c>
      <c r="G30" s="33">
        <v>0</v>
      </c>
      <c r="H30" s="42">
        <v>0</v>
      </c>
      <c r="I30" s="33">
        <v>202</v>
      </c>
      <c r="J30" s="41">
        <v>257.9</v>
      </c>
      <c r="K30" s="33">
        <v>3</v>
      </c>
      <c r="L30" s="42">
        <v>3.8</v>
      </c>
      <c r="M30" s="33">
        <v>8</v>
      </c>
      <c r="N30" s="41">
        <v>10.2</v>
      </c>
      <c r="O30" s="33">
        <v>69</v>
      </c>
      <c r="P30" s="42">
        <v>88.1</v>
      </c>
      <c r="Q30" s="33">
        <v>53</v>
      </c>
      <c r="R30" s="41">
        <v>67.7</v>
      </c>
      <c r="S30" s="33">
        <v>29</v>
      </c>
      <c r="T30" s="42">
        <v>37</v>
      </c>
      <c r="U30" s="33">
        <v>2</v>
      </c>
      <c r="V30" s="41">
        <v>2.6</v>
      </c>
      <c r="W30" s="33">
        <v>0</v>
      </c>
      <c r="X30" s="42">
        <v>0</v>
      </c>
      <c r="Y30" s="33">
        <v>0</v>
      </c>
      <c r="Z30" s="41">
        <v>0</v>
      </c>
      <c r="AA30" s="33">
        <v>13</v>
      </c>
      <c r="AB30" s="42">
        <v>16.6</v>
      </c>
      <c r="AC30" s="33">
        <v>11</v>
      </c>
      <c r="AD30" s="41">
        <v>14</v>
      </c>
      <c r="AE30" s="33">
        <v>68</v>
      </c>
      <c r="AF30" s="41">
        <v>86.8</v>
      </c>
      <c r="AG30" s="33">
        <v>19</v>
      </c>
      <c r="AH30" s="42">
        <v>24.3</v>
      </c>
      <c r="AI30" s="33">
        <v>1</v>
      </c>
      <c r="AJ30" s="41">
        <v>1.3</v>
      </c>
      <c r="AK30" s="33">
        <v>16</v>
      </c>
      <c r="AL30" s="51">
        <v>20.4</v>
      </c>
    </row>
    <row r="31" spans="1:38" ht="13.5">
      <c r="A31" s="13"/>
      <c r="B31" s="6"/>
      <c r="C31" s="9" t="s">
        <v>76</v>
      </c>
      <c r="D31" s="8"/>
      <c r="E31" s="32">
        <v>443</v>
      </c>
      <c r="F31" s="34">
        <v>1014.2</v>
      </c>
      <c r="G31" s="33">
        <v>1</v>
      </c>
      <c r="H31" s="42">
        <v>2.3</v>
      </c>
      <c r="I31" s="33">
        <v>128</v>
      </c>
      <c r="J31" s="41">
        <v>293</v>
      </c>
      <c r="K31" s="32">
        <v>4</v>
      </c>
      <c r="L31" s="42">
        <v>9.2</v>
      </c>
      <c r="M31" s="33">
        <v>3</v>
      </c>
      <c r="N31" s="41">
        <v>6.9</v>
      </c>
      <c r="O31" s="32">
        <v>66</v>
      </c>
      <c r="P31" s="42">
        <v>151.1</v>
      </c>
      <c r="Q31" s="33">
        <v>40</v>
      </c>
      <c r="R31" s="41">
        <v>91.6</v>
      </c>
      <c r="S31" s="32">
        <v>19</v>
      </c>
      <c r="T31" s="42">
        <v>43.5</v>
      </c>
      <c r="U31" s="33">
        <v>2</v>
      </c>
      <c r="V31" s="41">
        <v>4.6</v>
      </c>
      <c r="W31" s="32">
        <v>0</v>
      </c>
      <c r="X31" s="42">
        <v>0</v>
      </c>
      <c r="Y31" s="33">
        <v>0</v>
      </c>
      <c r="Z31" s="41">
        <v>0</v>
      </c>
      <c r="AA31" s="32">
        <v>4</v>
      </c>
      <c r="AB31" s="42">
        <v>9.2</v>
      </c>
      <c r="AC31" s="33">
        <v>10</v>
      </c>
      <c r="AD31" s="41">
        <v>22.9</v>
      </c>
      <c r="AE31" s="33">
        <v>36</v>
      </c>
      <c r="AF31" s="41">
        <v>82.4</v>
      </c>
      <c r="AG31" s="32">
        <v>7</v>
      </c>
      <c r="AH31" s="42">
        <v>16</v>
      </c>
      <c r="AI31" s="33">
        <v>1</v>
      </c>
      <c r="AJ31" s="41">
        <v>2.3</v>
      </c>
      <c r="AK31" s="32">
        <v>8</v>
      </c>
      <c r="AL31" s="51">
        <v>18.3</v>
      </c>
    </row>
    <row r="32" spans="1:38" ht="13.5">
      <c r="A32" s="13"/>
      <c r="B32" s="6"/>
      <c r="C32" s="9" t="s">
        <v>77</v>
      </c>
      <c r="D32" s="8"/>
      <c r="E32" s="32">
        <v>364</v>
      </c>
      <c r="F32" s="34">
        <v>1105.4</v>
      </c>
      <c r="G32" s="33">
        <v>0</v>
      </c>
      <c r="H32" s="42">
        <v>0</v>
      </c>
      <c r="I32" s="33">
        <v>111</v>
      </c>
      <c r="J32" s="41">
        <v>337.1</v>
      </c>
      <c r="K32" s="32">
        <v>2</v>
      </c>
      <c r="L32" s="42">
        <v>6.1</v>
      </c>
      <c r="M32" s="33">
        <v>0</v>
      </c>
      <c r="N32" s="41">
        <v>0</v>
      </c>
      <c r="O32" s="32">
        <v>71</v>
      </c>
      <c r="P32" s="42">
        <v>215.6</v>
      </c>
      <c r="Q32" s="33">
        <v>20</v>
      </c>
      <c r="R32" s="41">
        <v>60.7</v>
      </c>
      <c r="S32" s="32">
        <v>20</v>
      </c>
      <c r="T32" s="42">
        <v>60.7</v>
      </c>
      <c r="U32" s="33">
        <v>4</v>
      </c>
      <c r="V32" s="41">
        <v>12.1</v>
      </c>
      <c r="W32" s="32">
        <v>0</v>
      </c>
      <c r="X32" s="42">
        <v>0</v>
      </c>
      <c r="Y32" s="33">
        <v>1</v>
      </c>
      <c r="Z32" s="41">
        <v>3</v>
      </c>
      <c r="AA32" s="32">
        <v>5</v>
      </c>
      <c r="AB32" s="42">
        <v>15.2</v>
      </c>
      <c r="AC32" s="33">
        <v>8</v>
      </c>
      <c r="AD32" s="41">
        <v>24.3</v>
      </c>
      <c r="AE32" s="33">
        <v>42</v>
      </c>
      <c r="AF32" s="41">
        <v>127.5</v>
      </c>
      <c r="AG32" s="32">
        <v>10</v>
      </c>
      <c r="AH32" s="42">
        <v>30.4</v>
      </c>
      <c r="AI32" s="33">
        <v>0</v>
      </c>
      <c r="AJ32" s="41">
        <v>0</v>
      </c>
      <c r="AK32" s="32">
        <v>6</v>
      </c>
      <c r="AL32" s="51">
        <v>18.2</v>
      </c>
    </row>
    <row r="33" spans="1:38" ht="13.5">
      <c r="A33" s="13"/>
      <c r="B33" s="6"/>
      <c r="C33" s="9" t="s">
        <v>78</v>
      </c>
      <c r="D33" s="8"/>
      <c r="E33" s="32">
        <v>184</v>
      </c>
      <c r="F33" s="34">
        <v>1534.9</v>
      </c>
      <c r="G33" s="33">
        <v>0</v>
      </c>
      <c r="H33" s="42">
        <v>0</v>
      </c>
      <c r="I33" s="33">
        <v>40</v>
      </c>
      <c r="J33" s="41">
        <v>333.7</v>
      </c>
      <c r="K33" s="32">
        <v>2</v>
      </c>
      <c r="L33" s="42">
        <v>16.7</v>
      </c>
      <c r="M33" s="33">
        <v>0</v>
      </c>
      <c r="N33" s="41">
        <v>0</v>
      </c>
      <c r="O33" s="32">
        <v>41</v>
      </c>
      <c r="P33" s="42">
        <v>342</v>
      </c>
      <c r="Q33" s="33">
        <v>20</v>
      </c>
      <c r="R33" s="41">
        <v>166.8</v>
      </c>
      <c r="S33" s="32">
        <v>4</v>
      </c>
      <c r="T33" s="42">
        <v>33.4</v>
      </c>
      <c r="U33" s="33">
        <v>0</v>
      </c>
      <c r="V33" s="41">
        <v>0</v>
      </c>
      <c r="W33" s="32">
        <v>0</v>
      </c>
      <c r="X33" s="42">
        <v>0</v>
      </c>
      <c r="Y33" s="33">
        <v>0</v>
      </c>
      <c r="Z33" s="41">
        <v>0</v>
      </c>
      <c r="AA33" s="32">
        <v>2</v>
      </c>
      <c r="AB33" s="42">
        <v>16.7</v>
      </c>
      <c r="AC33" s="33">
        <v>4</v>
      </c>
      <c r="AD33" s="41">
        <v>33.4</v>
      </c>
      <c r="AE33" s="33">
        <v>22</v>
      </c>
      <c r="AF33" s="41">
        <v>183.5</v>
      </c>
      <c r="AG33" s="32">
        <v>6</v>
      </c>
      <c r="AH33" s="42">
        <v>50.1</v>
      </c>
      <c r="AI33" s="33">
        <v>0</v>
      </c>
      <c r="AJ33" s="41">
        <v>0</v>
      </c>
      <c r="AK33" s="32">
        <v>1</v>
      </c>
      <c r="AL33" s="51">
        <v>8.3</v>
      </c>
    </row>
    <row r="34" spans="1:38" ht="13.5">
      <c r="A34" s="13"/>
      <c r="B34" s="57" t="s">
        <v>79</v>
      </c>
      <c r="C34" s="56"/>
      <c r="D34" s="8"/>
      <c r="E34" s="32">
        <f>SUM(その１!E35,その１!E36,その１!E37,その１!E38)</f>
        <v>790</v>
      </c>
      <c r="F34" s="34">
        <v>846.6856009860136</v>
      </c>
      <c r="G34" s="33">
        <f>SUM(その１!G35,その１!G36,その１!G37,その１!G38)</f>
        <v>1</v>
      </c>
      <c r="H34" s="42">
        <v>1.0717539252987514</v>
      </c>
      <c r="I34" s="33">
        <f>SUM(その１!I35,その１!I36,その１!I37,その１!I38)</f>
        <v>216</v>
      </c>
      <c r="J34" s="41">
        <v>231.49884786453032</v>
      </c>
      <c r="K34" s="32">
        <f>SUM(その１!K35,その１!K36,その１!K37,その１!K38)</f>
        <v>5</v>
      </c>
      <c r="L34" s="42">
        <v>5.358769626493757</v>
      </c>
      <c r="M34" s="33">
        <f>SUM(その１!M35,その１!M36,その１!M37,その１!M38)</f>
        <v>2</v>
      </c>
      <c r="N34" s="41">
        <v>2.1435078505975027</v>
      </c>
      <c r="O34" s="32">
        <f>SUM(その１!O35,その１!O36,その１!O37,その１!O38)</f>
        <v>99</v>
      </c>
      <c r="P34" s="42">
        <v>106.10363860457639</v>
      </c>
      <c r="Q34" s="33">
        <f>SUM(その１!Q35,その１!Q36,その１!Q37,その１!Q38)</f>
        <v>85</v>
      </c>
      <c r="R34" s="41">
        <v>91.09908365039387</v>
      </c>
      <c r="S34" s="32">
        <f>SUM(その１!S35,その１!S36,その１!S37,その１!S38)</f>
        <v>30</v>
      </c>
      <c r="T34" s="42">
        <v>32.15261775896254</v>
      </c>
      <c r="U34" s="33">
        <f>SUM(その１!U35,その１!U36,その１!U37,その１!U38)</f>
        <v>1</v>
      </c>
      <c r="V34" s="41">
        <v>1.0717539252987514</v>
      </c>
      <c r="W34" s="32">
        <f>SUM(その１!W35,その１!W36,その１!W37,その１!W38)</f>
        <v>0</v>
      </c>
      <c r="X34" s="42">
        <v>0</v>
      </c>
      <c r="Y34" s="33">
        <f>SUM(その１!Y35,その１!Y36,その１!Y37,その１!Y38)</f>
        <v>0</v>
      </c>
      <c r="Z34" s="41">
        <v>0</v>
      </c>
      <c r="AA34" s="32">
        <f>SUM(その１!AA35,その１!AA36,その１!AA37,その１!AA38)</f>
        <v>5</v>
      </c>
      <c r="AB34" s="42">
        <v>5.358769626493757</v>
      </c>
      <c r="AC34" s="33">
        <f>SUM(その１!AC35,その１!AC36,その１!AC37,その１!AC38)</f>
        <v>18</v>
      </c>
      <c r="AD34" s="41">
        <v>19.291570655377527</v>
      </c>
      <c r="AE34" s="33">
        <f>SUM(その１!AE35,その１!AE36,その１!AE37,その１!AE38)</f>
        <v>103</v>
      </c>
      <c r="AF34" s="41">
        <v>110.3906543057714</v>
      </c>
      <c r="AG34" s="32">
        <f>SUM(その１!AG35,その１!AG36,その１!AG37,その１!AG38)</f>
        <v>16</v>
      </c>
      <c r="AH34" s="42">
        <v>17.14806280478002</v>
      </c>
      <c r="AI34" s="33">
        <f>SUM(その１!AI35,その１!AI36,その１!AI37,その１!AI38)</f>
        <v>2</v>
      </c>
      <c r="AJ34" s="41">
        <v>2.1435078505975027</v>
      </c>
      <c r="AK34" s="32">
        <f>SUM(その１!AK35,その１!AK36,その１!AK37,その１!AK38)</f>
        <v>10</v>
      </c>
      <c r="AL34" s="51">
        <v>10.717539252987514</v>
      </c>
    </row>
    <row r="35" spans="1:38" ht="13.5">
      <c r="A35" s="13"/>
      <c r="B35" s="6"/>
      <c r="C35" s="9" t="s">
        <v>80</v>
      </c>
      <c r="D35" s="8"/>
      <c r="E35" s="32">
        <v>305</v>
      </c>
      <c r="F35" s="34">
        <v>593.1</v>
      </c>
      <c r="G35" s="33">
        <v>0</v>
      </c>
      <c r="H35" s="42">
        <v>0</v>
      </c>
      <c r="I35" s="33">
        <v>91</v>
      </c>
      <c r="J35" s="41">
        <v>177</v>
      </c>
      <c r="K35" s="32">
        <v>2</v>
      </c>
      <c r="L35" s="42">
        <v>3.9</v>
      </c>
      <c r="M35" s="33">
        <v>0</v>
      </c>
      <c r="N35" s="41">
        <v>0</v>
      </c>
      <c r="O35" s="32">
        <v>33</v>
      </c>
      <c r="P35" s="42">
        <v>64.2</v>
      </c>
      <c r="Q35" s="33">
        <v>35</v>
      </c>
      <c r="R35" s="41">
        <v>68.1</v>
      </c>
      <c r="S35" s="32">
        <v>9</v>
      </c>
      <c r="T35" s="42">
        <v>17.5</v>
      </c>
      <c r="U35" s="33">
        <v>0</v>
      </c>
      <c r="V35" s="41">
        <v>0</v>
      </c>
      <c r="W35" s="32">
        <v>0</v>
      </c>
      <c r="X35" s="42">
        <v>0</v>
      </c>
      <c r="Y35" s="33">
        <v>0</v>
      </c>
      <c r="Z35" s="41">
        <v>0</v>
      </c>
      <c r="AA35" s="32">
        <v>2</v>
      </c>
      <c r="AB35" s="42">
        <v>3.9</v>
      </c>
      <c r="AC35" s="33">
        <v>7</v>
      </c>
      <c r="AD35" s="41">
        <v>13.6</v>
      </c>
      <c r="AE35" s="33">
        <v>32</v>
      </c>
      <c r="AF35" s="41">
        <v>62.2</v>
      </c>
      <c r="AG35" s="32">
        <v>6</v>
      </c>
      <c r="AH35" s="42">
        <v>11.7</v>
      </c>
      <c r="AI35" s="33">
        <v>0</v>
      </c>
      <c r="AJ35" s="41">
        <v>0</v>
      </c>
      <c r="AK35" s="32">
        <v>5</v>
      </c>
      <c r="AL35" s="51">
        <v>9.7</v>
      </c>
    </row>
    <row r="36" spans="1:38" ht="13.5">
      <c r="A36" s="13"/>
      <c r="B36" s="6"/>
      <c r="C36" s="9" t="s">
        <v>81</v>
      </c>
      <c r="D36" s="8"/>
      <c r="E36" s="32">
        <v>258</v>
      </c>
      <c r="F36" s="34">
        <v>909.9</v>
      </c>
      <c r="G36" s="33">
        <v>0</v>
      </c>
      <c r="H36" s="42">
        <v>0</v>
      </c>
      <c r="I36" s="33">
        <v>74</v>
      </c>
      <c r="J36" s="41">
        <v>261</v>
      </c>
      <c r="K36" s="33">
        <v>1</v>
      </c>
      <c r="L36" s="42">
        <v>3.5</v>
      </c>
      <c r="M36" s="33">
        <v>1</v>
      </c>
      <c r="N36" s="41">
        <v>3.5</v>
      </c>
      <c r="O36" s="33">
        <v>32</v>
      </c>
      <c r="P36" s="42">
        <v>112.9</v>
      </c>
      <c r="Q36" s="33">
        <v>18</v>
      </c>
      <c r="R36" s="41">
        <v>63.5</v>
      </c>
      <c r="S36" s="33">
        <v>9</v>
      </c>
      <c r="T36" s="42">
        <v>31.7</v>
      </c>
      <c r="U36" s="33">
        <v>1</v>
      </c>
      <c r="V36" s="41">
        <v>3.5</v>
      </c>
      <c r="W36" s="33">
        <v>0</v>
      </c>
      <c r="X36" s="42">
        <v>0</v>
      </c>
      <c r="Y36" s="33">
        <v>0</v>
      </c>
      <c r="Z36" s="41">
        <v>0</v>
      </c>
      <c r="AA36" s="33">
        <v>1</v>
      </c>
      <c r="AB36" s="42">
        <v>3.5</v>
      </c>
      <c r="AC36" s="33">
        <v>7</v>
      </c>
      <c r="AD36" s="41">
        <v>24.7</v>
      </c>
      <c r="AE36" s="33">
        <v>40</v>
      </c>
      <c r="AF36" s="41">
        <v>141.1</v>
      </c>
      <c r="AG36" s="33">
        <v>3</v>
      </c>
      <c r="AH36" s="42">
        <v>10.6</v>
      </c>
      <c r="AI36" s="33">
        <v>0</v>
      </c>
      <c r="AJ36" s="41">
        <v>0</v>
      </c>
      <c r="AK36" s="33">
        <v>2</v>
      </c>
      <c r="AL36" s="51">
        <v>7.1</v>
      </c>
    </row>
    <row r="37" spans="1:38" ht="13.5">
      <c r="A37" s="13"/>
      <c r="B37" s="6"/>
      <c r="C37" s="9" t="s">
        <v>82</v>
      </c>
      <c r="D37" s="8"/>
      <c r="E37" s="32">
        <v>130</v>
      </c>
      <c r="F37" s="34">
        <v>1680.9</v>
      </c>
      <c r="G37" s="33">
        <v>1</v>
      </c>
      <c r="H37" s="42">
        <v>12.9</v>
      </c>
      <c r="I37" s="33">
        <v>30</v>
      </c>
      <c r="J37" s="41">
        <v>387.9</v>
      </c>
      <c r="K37" s="32">
        <v>2</v>
      </c>
      <c r="L37" s="42">
        <v>25.9</v>
      </c>
      <c r="M37" s="33">
        <v>1</v>
      </c>
      <c r="N37" s="41">
        <v>12.9</v>
      </c>
      <c r="O37" s="32">
        <v>17</v>
      </c>
      <c r="P37" s="42">
        <v>219.8</v>
      </c>
      <c r="Q37" s="33">
        <v>20</v>
      </c>
      <c r="R37" s="41">
        <v>258.6</v>
      </c>
      <c r="S37" s="32">
        <v>7</v>
      </c>
      <c r="T37" s="42">
        <v>90.5</v>
      </c>
      <c r="U37" s="33">
        <v>0</v>
      </c>
      <c r="V37" s="41">
        <v>0</v>
      </c>
      <c r="W37" s="32">
        <v>0</v>
      </c>
      <c r="X37" s="42">
        <v>0</v>
      </c>
      <c r="Y37" s="33">
        <v>0</v>
      </c>
      <c r="Z37" s="41">
        <v>0</v>
      </c>
      <c r="AA37" s="32">
        <v>1</v>
      </c>
      <c r="AB37" s="42">
        <v>12.9</v>
      </c>
      <c r="AC37" s="33">
        <v>2</v>
      </c>
      <c r="AD37" s="41">
        <v>25.9</v>
      </c>
      <c r="AE37" s="33">
        <v>13</v>
      </c>
      <c r="AF37" s="41">
        <v>168.1</v>
      </c>
      <c r="AG37" s="32">
        <v>4</v>
      </c>
      <c r="AH37" s="42">
        <v>51.7</v>
      </c>
      <c r="AI37" s="33">
        <v>2</v>
      </c>
      <c r="AJ37" s="41">
        <v>25.9</v>
      </c>
      <c r="AK37" s="32">
        <v>2</v>
      </c>
      <c r="AL37" s="51">
        <v>25.9</v>
      </c>
    </row>
    <row r="38" spans="1:38" ht="13.5">
      <c r="A38" s="13"/>
      <c r="B38" s="6"/>
      <c r="C38" s="9" t="s">
        <v>83</v>
      </c>
      <c r="D38" s="8"/>
      <c r="E38" s="32">
        <v>97</v>
      </c>
      <c r="F38" s="34">
        <v>1675</v>
      </c>
      <c r="G38" s="33">
        <v>0</v>
      </c>
      <c r="H38" s="42">
        <v>0</v>
      </c>
      <c r="I38" s="33">
        <v>21</v>
      </c>
      <c r="J38" s="41">
        <v>362.6</v>
      </c>
      <c r="K38" s="32">
        <v>0</v>
      </c>
      <c r="L38" s="42">
        <v>0</v>
      </c>
      <c r="M38" s="33">
        <v>0</v>
      </c>
      <c r="N38" s="41">
        <v>0</v>
      </c>
      <c r="O38" s="32">
        <v>17</v>
      </c>
      <c r="P38" s="42">
        <v>293.6</v>
      </c>
      <c r="Q38" s="33">
        <v>12</v>
      </c>
      <c r="R38" s="41">
        <v>207.2</v>
      </c>
      <c r="S38" s="32">
        <v>5</v>
      </c>
      <c r="T38" s="42">
        <v>86.3</v>
      </c>
      <c r="U38" s="33">
        <v>0</v>
      </c>
      <c r="V38" s="41">
        <v>0</v>
      </c>
      <c r="W38" s="32">
        <v>0</v>
      </c>
      <c r="X38" s="42">
        <v>0</v>
      </c>
      <c r="Y38" s="33">
        <v>0</v>
      </c>
      <c r="Z38" s="41">
        <v>0</v>
      </c>
      <c r="AA38" s="32">
        <v>1</v>
      </c>
      <c r="AB38" s="42">
        <v>17.3</v>
      </c>
      <c r="AC38" s="33">
        <v>2</v>
      </c>
      <c r="AD38" s="41">
        <v>34.5</v>
      </c>
      <c r="AE38" s="33">
        <v>18</v>
      </c>
      <c r="AF38" s="41">
        <v>310.8</v>
      </c>
      <c r="AG38" s="32">
        <v>3</v>
      </c>
      <c r="AH38" s="42">
        <v>51.8</v>
      </c>
      <c r="AI38" s="33">
        <v>0</v>
      </c>
      <c r="AJ38" s="41">
        <v>0</v>
      </c>
      <c r="AK38" s="32">
        <v>1</v>
      </c>
      <c r="AL38" s="51">
        <v>17.3</v>
      </c>
    </row>
    <row r="39" spans="1:38" ht="13.5">
      <c r="A39" s="13"/>
      <c r="B39" s="6"/>
      <c r="C39" s="9"/>
      <c r="D39" s="8"/>
      <c r="E39" s="32"/>
      <c r="F39" s="34"/>
      <c r="G39" s="33"/>
      <c r="H39" s="42"/>
      <c r="I39" s="33"/>
      <c r="J39" s="41"/>
      <c r="K39" s="32"/>
      <c r="L39" s="42"/>
      <c r="M39" s="33"/>
      <c r="N39" s="41"/>
      <c r="O39" s="32"/>
      <c r="P39" s="42"/>
      <c r="Q39" s="33"/>
      <c r="R39" s="41"/>
      <c r="S39" s="32"/>
      <c r="T39" s="42"/>
      <c r="U39" s="33"/>
      <c r="V39" s="41"/>
      <c r="W39" s="32"/>
      <c r="X39" s="42"/>
      <c r="Y39" s="33"/>
      <c r="Z39" s="41"/>
      <c r="AA39" s="32"/>
      <c r="AB39" s="42"/>
      <c r="AC39" s="33"/>
      <c r="AD39" s="41"/>
      <c r="AE39" s="33"/>
      <c r="AF39" s="41"/>
      <c r="AG39" s="32"/>
      <c r="AH39" s="42"/>
      <c r="AI39" s="33"/>
      <c r="AJ39" s="41"/>
      <c r="AK39" s="32"/>
      <c r="AL39" s="51"/>
    </row>
    <row r="40" spans="1:38" ht="13.5">
      <c r="A40" s="55" t="s">
        <v>84</v>
      </c>
      <c r="B40" s="56"/>
      <c r="C40" s="56"/>
      <c r="D40" s="8"/>
      <c r="E40" s="32">
        <f>SUM(その１!E41,その１!E42,その１!E43,その１!E44,その１!E45)</f>
        <v>2724</v>
      </c>
      <c r="F40" s="34">
        <v>1402.1722345189685</v>
      </c>
      <c r="G40" s="33">
        <f>SUM(その１!G41,その１!G42,その１!G43,その１!G44,その１!G45)</f>
        <v>2</v>
      </c>
      <c r="H40" s="42">
        <v>1.0294950326864674</v>
      </c>
      <c r="I40" s="33">
        <f>SUM(その１!I41,その１!I42,その１!I43,その１!I44,その１!I45)</f>
        <v>689</v>
      </c>
      <c r="J40" s="41">
        <v>354.661038760488</v>
      </c>
      <c r="K40" s="32">
        <f>SUM(その１!K41,その１!K42,その１!K43,その１!K44,その１!K45)</f>
        <v>28</v>
      </c>
      <c r="L40" s="42">
        <v>14.41293045761054</v>
      </c>
      <c r="M40" s="33">
        <f>SUM(その１!M41,その１!M42,その１!M43,その１!M44,その１!M45)</f>
        <v>18</v>
      </c>
      <c r="N40" s="41">
        <v>9.265455294178205</v>
      </c>
      <c r="O40" s="32">
        <f>SUM(その１!O41,その１!O42,その１!O43,その１!O44,その１!O45)</f>
        <v>493</v>
      </c>
      <c r="P40" s="42">
        <v>253.7705255572142</v>
      </c>
      <c r="Q40" s="33">
        <f>SUM(その１!Q41,その１!Q42,その１!Q43,その１!Q44,その１!Q45)</f>
        <v>254</v>
      </c>
      <c r="R40" s="41">
        <v>130.74586915118132</v>
      </c>
      <c r="S40" s="32">
        <f>SUM(その１!S41,その１!S42,その１!S43,その１!S44,その１!S45)</f>
        <v>172</v>
      </c>
      <c r="T40" s="42">
        <v>88.53657281103618</v>
      </c>
      <c r="U40" s="33">
        <f>SUM(その１!U41,その１!U42,その１!U43,その１!U44,その１!U45)</f>
        <v>8</v>
      </c>
      <c r="V40" s="41">
        <v>4.117980130745869</v>
      </c>
      <c r="W40" s="32">
        <f>SUM(その１!W41,その１!W42,その１!W43,その１!W44,その１!W45)</f>
        <v>1</v>
      </c>
      <c r="X40" s="42">
        <v>0.5147475163432337</v>
      </c>
      <c r="Y40" s="33">
        <f>SUM(その１!Y41,その１!Y42,その１!Y43,その１!Y44,その１!Y45)</f>
        <v>1</v>
      </c>
      <c r="Z40" s="41">
        <v>0.5147475163432337</v>
      </c>
      <c r="AA40" s="32">
        <f>SUM(その１!AA41,その１!AA42,その１!AA43,その１!AA44,その１!AA45)</f>
        <v>45</v>
      </c>
      <c r="AB40" s="42">
        <v>23.163638235445514</v>
      </c>
      <c r="AC40" s="33">
        <f>SUM(その１!AC41,その１!AC42,その１!AC43,その１!AC44,その１!AC45)</f>
        <v>58</v>
      </c>
      <c r="AD40" s="41">
        <v>29.85535594790755</v>
      </c>
      <c r="AE40" s="33">
        <f>SUM(その１!AE41,その１!AE42,その１!AE43,その１!AE44,その１!AE45)</f>
        <v>269</v>
      </c>
      <c r="AF40" s="41">
        <v>138.46708189632986</v>
      </c>
      <c r="AG40" s="32">
        <f>SUM(その１!AG41,その１!AG42,その１!AG43,その１!AG44,その１!AG45)</f>
        <v>68</v>
      </c>
      <c r="AH40" s="42">
        <v>35.00283111133989</v>
      </c>
      <c r="AI40" s="33">
        <f>SUM(その１!AI41,その１!AI42,その１!AI43,その１!AI44,その１!AI45)</f>
        <v>6</v>
      </c>
      <c r="AJ40" s="41">
        <v>3.088485098059402</v>
      </c>
      <c r="AK40" s="32">
        <f>SUM(その１!AK41,その１!AK42,その１!AK43,その１!AK44,その１!AK45)</f>
        <v>43</v>
      </c>
      <c r="AL40" s="51">
        <v>22.134143202759045</v>
      </c>
    </row>
    <row r="41" spans="1:38" ht="13.5">
      <c r="A41" s="13"/>
      <c r="B41" s="6"/>
      <c r="C41" s="9" t="s">
        <v>85</v>
      </c>
      <c r="D41" s="8"/>
      <c r="E41" s="32">
        <v>1657</v>
      </c>
      <c r="F41" s="34">
        <v>1309.2</v>
      </c>
      <c r="G41" s="33">
        <v>1</v>
      </c>
      <c r="H41" s="42">
        <v>0.8</v>
      </c>
      <c r="I41" s="33">
        <v>447</v>
      </c>
      <c r="J41" s="41">
        <v>353.2</v>
      </c>
      <c r="K41" s="33">
        <v>19</v>
      </c>
      <c r="L41" s="42">
        <v>15</v>
      </c>
      <c r="M41" s="33">
        <v>8</v>
      </c>
      <c r="N41" s="41">
        <v>6.3</v>
      </c>
      <c r="O41" s="33">
        <v>283</v>
      </c>
      <c r="P41" s="42">
        <v>223.6</v>
      </c>
      <c r="Q41" s="33">
        <v>154</v>
      </c>
      <c r="R41" s="41">
        <v>121.7</v>
      </c>
      <c r="S41" s="33">
        <v>104</v>
      </c>
      <c r="T41" s="42">
        <v>82.2</v>
      </c>
      <c r="U41" s="33">
        <v>3</v>
      </c>
      <c r="V41" s="41">
        <v>2.4</v>
      </c>
      <c r="W41" s="33">
        <v>1</v>
      </c>
      <c r="X41" s="42">
        <v>0.8</v>
      </c>
      <c r="Y41" s="33">
        <v>0</v>
      </c>
      <c r="Z41" s="41">
        <v>0</v>
      </c>
      <c r="AA41" s="33">
        <v>27</v>
      </c>
      <c r="AB41" s="42">
        <v>21.3</v>
      </c>
      <c r="AC41" s="33">
        <v>32</v>
      </c>
      <c r="AD41" s="41">
        <v>25.3</v>
      </c>
      <c r="AE41" s="33">
        <v>160</v>
      </c>
      <c r="AF41" s="41">
        <v>126.4</v>
      </c>
      <c r="AG41" s="33">
        <v>41</v>
      </c>
      <c r="AH41" s="42">
        <v>32.4</v>
      </c>
      <c r="AI41" s="33">
        <v>6</v>
      </c>
      <c r="AJ41" s="41">
        <v>4.7</v>
      </c>
      <c r="AK41" s="33">
        <v>28</v>
      </c>
      <c r="AL41" s="51">
        <v>22.1</v>
      </c>
    </row>
    <row r="42" spans="1:38" ht="13.5">
      <c r="A42" s="13"/>
      <c r="B42" s="6"/>
      <c r="C42" s="9" t="s">
        <v>86</v>
      </c>
      <c r="D42" s="8"/>
      <c r="E42" s="32">
        <v>98</v>
      </c>
      <c r="F42" s="34">
        <v>1470.6</v>
      </c>
      <c r="G42" s="33">
        <v>0</v>
      </c>
      <c r="H42" s="42">
        <v>0</v>
      </c>
      <c r="I42" s="33">
        <v>18</v>
      </c>
      <c r="J42" s="41">
        <v>270.1</v>
      </c>
      <c r="K42" s="32">
        <v>0</v>
      </c>
      <c r="L42" s="42">
        <v>0</v>
      </c>
      <c r="M42" s="33">
        <v>0</v>
      </c>
      <c r="N42" s="41">
        <v>0</v>
      </c>
      <c r="O42" s="32">
        <v>18</v>
      </c>
      <c r="P42" s="42">
        <v>270.1</v>
      </c>
      <c r="Q42" s="33">
        <v>18</v>
      </c>
      <c r="R42" s="41">
        <v>270.1</v>
      </c>
      <c r="S42" s="32">
        <v>4</v>
      </c>
      <c r="T42" s="42">
        <v>60</v>
      </c>
      <c r="U42" s="33">
        <v>2</v>
      </c>
      <c r="V42" s="41">
        <v>30</v>
      </c>
      <c r="W42" s="32">
        <v>0</v>
      </c>
      <c r="X42" s="42">
        <v>0</v>
      </c>
      <c r="Y42" s="33">
        <v>0</v>
      </c>
      <c r="Z42" s="41">
        <v>0</v>
      </c>
      <c r="AA42" s="32">
        <v>3</v>
      </c>
      <c r="AB42" s="42">
        <v>45</v>
      </c>
      <c r="AC42" s="33">
        <v>3</v>
      </c>
      <c r="AD42" s="41">
        <v>45</v>
      </c>
      <c r="AE42" s="33">
        <v>7</v>
      </c>
      <c r="AF42" s="41">
        <v>105</v>
      </c>
      <c r="AG42" s="32">
        <v>4</v>
      </c>
      <c r="AH42" s="42">
        <v>60</v>
      </c>
      <c r="AI42" s="33">
        <v>0</v>
      </c>
      <c r="AJ42" s="41">
        <v>0</v>
      </c>
      <c r="AK42" s="32">
        <v>2</v>
      </c>
      <c r="AL42" s="51">
        <v>30</v>
      </c>
    </row>
    <row r="43" spans="1:38" ht="13.5">
      <c r="A43" s="13"/>
      <c r="B43" s="6"/>
      <c r="C43" s="9" t="s">
        <v>87</v>
      </c>
      <c r="D43" s="8"/>
      <c r="E43" s="32">
        <v>369</v>
      </c>
      <c r="F43" s="34">
        <v>1694.3</v>
      </c>
      <c r="G43" s="33">
        <v>1</v>
      </c>
      <c r="H43" s="42">
        <v>4.6</v>
      </c>
      <c r="I43" s="33">
        <v>84</v>
      </c>
      <c r="J43" s="41">
        <v>385.7</v>
      </c>
      <c r="K43" s="32">
        <v>3</v>
      </c>
      <c r="L43" s="42">
        <v>13.8</v>
      </c>
      <c r="M43" s="33">
        <v>3</v>
      </c>
      <c r="N43" s="41">
        <v>13.8</v>
      </c>
      <c r="O43" s="32">
        <v>49</v>
      </c>
      <c r="P43" s="42">
        <v>225</v>
      </c>
      <c r="Q43" s="33">
        <v>39</v>
      </c>
      <c r="R43" s="41">
        <v>179.1</v>
      </c>
      <c r="S43" s="32">
        <v>22</v>
      </c>
      <c r="T43" s="42">
        <v>101</v>
      </c>
      <c r="U43" s="33">
        <v>3</v>
      </c>
      <c r="V43" s="41">
        <v>13.8</v>
      </c>
      <c r="W43" s="32">
        <v>0</v>
      </c>
      <c r="X43" s="42">
        <v>0</v>
      </c>
      <c r="Y43" s="33">
        <v>1</v>
      </c>
      <c r="Z43" s="41">
        <v>4.6</v>
      </c>
      <c r="AA43" s="32">
        <v>5</v>
      </c>
      <c r="AB43" s="42">
        <v>23</v>
      </c>
      <c r="AC43" s="33">
        <v>6</v>
      </c>
      <c r="AD43" s="41">
        <v>27.5</v>
      </c>
      <c r="AE43" s="33">
        <v>57</v>
      </c>
      <c r="AF43" s="41">
        <v>261.7</v>
      </c>
      <c r="AG43" s="32">
        <v>14</v>
      </c>
      <c r="AH43" s="42">
        <v>64.3</v>
      </c>
      <c r="AI43" s="33">
        <v>0</v>
      </c>
      <c r="AJ43" s="41">
        <v>0</v>
      </c>
      <c r="AK43" s="32">
        <v>7</v>
      </c>
      <c r="AL43" s="51">
        <v>32.1</v>
      </c>
    </row>
    <row r="44" spans="1:38" ht="13.5">
      <c r="A44" s="13"/>
      <c r="B44" s="6"/>
      <c r="C44" s="9" t="s">
        <v>88</v>
      </c>
      <c r="D44" s="8"/>
      <c r="E44" s="32">
        <v>257</v>
      </c>
      <c r="F44" s="34">
        <v>1676.5</v>
      </c>
      <c r="G44" s="33">
        <v>0</v>
      </c>
      <c r="H44" s="42">
        <v>0</v>
      </c>
      <c r="I44" s="33">
        <v>61</v>
      </c>
      <c r="J44" s="41">
        <v>397.9</v>
      </c>
      <c r="K44" s="32">
        <v>1</v>
      </c>
      <c r="L44" s="42">
        <v>6.5</v>
      </c>
      <c r="M44" s="33">
        <v>4</v>
      </c>
      <c r="N44" s="41">
        <v>26.1</v>
      </c>
      <c r="O44" s="32">
        <v>51</v>
      </c>
      <c r="P44" s="42">
        <v>332.7</v>
      </c>
      <c r="Q44" s="33">
        <v>20</v>
      </c>
      <c r="R44" s="41">
        <v>130.5</v>
      </c>
      <c r="S44" s="32">
        <v>19</v>
      </c>
      <c r="T44" s="42">
        <v>123.9</v>
      </c>
      <c r="U44" s="33">
        <v>0</v>
      </c>
      <c r="V44" s="41">
        <v>0</v>
      </c>
      <c r="W44" s="32">
        <v>0</v>
      </c>
      <c r="X44" s="42">
        <v>0</v>
      </c>
      <c r="Y44" s="33">
        <v>0</v>
      </c>
      <c r="Z44" s="41">
        <v>0</v>
      </c>
      <c r="AA44" s="32">
        <v>3</v>
      </c>
      <c r="AB44" s="42">
        <v>19.6</v>
      </c>
      <c r="AC44" s="33">
        <v>9</v>
      </c>
      <c r="AD44" s="41">
        <v>58.7</v>
      </c>
      <c r="AE44" s="33">
        <v>22</v>
      </c>
      <c r="AF44" s="41">
        <v>143.5</v>
      </c>
      <c r="AG44" s="32">
        <v>5</v>
      </c>
      <c r="AH44" s="42">
        <v>32.6</v>
      </c>
      <c r="AI44" s="33">
        <v>0</v>
      </c>
      <c r="AJ44" s="41">
        <v>0</v>
      </c>
      <c r="AK44" s="32">
        <v>3</v>
      </c>
      <c r="AL44" s="51">
        <v>19.6</v>
      </c>
    </row>
    <row r="45" spans="1:38" ht="13.5">
      <c r="A45" s="13"/>
      <c r="B45" s="6"/>
      <c r="C45" s="9" t="s">
        <v>89</v>
      </c>
      <c r="D45" s="8"/>
      <c r="E45" s="32">
        <v>343</v>
      </c>
      <c r="F45" s="34">
        <v>1433.4</v>
      </c>
      <c r="G45" s="33">
        <v>0</v>
      </c>
      <c r="H45" s="42">
        <v>0</v>
      </c>
      <c r="I45" s="33">
        <v>79</v>
      </c>
      <c r="J45" s="41">
        <v>330.1</v>
      </c>
      <c r="K45" s="32">
        <v>5</v>
      </c>
      <c r="L45" s="42">
        <v>20.9</v>
      </c>
      <c r="M45" s="33">
        <v>3</v>
      </c>
      <c r="N45" s="41">
        <v>12.5</v>
      </c>
      <c r="O45" s="32">
        <v>92</v>
      </c>
      <c r="P45" s="42">
        <v>384.5</v>
      </c>
      <c r="Q45" s="33">
        <v>23</v>
      </c>
      <c r="R45" s="41">
        <v>96.1</v>
      </c>
      <c r="S45" s="32">
        <v>23</v>
      </c>
      <c r="T45" s="42">
        <v>96.1</v>
      </c>
      <c r="U45" s="33">
        <v>0</v>
      </c>
      <c r="V45" s="41">
        <v>0</v>
      </c>
      <c r="W45" s="32">
        <v>0</v>
      </c>
      <c r="X45" s="42">
        <v>0</v>
      </c>
      <c r="Y45" s="33">
        <v>0</v>
      </c>
      <c r="Z45" s="41">
        <v>0</v>
      </c>
      <c r="AA45" s="32">
        <v>7</v>
      </c>
      <c r="AB45" s="42">
        <v>29.3</v>
      </c>
      <c r="AC45" s="33">
        <v>8</v>
      </c>
      <c r="AD45" s="41">
        <v>33.4</v>
      </c>
      <c r="AE45" s="33">
        <v>23</v>
      </c>
      <c r="AF45" s="41">
        <v>96.1</v>
      </c>
      <c r="AG45" s="32">
        <v>4</v>
      </c>
      <c r="AH45" s="42">
        <v>16.7</v>
      </c>
      <c r="AI45" s="33">
        <v>0</v>
      </c>
      <c r="AJ45" s="41">
        <v>0</v>
      </c>
      <c r="AK45" s="32">
        <v>3</v>
      </c>
      <c r="AL45" s="51">
        <v>12.5</v>
      </c>
    </row>
    <row r="46" spans="1:38" ht="14.25" thickBot="1">
      <c r="A46" s="14"/>
      <c r="B46" s="15"/>
      <c r="C46" s="17"/>
      <c r="D46" s="16"/>
      <c r="E46" s="29"/>
      <c r="F46" s="35"/>
      <c r="G46" s="30"/>
      <c r="H46" s="36"/>
      <c r="I46" s="30"/>
      <c r="J46" s="48"/>
      <c r="K46" s="29"/>
      <c r="L46" s="45"/>
      <c r="M46" s="30"/>
      <c r="N46" s="48"/>
      <c r="O46" s="29"/>
      <c r="P46" s="45"/>
      <c r="Q46" s="30"/>
      <c r="R46" s="48"/>
      <c r="S46" s="29"/>
      <c r="T46" s="45"/>
      <c r="U46" s="30"/>
      <c r="V46" s="48"/>
      <c r="W46" s="29"/>
      <c r="X46" s="45"/>
      <c r="Y46" s="30"/>
      <c r="Z46" s="48"/>
      <c r="AA46" s="29"/>
      <c r="AB46" s="45"/>
      <c r="AC46" s="30"/>
      <c r="AD46" s="48"/>
      <c r="AE46" s="30"/>
      <c r="AF46" s="48"/>
      <c r="AG46" s="29"/>
      <c r="AH46" s="45"/>
      <c r="AI46" s="30"/>
      <c r="AJ46" s="48"/>
      <c r="AK46" s="29"/>
      <c r="AL46" s="52"/>
    </row>
    <row r="47" spans="1:8" ht="13.5">
      <c r="A47" s="6"/>
      <c r="B47" s="6"/>
      <c r="C47" s="6"/>
      <c r="D47" s="6"/>
      <c r="F47" s="37"/>
      <c r="H47" s="37"/>
    </row>
    <row r="48" spans="6:8" ht="13.5">
      <c r="F48" s="37"/>
      <c r="H48" s="37"/>
    </row>
    <row r="49" spans="6:8" ht="13.5">
      <c r="F49" s="37"/>
      <c r="H49" s="37"/>
    </row>
    <row r="50" spans="6:8" ht="13.5">
      <c r="F50" s="37"/>
      <c r="H50" s="37"/>
    </row>
    <row r="51" spans="6:8" ht="13.5">
      <c r="F51" s="37"/>
      <c r="H51" s="37"/>
    </row>
    <row r="52" spans="6:8" ht="13.5">
      <c r="F52" s="37"/>
      <c r="H52" s="37"/>
    </row>
    <row r="53" spans="6:8" ht="13.5">
      <c r="F53" s="37"/>
      <c r="H53" s="37"/>
    </row>
    <row r="54" spans="6:8" ht="13.5">
      <c r="F54" s="37"/>
      <c r="H54" s="37"/>
    </row>
    <row r="55" spans="6:8" ht="13.5">
      <c r="F55" s="37"/>
      <c r="H55" s="37"/>
    </row>
    <row r="56" spans="6:8" ht="13.5">
      <c r="F56" s="37"/>
      <c r="H56" s="37"/>
    </row>
  </sheetData>
  <sheetProtection/>
  <mergeCells count="57">
    <mergeCell ref="AE1:AF1"/>
    <mergeCell ref="AG1:AH1"/>
    <mergeCell ref="AE2:AF2"/>
    <mergeCell ref="AG2:AH2"/>
    <mergeCell ref="AI1:AJ1"/>
    <mergeCell ref="AK1:AL1"/>
    <mergeCell ref="AK2:AL2"/>
    <mergeCell ref="AI2:AJ2"/>
    <mergeCell ref="A1:D1"/>
    <mergeCell ref="A2:D2"/>
    <mergeCell ref="G1:H1"/>
    <mergeCell ref="I1:J1"/>
    <mergeCell ref="O1:P1"/>
    <mergeCell ref="M2:N2"/>
    <mergeCell ref="I2:J2"/>
    <mergeCell ref="O2:P2"/>
    <mergeCell ref="K2:L2"/>
    <mergeCell ref="W1:X1"/>
    <mergeCell ref="S1:T1"/>
    <mergeCell ref="U1:V1"/>
    <mergeCell ref="AC1:AD1"/>
    <mergeCell ref="Y2:Z2"/>
    <mergeCell ref="Y1:Z1"/>
    <mergeCell ref="AA1:AB1"/>
    <mergeCell ref="AA2:AB2"/>
    <mergeCell ref="W2:X2"/>
    <mergeCell ref="S2:T2"/>
    <mergeCell ref="AI3:AJ3"/>
    <mergeCell ref="AK3:AL3"/>
    <mergeCell ref="S3:T3"/>
    <mergeCell ref="U3:V3"/>
    <mergeCell ref="W3:X3"/>
    <mergeCell ref="Y3:Z3"/>
    <mergeCell ref="AA3:AB3"/>
    <mergeCell ref="AC3:AD3"/>
    <mergeCell ref="AC2:AD2"/>
    <mergeCell ref="U2:V2"/>
    <mergeCell ref="O3:P3"/>
    <mergeCell ref="Q3:R3"/>
    <mergeCell ref="AE3:AF3"/>
    <mergeCell ref="AG3:AH3"/>
    <mergeCell ref="Q2:R2"/>
    <mergeCell ref="G3:H3"/>
    <mergeCell ref="I3:J3"/>
    <mergeCell ref="K3:L3"/>
    <mergeCell ref="M3:N3"/>
    <mergeCell ref="Q1:R1"/>
    <mergeCell ref="K1:L1"/>
    <mergeCell ref="M1:N1"/>
    <mergeCell ref="G2:H2"/>
    <mergeCell ref="A40:C40"/>
    <mergeCell ref="A10:C10"/>
    <mergeCell ref="A17:C17"/>
    <mergeCell ref="A22:C22"/>
    <mergeCell ref="B23:C23"/>
    <mergeCell ref="B29:C29"/>
    <mergeCell ref="B34:C34"/>
  </mergeCells>
  <printOptions/>
  <pageMargins left="0.3937007874015748" right="0.1968503937007874" top="0.984251968503937" bottom="0.5905511811023623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Ｐ明朝,標準"&amp;14第１６表　　死亡数・率（人口１０万対）・死因年次推移分類・市町村・保健所別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workbookViewId="0" topLeftCell="A1">
      <selection activeCell="A2" sqref="A2:D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625" style="1" customWidth="1"/>
    <col min="7" max="7" width="5.375" style="1" customWidth="1"/>
    <col min="8" max="8" width="5.375" style="46" customWidth="1"/>
    <col min="9" max="9" width="5.375" style="1" customWidth="1"/>
    <col min="10" max="10" width="5.375" style="46" customWidth="1"/>
    <col min="11" max="11" width="5.375" style="1" customWidth="1"/>
    <col min="12" max="12" width="5.375" style="46" customWidth="1"/>
    <col min="13" max="13" width="5.375" style="1" customWidth="1"/>
    <col min="14" max="14" width="5.375" style="46" customWidth="1"/>
    <col min="15" max="15" width="5.375" style="1" customWidth="1"/>
    <col min="16" max="16" width="5.375" style="46" customWidth="1"/>
    <col min="17" max="17" width="5.375" style="1" customWidth="1"/>
    <col min="18" max="18" width="5.375" style="46" customWidth="1"/>
    <col min="19" max="19" width="5.375" style="1" customWidth="1"/>
    <col min="20" max="20" width="5.375" style="46" customWidth="1"/>
    <col min="21" max="21" width="5.375" style="1" customWidth="1"/>
    <col min="22" max="22" width="5.375" style="46" customWidth="1"/>
    <col min="23" max="23" width="5.375" style="1" customWidth="1"/>
    <col min="24" max="24" width="5.375" style="46" customWidth="1"/>
    <col min="25" max="25" width="5.375" style="1" customWidth="1"/>
    <col min="26" max="26" width="5.375" style="46" customWidth="1"/>
    <col min="27" max="27" width="5.375" style="1" customWidth="1"/>
    <col min="28" max="28" width="5.375" style="46" customWidth="1"/>
    <col min="29" max="29" width="5.375" style="1" customWidth="1"/>
    <col min="30" max="30" width="5.375" style="46" customWidth="1"/>
    <col min="31" max="31" width="5.375" style="1" customWidth="1"/>
    <col min="32" max="32" width="5.375" style="46" customWidth="1"/>
    <col min="33" max="33" width="5.375" style="1" customWidth="1"/>
    <col min="34" max="34" width="5.375" style="46" customWidth="1"/>
    <col min="35" max="35" width="5.375" style="1" customWidth="1"/>
    <col min="36" max="36" width="5.375" style="46" customWidth="1"/>
    <col min="37" max="37" width="5.375" style="1" customWidth="1"/>
    <col min="38" max="38" width="5.375" style="46" customWidth="1"/>
    <col min="39" max="16384" width="9.00390625" style="1" customWidth="1"/>
  </cols>
  <sheetData>
    <row r="1" spans="1:38" ht="13.5">
      <c r="A1" s="71" t="s">
        <v>16</v>
      </c>
      <c r="B1" s="72"/>
      <c r="C1" s="72"/>
      <c r="D1" s="73"/>
      <c r="E1" s="23" t="s">
        <v>36</v>
      </c>
      <c r="F1" s="23" t="s">
        <v>36</v>
      </c>
      <c r="G1" s="63" t="s">
        <v>18</v>
      </c>
      <c r="H1" s="64"/>
      <c r="I1" s="63" t="s">
        <v>19</v>
      </c>
      <c r="J1" s="64"/>
      <c r="K1" s="63" t="s">
        <v>20</v>
      </c>
      <c r="L1" s="64"/>
      <c r="M1" s="63" t="s">
        <v>21</v>
      </c>
      <c r="N1" s="64"/>
      <c r="O1" s="63" t="s">
        <v>22</v>
      </c>
      <c r="P1" s="64"/>
      <c r="Q1" s="63" t="s">
        <v>23</v>
      </c>
      <c r="R1" s="64"/>
      <c r="S1" s="63" t="s">
        <v>24</v>
      </c>
      <c r="T1" s="64"/>
      <c r="U1" s="63" t="s">
        <v>25</v>
      </c>
      <c r="V1" s="64"/>
      <c r="W1" s="63" t="s">
        <v>26</v>
      </c>
      <c r="X1" s="64"/>
      <c r="Y1" s="63" t="s">
        <v>27</v>
      </c>
      <c r="Z1" s="64"/>
      <c r="AA1" s="63" t="s">
        <v>28</v>
      </c>
      <c r="AB1" s="64"/>
      <c r="AC1" s="63" t="s">
        <v>29</v>
      </c>
      <c r="AD1" s="64"/>
      <c r="AE1" s="63" t="s">
        <v>30</v>
      </c>
      <c r="AF1" s="64"/>
      <c r="AG1" s="63" t="s">
        <v>31</v>
      </c>
      <c r="AH1" s="64"/>
      <c r="AI1" s="63" t="s">
        <v>32</v>
      </c>
      <c r="AJ1" s="64"/>
      <c r="AK1" s="63" t="s">
        <v>33</v>
      </c>
      <c r="AL1" s="77"/>
    </row>
    <row r="2" spans="1:38" ht="13.5" customHeight="1">
      <c r="A2" s="74" t="s">
        <v>17</v>
      </c>
      <c r="B2" s="75"/>
      <c r="C2" s="75"/>
      <c r="D2" s="76"/>
      <c r="E2" s="22" t="s">
        <v>37</v>
      </c>
      <c r="F2" s="24" t="s">
        <v>36</v>
      </c>
      <c r="G2" s="65" t="s">
        <v>34</v>
      </c>
      <c r="H2" s="66"/>
      <c r="I2" s="65" t="s">
        <v>0</v>
      </c>
      <c r="J2" s="66"/>
      <c r="K2" s="65" t="s">
        <v>1</v>
      </c>
      <c r="L2" s="67"/>
      <c r="M2" s="65" t="s">
        <v>2</v>
      </c>
      <c r="N2" s="67"/>
      <c r="O2" s="65" t="s">
        <v>3</v>
      </c>
      <c r="P2" s="67"/>
      <c r="Q2" s="65" t="s">
        <v>4</v>
      </c>
      <c r="R2" s="67"/>
      <c r="S2" s="65" t="s">
        <v>5</v>
      </c>
      <c r="T2" s="67"/>
      <c r="U2" s="65" t="s">
        <v>42</v>
      </c>
      <c r="V2" s="67"/>
      <c r="W2" s="65" t="s">
        <v>6</v>
      </c>
      <c r="X2" s="67"/>
      <c r="Y2" s="65" t="s">
        <v>7</v>
      </c>
      <c r="Z2" s="67"/>
      <c r="AA2" s="65" t="s">
        <v>8</v>
      </c>
      <c r="AB2" s="67"/>
      <c r="AC2" s="65" t="s">
        <v>9</v>
      </c>
      <c r="AD2" s="67"/>
      <c r="AE2" s="65" t="s">
        <v>10</v>
      </c>
      <c r="AF2" s="67"/>
      <c r="AG2" s="65" t="s">
        <v>11</v>
      </c>
      <c r="AH2" s="67"/>
      <c r="AI2" s="65" t="s">
        <v>12</v>
      </c>
      <c r="AJ2" s="67"/>
      <c r="AK2" s="65" t="s">
        <v>13</v>
      </c>
      <c r="AL2" s="78"/>
    </row>
    <row r="3" spans="1:38" ht="25.5" customHeight="1">
      <c r="A3" s="13"/>
      <c r="B3" s="6"/>
      <c r="C3" s="6"/>
      <c r="D3" s="8"/>
      <c r="E3" s="21" t="s">
        <v>15</v>
      </c>
      <c r="F3" s="21" t="s">
        <v>15</v>
      </c>
      <c r="G3" s="58" t="s">
        <v>43</v>
      </c>
      <c r="H3" s="59"/>
      <c r="I3" s="60" t="s">
        <v>44</v>
      </c>
      <c r="J3" s="61"/>
      <c r="K3" s="62" t="s">
        <v>45</v>
      </c>
      <c r="L3" s="61"/>
      <c r="M3" s="62" t="s">
        <v>46</v>
      </c>
      <c r="N3" s="61"/>
      <c r="O3" s="60" t="s">
        <v>38</v>
      </c>
      <c r="P3" s="61"/>
      <c r="Q3" s="62" t="s">
        <v>47</v>
      </c>
      <c r="R3" s="61"/>
      <c r="S3" s="62" t="s">
        <v>48</v>
      </c>
      <c r="T3" s="61"/>
      <c r="U3" s="69" t="s">
        <v>40</v>
      </c>
      <c r="V3" s="68"/>
      <c r="W3" s="58" t="s">
        <v>49</v>
      </c>
      <c r="X3" s="68"/>
      <c r="Y3" s="69" t="s">
        <v>39</v>
      </c>
      <c r="Z3" s="68"/>
      <c r="AA3" s="58" t="s">
        <v>50</v>
      </c>
      <c r="AB3" s="68"/>
      <c r="AC3" s="58" t="s">
        <v>51</v>
      </c>
      <c r="AD3" s="68"/>
      <c r="AE3" s="58" t="s">
        <v>52</v>
      </c>
      <c r="AF3" s="68"/>
      <c r="AG3" s="58" t="s">
        <v>53</v>
      </c>
      <c r="AH3" s="68"/>
      <c r="AI3" s="69" t="s">
        <v>41</v>
      </c>
      <c r="AJ3" s="68"/>
      <c r="AK3" s="62" t="s">
        <v>54</v>
      </c>
      <c r="AL3" s="70"/>
    </row>
    <row r="4" spans="1:38" ht="13.5">
      <c r="A4" s="11"/>
      <c r="B4" s="4"/>
      <c r="C4" s="4"/>
      <c r="D4" s="5"/>
      <c r="E4" s="18" t="s">
        <v>14</v>
      </c>
      <c r="F4" s="20" t="s">
        <v>35</v>
      </c>
      <c r="G4" s="19" t="s">
        <v>14</v>
      </c>
      <c r="H4" s="43" t="s">
        <v>35</v>
      </c>
      <c r="I4" s="19" t="s">
        <v>14</v>
      </c>
      <c r="J4" s="43" t="s">
        <v>35</v>
      </c>
      <c r="K4" s="19" t="s">
        <v>14</v>
      </c>
      <c r="L4" s="43" t="s">
        <v>35</v>
      </c>
      <c r="M4" s="19" t="s">
        <v>14</v>
      </c>
      <c r="N4" s="43" t="s">
        <v>35</v>
      </c>
      <c r="O4" s="19" t="s">
        <v>14</v>
      </c>
      <c r="P4" s="43" t="s">
        <v>35</v>
      </c>
      <c r="Q4" s="19" t="s">
        <v>14</v>
      </c>
      <c r="R4" s="43" t="s">
        <v>35</v>
      </c>
      <c r="S4" s="19" t="s">
        <v>14</v>
      </c>
      <c r="T4" s="43" t="s">
        <v>35</v>
      </c>
      <c r="U4" s="19" t="s">
        <v>14</v>
      </c>
      <c r="V4" s="43" t="s">
        <v>35</v>
      </c>
      <c r="W4" s="19" t="s">
        <v>14</v>
      </c>
      <c r="X4" s="43" t="s">
        <v>35</v>
      </c>
      <c r="Y4" s="19" t="s">
        <v>14</v>
      </c>
      <c r="Z4" s="43" t="s">
        <v>35</v>
      </c>
      <c r="AA4" s="19" t="s">
        <v>14</v>
      </c>
      <c r="AB4" s="43" t="s">
        <v>35</v>
      </c>
      <c r="AC4" s="19" t="s">
        <v>14</v>
      </c>
      <c r="AD4" s="43" t="s">
        <v>35</v>
      </c>
      <c r="AE4" s="19" t="s">
        <v>14</v>
      </c>
      <c r="AF4" s="43" t="s">
        <v>35</v>
      </c>
      <c r="AG4" s="19" t="s">
        <v>14</v>
      </c>
      <c r="AH4" s="43" t="s">
        <v>35</v>
      </c>
      <c r="AI4" s="19" t="s">
        <v>14</v>
      </c>
      <c r="AJ4" s="43" t="s">
        <v>35</v>
      </c>
      <c r="AK4" s="19" t="s">
        <v>14</v>
      </c>
      <c r="AL4" s="49" t="s">
        <v>35</v>
      </c>
    </row>
    <row r="5" spans="1:38" ht="13.5">
      <c r="A5" s="12"/>
      <c r="B5" s="2"/>
      <c r="C5" s="2"/>
      <c r="D5" s="3"/>
      <c r="E5" s="25"/>
      <c r="F5" s="31"/>
      <c r="G5" s="25"/>
      <c r="H5" s="44"/>
      <c r="I5" s="27"/>
      <c r="J5" s="47"/>
      <c r="K5" s="25"/>
      <c r="L5" s="47"/>
      <c r="M5" s="25"/>
      <c r="N5" s="47"/>
      <c r="O5" s="25"/>
      <c r="P5" s="47"/>
      <c r="Q5" s="25"/>
      <c r="R5" s="47"/>
      <c r="S5" s="25"/>
      <c r="T5" s="44"/>
      <c r="U5" s="27"/>
      <c r="V5" s="47"/>
      <c r="W5" s="25"/>
      <c r="X5" s="47"/>
      <c r="Y5" s="25"/>
      <c r="Z5" s="47"/>
      <c r="AA5" s="25"/>
      <c r="AB5" s="47"/>
      <c r="AC5" s="25"/>
      <c r="AD5" s="47"/>
      <c r="AE5" s="25"/>
      <c r="AF5" s="44"/>
      <c r="AG5" s="27"/>
      <c r="AH5" s="47"/>
      <c r="AI5" s="25"/>
      <c r="AJ5" s="47"/>
      <c r="AK5" s="25"/>
      <c r="AL5" s="50"/>
    </row>
    <row r="6" spans="1:38" ht="13.5">
      <c r="A6" s="55" t="s">
        <v>90</v>
      </c>
      <c r="B6" s="56"/>
      <c r="C6" s="56"/>
      <c r="D6" s="8"/>
      <c r="E6" s="32">
        <f>SUM(その２!E7,その２!E8)</f>
        <v>1171</v>
      </c>
      <c r="F6" s="38">
        <v>1612.547853149357</v>
      </c>
      <c r="G6" s="33">
        <f>SUM(その２!G7,その２!G8)</f>
        <v>1</v>
      </c>
      <c r="H6" s="42">
        <v>1.3770690462419786</v>
      </c>
      <c r="I6" s="33">
        <f>SUM(その２!I7,その２!I8)</f>
        <v>268</v>
      </c>
      <c r="J6" s="41">
        <v>369.0545043928503</v>
      </c>
      <c r="K6" s="32">
        <f>SUM(その２!K7,その２!K8)</f>
        <v>13</v>
      </c>
      <c r="L6" s="41">
        <v>17.901897601145723</v>
      </c>
      <c r="M6" s="33">
        <f>SUM(その２!M7,その２!M8)</f>
        <v>13</v>
      </c>
      <c r="N6" s="42">
        <v>17.901897601145723</v>
      </c>
      <c r="O6" s="33">
        <f>SUM(その２!O7,その２!O8)</f>
        <v>238</v>
      </c>
      <c r="P6" s="41">
        <v>327.7424330055909</v>
      </c>
      <c r="Q6" s="32">
        <f>SUM(その２!Q7,その２!Q8)</f>
        <v>125</v>
      </c>
      <c r="R6" s="41">
        <v>172.1336307802473</v>
      </c>
      <c r="S6" s="33">
        <f>SUM(その２!S7,その２!S8)</f>
        <v>49</v>
      </c>
      <c r="T6" s="42">
        <v>67.47638326585695</v>
      </c>
      <c r="U6" s="33">
        <f>SUM(その２!U7,その２!U8)</f>
        <v>1</v>
      </c>
      <c r="V6" s="41">
        <v>1.3770690462419786</v>
      </c>
      <c r="W6" s="32">
        <f>SUM(その２!W7,その２!W8)</f>
        <v>0</v>
      </c>
      <c r="X6" s="41">
        <v>0</v>
      </c>
      <c r="Y6" s="33">
        <f>SUM(その２!Y7,その２!Y8)</f>
        <v>2</v>
      </c>
      <c r="Z6" s="42">
        <v>2.754138092483957</v>
      </c>
      <c r="AA6" s="33">
        <f>SUM(その２!AA7,その２!AA8)</f>
        <v>8</v>
      </c>
      <c r="AB6" s="41">
        <v>11.016552369935829</v>
      </c>
      <c r="AC6" s="32">
        <f>SUM(その２!AC7,その２!AC8)</f>
        <v>20</v>
      </c>
      <c r="AD6" s="41">
        <v>27.541380924839572</v>
      </c>
      <c r="AE6" s="33">
        <f>SUM(その２!AE7,その２!AE8)</f>
        <v>154</v>
      </c>
      <c r="AF6" s="54">
        <v>212.06863312126467</v>
      </c>
      <c r="AG6" s="33">
        <f>SUM(その２!AG7,その２!AG8)</f>
        <v>33</v>
      </c>
      <c r="AH6" s="42">
        <v>45.44327852598529</v>
      </c>
      <c r="AI6" s="33">
        <f>SUM(その２!AI7,その２!AI8)</f>
        <v>3</v>
      </c>
      <c r="AJ6" s="42">
        <v>4.1312071387259355</v>
      </c>
      <c r="AK6" s="33">
        <f>SUM(その２!AK7,その２!AK8)</f>
        <v>18</v>
      </c>
      <c r="AL6" s="51">
        <v>24.787242832355616</v>
      </c>
    </row>
    <row r="7" spans="1:38" ht="13.5">
      <c r="A7" s="13"/>
      <c r="B7" s="6"/>
      <c r="C7" s="7" t="s">
        <v>91</v>
      </c>
      <c r="D7" s="8"/>
      <c r="E7" s="32">
        <v>978</v>
      </c>
      <c r="F7" s="38">
        <v>1615</v>
      </c>
      <c r="G7" s="33">
        <v>1</v>
      </c>
      <c r="H7" s="42">
        <v>1.7</v>
      </c>
      <c r="I7" s="33">
        <v>220</v>
      </c>
      <c r="J7" s="41">
        <v>363.3</v>
      </c>
      <c r="K7" s="32">
        <v>13</v>
      </c>
      <c r="L7" s="41">
        <v>21.5</v>
      </c>
      <c r="M7" s="33">
        <v>11</v>
      </c>
      <c r="N7" s="42">
        <v>18.2</v>
      </c>
      <c r="O7" s="33">
        <v>198</v>
      </c>
      <c r="P7" s="41">
        <v>327</v>
      </c>
      <c r="Q7" s="32">
        <v>108</v>
      </c>
      <c r="R7" s="41">
        <v>178.3</v>
      </c>
      <c r="S7" s="33">
        <v>47</v>
      </c>
      <c r="T7" s="42">
        <v>77.6</v>
      </c>
      <c r="U7" s="33">
        <v>1</v>
      </c>
      <c r="V7" s="41">
        <v>1.7</v>
      </c>
      <c r="W7" s="32">
        <v>0</v>
      </c>
      <c r="X7" s="41">
        <v>0</v>
      </c>
      <c r="Y7" s="33">
        <v>1</v>
      </c>
      <c r="Z7" s="42">
        <v>1.7</v>
      </c>
      <c r="AA7" s="33">
        <v>6</v>
      </c>
      <c r="AB7" s="41">
        <v>9.9</v>
      </c>
      <c r="AC7" s="32">
        <v>17</v>
      </c>
      <c r="AD7" s="41">
        <v>28.1</v>
      </c>
      <c r="AE7" s="33">
        <v>133</v>
      </c>
      <c r="AF7" s="54">
        <v>219.6</v>
      </c>
      <c r="AG7" s="33">
        <v>25</v>
      </c>
      <c r="AH7" s="42">
        <v>41.3</v>
      </c>
      <c r="AI7" s="33">
        <v>3</v>
      </c>
      <c r="AJ7" s="42">
        <v>5</v>
      </c>
      <c r="AK7" s="33">
        <v>12</v>
      </c>
      <c r="AL7" s="51">
        <v>19.8</v>
      </c>
    </row>
    <row r="8" spans="1:38" ht="13.5">
      <c r="A8" s="13"/>
      <c r="B8" s="6"/>
      <c r="C8" s="7" t="s">
        <v>92</v>
      </c>
      <c r="D8" s="8"/>
      <c r="E8" s="32">
        <v>193</v>
      </c>
      <c r="F8" s="38">
        <v>1600.2</v>
      </c>
      <c r="G8" s="33">
        <v>0</v>
      </c>
      <c r="H8" s="42">
        <v>0</v>
      </c>
      <c r="I8" s="33">
        <v>48</v>
      </c>
      <c r="J8" s="41">
        <v>398</v>
      </c>
      <c r="K8" s="32">
        <v>0</v>
      </c>
      <c r="L8" s="41">
        <v>0</v>
      </c>
      <c r="M8" s="33">
        <v>2</v>
      </c>
      <c r="N8" s="42">
        <v>16.6</v>
      </c>
      <c r="O8" s="33">
        <v>40</v>
      </c>
      <c r="P8" s="41">
        <v>331.6</v>
      </c>
      <c r="Q8" s="32">
        <v>17</v>
      </c>
      <c r="R8" s="41">
        <v>141</v>
      </c>
      <c r="S8" s="33">
        <v>2</v>
      </c>
      <c r="T8" s="42">
        <v>16.6</v>
      </c>
      <c r="U8" s="33">
        <v>0</v>
      </c>
      <c r="V8" s="41">
        <v>0</v>
      </c>
      <c r="W8" s="32">
        <v>0</v>
      </c>
      <c r="X8" s="41">
        <v>0</v>
      </c>
      <c r="Y8" s="33">
        <v>1</v>
      </c>
      <c r="Z8" s="42">
        <v>8.3</v>
      </c>
      <c r="AA8" s="33">
        <v>2</v>
      </c>
      <c r="AB8" s="41">
        <v>16.6</v>
      </c>
      <c r="AC8" s="32">
        <v>3</v>
      </c>
      <c r="AD8" s="41">
        <v>24.9</v>
      </c>
      <c r="AE8" s="33">
        <v>21</v>
      </c>
      <c r="AF8" s="54">
        <v>174.1</v>
      </c>
      <c r="AG8" s="33">
        <v>8</v>
      </c>
      <c r="AH8" s="42">
        <v>66.3</v>
      </c>
      <c r="AI8" s="33">
        <v>0</v>
      </c>
      <c r="AJ8" s="42">
        <v>0</v>
      </c>
      <c r="AK8" s="33">
        <v>6</v>
      </c>
      <c r="AL8" s="51">
        <v>49.7</v>
      </c>
    </row>
    <row r="9" spans="1:38" ht="13.5">
      <c r="A9" s="13"/>
      <c r="B9" s="6"/>
      <c r="C9" s="7"/>
      <c r="D9" s="8"/>
      <c r="E9" s="32"/>
      <c r="F9" s="38"/>
      <c r="G9" s="33"/>
      <c r="H9" s="42"/>
      <c r="I9" s="33"/>
      <c r="J9" s="41"/>
      <c r="K9" s="32"/>
      <c r="L9" s="41"/>
      <c r="M9" s="33"/>
      <c r="N9" s="42"/>
      <c r="O9" s="33"/>
      <c r="P9" s="41"/>
      <c r="Q9" s="32"/>
      <c r="R9" s="41"/>
      <c r="S9" s="33"/>
      <c r="T9" s="42"/>
      <c r="U9" s="33"/>
      <c r="V9" s="41"/>
      <c r="W9" s="32"/>
      <c r="X9" s="41"/>
      <c r="Y9" s="33"/>
      <c r="Z9" s="42"/>
      <c r="AA9" s="33"/>
      <c r="AB9" s="41"/>
      <c r="AC9" s="32"/>
      <c r="AD9" s="41"/>
      <c r="AE9" s="33"/>
      <c r="AF9" s="54"/>
      <c r="AG9" s="33"/>
      <c r="AH9" s="42"/>
      <c r="AI9" s="33"/>
      <c r="AJ9" s="42"/>
      <c r="AK9" s="33"/>
      <c r="AL9" s="51"/>
    </row>
    <row r="10" spans="1:38" ht="13.5">
      <c r="A10" s="55" t="s">
        <v>93</v>
      </c>
      <c r="B10" s="56"/>
      <c r="C10" s="56"/>
      <c r="D10" s="8"/>
      <c r="E10" s="32">
        <f>SUM(その２!E11,その２!E12,その２!E13,その２!E14,その２!E15,その２!E16,その２!E17,その２!E18,その２!E19)</f>
        <v>2332</v>
      </c>
      <c r="F10" s="38">
        <v>1409.8642129064242</v>
      </c>
      <c r="G10" s="33">
        <f>SUM(その２!G11,その２!G12,その２!G13,その２!G14,その２!G15,その２!G16,その２!G17,その２!G18,その２!G19)</f>
        <v>0</v>
      </c>
      <c r="H10" s="42">
        <v>0</v>
      </c>
      <c r="I10" s="33">
        <f>SUM(その２!I11,その２!I12,その２!I13,その２!I14,その２!I15,その２!I16,その２!I17,その２!I18,その２!I19)</f>
        <v>614</v>
      </c>
      <c r="J10" s="41">
        <v>371.207815919616</v>
      </c>
      <c r="K10" s="32">
        <f>SUM(その２!K11,その２!K12,その２!K13,その２!K14,その２!K15,その２!K16,その２!K17,その２!K18,その２!K19)</f>
        <v>28</v>
      </c>
      <c r="L10" s="41">
        <v>16.92804372271864</v>
      </c>
      <c r="M10" s="33">
        <f>SUM(その２!M11,その２!M12,その２!M13,その２!M14,その２!M15,その２!M16,その２!M17,その２!M18,その２!M19)</f>
        <v>9</v>
      </c>
      <c r="N10" s="42">
        <v>5.44115691087385</v>
      </c>
      <c r="O10" s="33">
        <f>SUM(その２!O11,その２!O12,その２!O13,その２!O14,その２!O15,その２!O16,その２!O17,その２!O18,その２!O19)</f>
        <v>358</v>
      </c>
      <c r="P10" s="41">
        <v>216.4371304547598</v>
      </c>
      <c r="Q10" s="32">
        <f>SUM(その２!Q11,その２!Q12,その２!Q13,その２!Q14,その２!Q15,その２!Q16,その２!Q17,その２!Q18,その２!Q19)</f>
        <v>218</v>
      </c>
      <c r="R10" s="41">
        <v>131.79691184116658</v>
      </c>
      <c r="S10" s="33">
        <f>SUM(その２!S11,その２!S12,その２!S13,その２!S14,その２!S15,その２!S16,その２!S17,その２!S18,その２!S19)</f>
        <v>84</v>
      </c>
      <c r="T10" s="42">
        <v>50.78413116815593</v>
      </c>
      <c r="U10" s="33">
        <f>SUM(その２!U11,その２!U12,その２!U13,その２!U14,その２!U15,その２!U16,その２!U17,その２!U18,その２!U19)</f>
        <v>8</v>
      </c>
      <c r="V10" s="41">
        <v>4.836583920776755</v>
      </c>
      <c r="W10" s="32">
        <f>SUM(その２!W11,その２!W12,その２!W13,その２!W14,その２!W15,その２!W16,その２!W17,その２!W18,その２!W19)</f>
        <v>2</v>
      </c>
      <c r="X10" s="41">
        <v>1.2091459801941888</v>
      </c>
      <c r="Y10" s="33">
        <f>SUM(その２!Y11,その２!Y12,その２!Y13,その２!Y14,その２!Y15,その２!Y16,その２!Y17,その２!Y18,その２!Y19)</f>
        <v>7</v>
      </c>
      <c r="Z10" s="42">
        <v>4.23201093067966</v>
      </c>
      <c r="AA10" s="33">
        <f>SUM(その２!AA11,その２!AA12,その２!AA13,その２!AA14,その２!AA15,その２!AA16,その２!AA17,その２!AA18,その２!AA19)</f>
        <v>25</v>
      </c>
      <c r="AB10" s="41">
        <v>15.114324752427361</v>
      </c>
      <c r="AC10" s="32">
        <f>SUM(その２!AC11,その２!AC12,その２!AC13,その２!AC14,その２!AC15,その２!AC16,その２!AC17,その２!AC18,その２!AC19)</f>
        <v>31</v>
      </c>
      <c r="AD10" s="41">
        <v>18.741762693009928</v>
      </c>
      <c r="AE10" s="33">
        <f>SUM(その２!AE11,その２!AE12,その２!AE13,その２!AE14,その２!AE15,その２!AE16,その２!AE17,その２!AE18,その２!AE19)</f>
        <v>282</v>
      </c>
      <c r="AF10" s="54">
        <v>170.48958320738063</v>
      </c>
      <c r="AG10" s="33">
        <f>SUM(その２!AG11,その２!AG12,その２!AG13,その２!AG14,その２!AG15,その２!AG16,その２!AG17,その２!AG18,その２!AG19)</f>
        <v>67</v>
      </c>
      <c r="AH10" s="42">
        <v>40.506390336505326</v>
      </c>
      <c r="AI10" s="33">
        <f>SUM(その２!AI11,その２!AI12,その２!AI13,その２!AI14,その２!AI15,その２!AI16,その２!AI17,その２!AI18,その２!AI19)</f>
        <v>6</v>
      </c>
      <c r="AJ10" s="42">
        <v>3.6274379405825665</v>
      </c>
      <c r="AK10" s="33">
        <f>SUM(その２!AK11,その２!AK12,その２!AK13,その２!AK14,その２!AK15,その２!AK16,その２!AK17,その２!AK18,その２!AK19)</f>
        <v>23</v>
      </c>
      <c r="AL10" s="51">
        <v>13.905178772233171</v>
      </c>
    </row>
    <row r="11" spans="1:38" ht="13.5">
      <c r="A11" s="13"/>
      <c r="B11" s="6"/>
      <c r="C11" s="7" t="s">
        <v>94</v>
      </c>
      <c r="D11" s="8"/>
      <c r="E11" s="32">
        <v>464</v>
      </c>
      <c r="F11" s="38">
        <v>1425.9</v>
      </c>
      <c r="G11" s="33">
        <v>0</v>
      </c>
      <c r="H11" s="42">
        <v>0</v>
      </c>
      <c r="I11" s="33">
        <v>113</v>
      </c>
      <c r="J11" s="41">
        <v>347.3</v>
      </c>
      <c r="K11" s="32">
        <v>6</v>
      </c>
      <c r="L11" s="41">
        <v>18.4</v>
      </c>
      <c r="M11" s="33">
        <v>2</v>
      </c>
      <c r="N11" s="42">
        <v>6.1</v>
      </c>
      <c r="O11" s="33">
        <v>71</v>
      </c>
      <c r="P11" s="41">
        <v>218.2</v>
      </c>
      <c r="Q11" s="32">
        <v>44</v>
      </c>
      <c r="R11" s="41">
        <v>135.2</v>
      </c>
      <c r="S11" s="33">
        <v>14</v>
      </c>
      <c r="T11" s="42">
        <v>43</v>
      </c>
      <c r="U11" s="33">
        <v>1</v>
      </c>
      <c r="V11" s="41">
        <v>3.1</v>
      </c>
      <c r="W11" s="32">
        <v>1</v>
      </c>
      <c r="X11" s="41">
        <v>3.1</v>
      </c>
      <c r="Y11" s="33">
        <v>2</v>
      </c>
      <c r="Z11" s="42">
        <v>6.1</v>
      </c>
      <c r="AA11" s="33">
        <v>7</v>
      </c>
      <c r="AB11" s="41">
        <v>21.5</v>
      </c>
      <c r="AC11" s="32">
        <v>5</v>
      </c>
      <c r="AD11" s="41">
        <v>15.4</v>
      </c>
      <c r="AE11" s="33">
        <v>68</v>
      </c>
      <c r="AF11" s="54">
        <v>209</v>
      </c>
      <c r="AG11" s="33">
        <v>16</v>
      </c>
      <c r="AH11" s="42">
        <v>49.2</v>
      </c>
      <c r="AI11" s="33">
        <v>1</v>
      </c>
      <c r="AJ11" s="42">
        <v>3.1</v>
      </c>
      <c r="AK11" s="33">
        <v>7</v>
      </c>
      <c r="AL11" s="51">
        <v>21.5</v>
      </c>
    </row>
    <row r="12" spans="1:38" ht="13.5">
      <c r="A12" s="13"/>
      <c r="B12" s="6"/>
      <c r="C12" s="7" t="s">
        <v>95</v>
      </c>
      <c r="D12" s="8"/>
      <c r="E12" s="32">
        <v>462</v>
      </c>
      <c r="F12" s="38">
        <v>1664.1</v>
      </c>
      <c r="G12" s="33">
        <v>0</v>
      </c>
      <c r="H12" s="42">
        <v>0</v>
      </c>
      <c r="I12" s="33">
        <v>112</v>
      </c>
      <c r="J12" s="41">
        <v>403.4</v>
      </c>
      <c r="K12" s="32">
        <v>7</v>
      </c>
      <c r="L12" s="41">
        <v>25.2</v>
      </c>
      <c r="M12" s="33">
        <v>2</v>
      </c>
      <c r="N12" s="42">
        <v>7.2</v>
      </c>
      <c r="O12" s="33">
        <v>87</v>
      </c>
      <c r="P12" s="41">
        <v>313.4</v>
      </c>
      <c r="Q12" s="32">
        <v>42</v>
      </c>
      <c r="R12" s="41">
        <v>151.3</v>
      </c>
      <c r="S12" s="33">
        <v>16</v>
      </c>
      <c r="T12" s="42">
        <v>57.6</v>
      </c>
      <c r="U12" s="33">
        <v>3</v>
      </c>
      <c r="V12" s="41">
        <v>10.8</v>
      </c>
      <c r="W12" s="32">
        <v>1</v>
      </c>
      <c r="X12" s="41">
        <v>3.6</v>
      </c>
      <c r="Y12" s="33">
        <v>3</v>
      </c>
      <c r="Z12" s="42">
        <v>10.8</v>
      </c>
      <c r="AA12" s="33">
        <v>3</v>
      </c>
      <c r="AB12" s="41">
        <v>10.8</v>
      </c>
      <c r="AC12" s="32">
        <v>7</v>
      </c>
      <c r="AD12" s="41">
        <v>25.2</v>
      </c>
      <c r="AE12" s="33">
        <v>53</v>
      </c>
      <c r="AF12" s="54">
        <v>190.9</v>
      </c>
      <c r="AG12" s="33">
        <v>11</v>
      </c>
      <c r="AH12" s="42">
        <v>39.6</v>
      </c>
      <c r="AI12" s="33">
        <v>2</v>
      </c>
      <c r="AJ12" s="42">
        <v>7.2</v>
      </c>
      <c r="AK12" s="33">
        <v>2</v>
      </c>
      <c r="AL12" s="51">
        <v>7.2</v>
      </c>
    </row>
    <row r="13" spans="1:38" ht="13.5">
      <c r="A13" s="13"/>
      <c r="B13" s="6"/>
      <c r="C13" s="7" t="s">
        <v>96</v>
      </c>
      <c r="D13" s="8"/>
      <c r="E13" s="32">
        <v>187</v>
      </c>
      <c r="F13" s="38">
        <v>1647.4</v>
      </c>
      <c r="G13" s="33">
        <v>0</v>
      </c>
      <c r="H13" s="42">
        <v>0</v>
      </c>
      <c r="I13" s="33">
        <v>55</v>
      </c>
      <c r="J13" s="41">
        <v>484.5</v>
      </c>
      <c r="K13" s="33">
        <v>4</v>
      </c>
      <c r="L13" s="41">
        <v>35.2</v>
      </c>
      <c r="M13" s="33">
        <v>0</v>
      </c>
      <c r="N13" s="42">
        <v>0</v>
      </c>
      <c r="O13" s="33">
        <v>24</v>
      </c>
      <c r="P13" s="41">
        <v>211.4</v>
      </c>
      <c r="Q13" s="33">
        <v>21</v>
      </c>
      <c r="R13" s="41">
        <v>185</v>
      </c>
      <c r="S13" s="33">
        <v>9</v>
      </c>
      <c r="T13" s="42">
        <v>79.3</v>
      </c>
      <c r="U13" s="33">
        <v>2</v>
      </c>
      <c r="V13" s="41">
        <v>17.6</v>
      </c>
      <c r="W13" s="33">
        <v>0</v>
      </c>
      <c r="X13" s="41">
        <v>0</v>
      </c>
      <c r="Y13" s="33">
        <v>0</v>
      </c>
      <c r="Z13" s="42">
        <v>0</v>
      </c>
      <c r="AA13" s="33">
        <v>3</v>
      </c>
      <c r="AB13" s="41">
        <v>26.4</v>
      </c>
      <c r="AC13" s="33">
        <v>1</v>
      </c>
      <c r="AD13" s="41">
        <v>8.8</v>
      </c>
      <c r="AE13" s="33">
        <v>28</v>
      </c>
      <c r="AF13" s="54">
        <v>246.7</v>
      </c>
      <c r="AG13" s="33">
        <v>3</v>
      </c>
      <c r="AH13" s="42">
        <v>26.4</v>
      </c>
      <c r="AI13" s="33">
        <v>0</v>
      </c>
      <c r="AJ13" s="42">
        <v>0</v>
      </c>
      <c r="AK13" s="33">
        <v>1</v>
      </c>
      <c r="AL13" s="51">
        <v>8.8</v>
      </c>
    </row>
    <row r="14" spans="1:38" ht="13.5">
      <c r="A14" s="13"/>
      <c r="B14" s="6"/>
      <c r="C14" s="9" t="s">
        <v>97</v>
      </c>
      <c r="D14" s="8"/>
      <c r="E14" s="32">
        <v>43</v>
      </c>
      <c r="F14" s="38">
        <v>3481.8</v>
      </c>
      <c r="G14" s="33">
        <v>0</v>
      </c>
      <c r="H14" s="42">
        <v>0</v>
      </c>
      <c r="I14" s="33">
        <v>10</v>
      </c>
      <c r="J14" s="41">
        <v>809.7</v>
      </c>
      <c r="K14" s="32">
        <v>0</v>
      </c>
      <c r="L14" s="41">
        <v>0</v>
      </c>
      <c r="M14" s="33">
        <v>0</v>
      </c>
      <c r="N14" s="42">
        <v>0</v>
      </c>
      <c r="O14" s="33">
        <v>8</v>
      </c>
      <c r="P14" s="41">
        <v>647.8</v>
      </c>
      <c r="Q14" s="32">
        <v>5</v>
      </c>
      <c r="R14" s="41">
        <v>404.9</v>
      </c>
      <c r="S14" s="33">
        <v>2</v>
      </c>
      <c r="T14" s="42">
        <v>161.9</v>
      </c>
      <c r="U14" s="33">
        <v>0</v>
      </c>
      <c r="V14" s="41">
        <v>0</v>
      </c>
      <c r="W14" s="32">
        <v>0</v>
      </c>
      <c r="X14" s="41">
        <v>0</v>
      </c>
      <c r="Y14" s="33">
        <v>0</v>
      </c>
      <c r="Z14" s="42">
        <v>0</v>
      </c>
      <c r="AA14" s="33">
        <v>1</v>
      </c>
      <c r="AB14" s="41">
        <v>81</v>
      </c>
      <c r="AC14" s="32">
        <v>0</v>
      </c>
      <c r="AD14" s="41">
        <v>0</v>
      </c>
      <c r="AE14" s="33">
        <v>8</v>
      </c>
      <c r="AF14" s="54">
        <v>647.8</v>
      </c>
      <c r="AG14" s="33">
        <v>1</v>
      </c>
      <c r="AH14" s="42">
        <v>81</v>
      </c>
      <c r="AI14" s="33">
        <v>0</v>
      </c>
      <c r="AJ14" s="42">
        <v>0</v>
      </c>
      <c r="AK14" s="33">
        <v>0</v>
      </c>
      <c r="AL14" s="51">
        <v>0</v>
      </c>
    </row>
    <row r="15" spans="1:38" ht="13.5">
      <c r="A15" s="13"/>
      <c r="B15" s="6"/>
      <c r="C15" s="9" t="s">
        <v>98</v>
      </c>
      <c r="D15" s="8"/>
      <c r="E15" s="32">
        <v>255</v>
      </c>
      <c r="F15" s="38">
        <v>1087.7</v>
      </c>
      <c r="G15" s="33">
        <v>0</v>
      </c>
      <c r="H15" s="42">
        <v>0</v>
      </c>
      <c r="I15" s="33">
        <v>69</v>
      </c>
      <c r="J15" s="41">
        <v>294.3</v>
      </c>
      <c r="K15" s="32">
        <v>2</v>
      </c>
      <c r="L15" s="41">
        <v>8.5</v>
      </c>
      <c r="M15" s="33">
        <v>0</v>
      </c>
      <c r="N15" s="42">
        <v>0</v>
      </c>
      <c r="O15" s="33">
        <v>42</v>
      </c>
      <c r="P15" s="41">
        <v>179.2</v>
      </c>
      <c r="Q15" s="32">
        <v>16</v>
      </c>
      <c r="R15" s="41">
        <v>68.2</v>
      </c>
      <c r="S15" s="33">
        <v>6</v>
      </c>
      <c r="T15" s="42">
        <v>25.6</v>
      </c>
      <c r="U15" s="33">
        <v>1</v>
      </c>
      <c r="V15" s="41">
        <v>4.3</v>
      </c>
      <c r="W15" s="32">
        <v>0</v>
      </c>
      <c r="X15" s="41">
        <v>0</v>
      </c>
      <c r="Y15" s="33">
        <v>0</v>
      </c>
      <c r="Z15" s="42">
        <v>0</v>
      </c>
      <c r="AA15" s="33">
        <v>3</v>
      </c>
      <c r="AB15" s="41">
        <v>12.8</v>
      </c>
      <c r="AC15" s="32">
        <v>3</v>
      </c>
      <c r="AD15" s="41">
        <v>12.8</v>
      </c>
      <c r="AE15" s="33">
        <v>28</v>
      </c>
      <c r="AF15" s="54">
        <v>119.4</v>
      </c>
      <c r="AG15" s="33">
        <v>10</v>
      </c>
      <c r="AH15" s="42">
        <v>42.7</v>
      </c>
      <c r="AI15" s="33">
        <v>1</v>
      </c>
      <c r="AJ15" s="42">
        <v>4.3</v>
      </c>
      <c r="AK15" s="33">
        <v>5</v>
      </c>
      <c r="AL15" s="51">
        <v>21.3</v>
      </c>
    </row>
    <row r="16" spans="1:38" ht="13.5">
      <c r="A16" s="13"/>
      <c r="B16" s="6"/>
      <c r="C16" s="9" t="s">
        <v>99</v>
      </c>
      <c r="D16" s="8"/>
      <c r="E16" s="32">
        <v>158</v>
      </c>
      <c r="F16" s="38">
        <v>1488.9</v>
      </c>
      <c r="G16" s="33">
        <v>0</v>
      </c>
      <c r="H16" s="42">
        <v>0</v>
      </c>
      <c r="I16" s="33">
        <v>42</v>
      </c>
      <c r="J16" s="41">
        <v>395.8</v>
      </c>
      <c r="K16" s="32">
        <v>0</v>
      </c>
      <c r="L16" s="41">
        <v>0</v>
      </c>
      <c r="M16" s="33">
        <v>0</v>
      </c>
      <c r="N16" s="42">
        <v>0</v>
      </c>
      <c r="O16" s="33">
        <v>22</v>
      </c>
      <c r="P16" s="41">
        <v>207.3</v>
      </c>
      <c r="Q16" s="32">
        <v>13</v>
      </c>
      <c r="R16" s="41">
        <v>122.5</v>
      </c>
      <c r="S16" s="33">
        <v>6</v>
      </c>
      <c r="T16" s="42">
        <v>56.5</v>
      </c>
      <c r="U16" s="33">
        <v>0</v>
      </c>
      <c r="V16" s="41">
        <v>0</v>
      </c>
      <c r="W16" s="32">
        <v>0</v>
      </c>
      <c r="X16" s="41">
        <v>0</v>
      </c>
      <c r="Y16" s="33">
        <v>0</v>
      </c>
      <c r="Z16" s="42">
        <v>0</v>
      </c>
      <c r="AA16" s="33">
        <v>2</v>
      </c>
      <c r="AB16" s="41">
        <v>18.8</v>
      </c>
      <c r="AC16" s="32">
        <v>1</v>
      </c>
      <c r="AD16" s="41">
        <v>9.4</v>
      </c>
      <c r="AE16" s="33">
        <v>30</v>
      </c>
      <c r="AF16" s="54">
        <v>282.7</v>
      </c>
      <c r="AG16" s="33">
        <v>4</v>
      </c>
      <c r="AH16" s="42">
        <v>37.7</v>
      </c>
      <c r="AI16" s="33">
        <v>1</v>
      </c>
      <c r="AJ16" s="42">
        <v>9.4</v>
      </c>
      <c r="AK16" s="33">
        <v>2</v>
      </c>
      <c r="AL16" s="51">
        <v>18.8</v>
      </c>
    </row>
    <row r="17" spans="1:38" ht="13.5">
      <c r="A17" s="13"/>
      <c r="B17" s="6"/>
      <c r="C17" s="9" t="s">
        <v>100</v>
      </c>
      <c r="D17" s="8"/>
      <c r="E17" s="32">
        <v>420</v>
      </c>
      <c r="F17" s="38">
        <v>1101.8</v>
      </c>
      <c r="G17" s="33">
        <v>0</v>
      </c>
      <c r="H17" s="42">
        <v>0</v>
      </c>
      <c r="I17" s="33">
        <v>123</v>
      </c>
      <c r="J17" s="41">
        <v>322.7</v>
      </c>
      <c r="K17" s="32">
        <v>3</v>
      </c>
      <c r="L17" s="41">
        <v>7.9</v>
      </c>
      <c r="M17" s="33">
        <v>4</v>
      </c>
      <c r="N17" s="42">
        <v>10.5</v>
      </c>
      <c r="O17" s="33">
        <v>53</v>
      </c>
      <c r="P17" s="41">
        <v>139</v>
      </c>
      <c r="Q17" s="32">
        <v>38</v>
      </c>
      <c r="R17" s="41">
        <v>99.7</v>
      </c>
      <c r="S17" s="33">
        <v>11</v>
      </c>
      <c r="T17" s="42">
        <v>28.9</v>
      </c>
      <c r="U17" s="33">
        <v>0</v>
      </c>
      <c r="V17" s="41">
        <v>0</v>
      </c>
      <c r="W17" s="32">
        <v>0</v>
      </c>
      <c r="X17" s="41">
        <v>0</v>
      </c>
      <c r="Y17" s="33">
        <v>1</v>
      </c>
      <c r="Z17" s="42">
        <v>2.6</v>
      </c>
      <c r="AA17" s="33">
        <v>0</v>
      </c>
      <c r="AB17" s="41">
        <v>0</v>
      </c>
      <c r="AC17" s="32">
        <v>7</v>
      </c>
      <c r="AD17" s="41">
        <v>18.4</v>
      </c>
      <c r="AE17" s="33">
        <v>44</v>
      </c>
      <c r="AF17" s="54">
        <v>115.4</v>
      </c>
      <c r="AG17" s="33">
        <v>17</v>
      </c>
      <c r="AH17" s="42">
        <v>44.6</v>
      </c>
      <c r="AI17" s="33">
        <v>0</v>
      </c>
      <c r="AJ17" s="42">
        <v>0</v>
      </c>
      <c r="AK17" s="33">
        <v>2</v>
      </c>
      <c r="AL17" s="51">
        <v>5.2</v>
      </c>
    </row>
    <row r="18" spans="1:38" ht="13.5">
      <c r="A18" s="13"/>
      <c r="B18" s="6"/>
      <c r="C18" s="9" t="s">
        <v>101</v>
      </c>
      <c r="D18" s="8"/>
      <c r="E18" s="32">
        <v>120</v>
      </c>
      <c r="F18" s="38">
        <v>1460.9</v>
      </c>
      <c r="G18" s="33">
        <v>0</v>
      </c>
      <c r="H18" s="42">
        <v>0</v>
      </c>
      <c r="I18" s="33">
        <v>37</v>
      </c>
      <c r="J18" s="41">
        <v>450.5</v>
      </c>
      <c r="K18" s="32">
        <v>4</v>
      </c>
      <c r="L18" s="41">
        <v>48.7</v>
      </c>
      <c r="M18" s="33">
        <v>1</v>
      </c>
      <c r="N18" s="42">
        <v>12.2</v>
      </c>
      <c r="O18" s="33">
        <v>15</v>
      </c>
      <c r="P18" s="41">
        <v>182.6</v>
      </c>
      <c r="Q18" s="32">
        <v>12</v>
      </c>
      <c r="R18" s="41">
        <v>146.1</v>
      </c>
      <c r="S18" s="33">
        <v>7</v>
      </c>
      <c r="T18" s="42">
        <v>85.2</v>
      </c>
      <c r="U18" s="33">
        <v>1</v>
      </c>
      <c r="V18" s="41">
        <v>12.2</v>
      </c>
      <c r="W18" s="32">
        <v>0</v>
      </c>
      <c r="X18" s="41">
        <v>0</v>
      </c>
      <c r="Y18" s="33">
        <v>1</v>
      </c>
      <c r="Z18" s="42">
        <v>12.2</v>
      </c>
      <c r="AA18" s="33">
        <v>1</v>
      </c>
      <c r="AB18" s="41">
        <v>12.2</v>
      </c>
      <c r="AC18" s="32">
        <v>1</v>
      </c>
      <c r="AD18" s="41">
        <v>12.2</v>
      </c>
      <c r="AE18" s="33">
        <v>9</v>
      </c>
      <c r="AF18" s="54">
        <v>109.6</v>
      </c>
      <c r="AG18" s="33">
        <v>1</v>
      </c>
      <c r="AH18" s="42">
        <v>12.2</v>
      </c>
      <c r="AI18" s="33">
        <v>0</v>
      </c>
      <c r="AJ18" s="42">
        <v>0</v>
      </c>
      <c r="AK18" s="33">
        <v>1</v>
      </c>
      <c r="AL18" s="51">
        <v>12.2</v>
      </c>
    </row>
    <row r="19" spans="1:38" ht="13.5">
      <c r="A19" s="13"/>
      <c r="B19" s="6"/>
      <c r="C19" s="9" t="s">
        <v>102</v>
      </c>
      <c r="D19" s="8"/>
      <c r="E19" s="32">
        <v>223</v>
      </c>
      <c r="F19" s="38">
        <v>1838.6</v>
      </c>
      <c r="G19" s="33">
        <v>0</v>
      </c>
      <c r="H19" s="42">
        <v>0</v>
      </c>
      <c r="I19" s="33">
        <v>53</v>
      </c>
      <c r="J19" s="41">
        <v>437</v>
      </c>
      <c r="K19" s="32">
        <v>2</v>
      </c>
      <c r="L19" s="41">
        <v>16.5</v>
      </c>
      <c r="M19" s="33">
        <v>0</v>
      </c>
      <c r="N19" s="42">
        <v>0</v>
      </c>
      <c r="O19" s="33">
        <v>36</v>
      </c>
      <c r="P19" s="41">
        <v>296.8</v>
      </c>
      <c r="Q19" s="32">
        <v>27</v>
      </c>
      <c r="R19" s="41">
        <v>222.6</v>
      </c>
      <c r="S19" s="33">
        <v>13</v>
      </c>
      <c r="T19" s="42">
        <v>107.2</v>
      </c>
      <c r="U19" s="33">
        <v>0</v>
      </c>
      <c r="V19" s="41">
        <v>0</v>
      </c>
      <c r="W19" s="32">
        <v>0</v>
      </c>
      <c r="X19" s="41">
        <v>0</v>
      </c>
      <c r="Y19" s="33">
        <v>0</v>
      </c>
      <c r="Z19" s="42">
        <v>0</v>
      </c>
      <c r="AA19" s="33">
        <v>5</v>
      </c>
      <c r="AB19" s="41">
        <v>41.2</v>
      </c>
      <c r="AC19" s="32">
        <v>6</v>
      </c>
      <c r="AD19" s="41">
        <v>49.5</v>
      </c>
      <c r="AE19" s="33">
        <v>14</v>
      </c>
      <c r="AF19" s="54">
        <v>115.4</v>
      </c>
      <c r="AG19" s="33">
        <v>4</v>
      </c>
      <c r="AH19" s="42">
        <v>33</v>
      </c>
      <c r="AI19" s="33">
        <v>1</v>
      </c>
      <c r="AJ19" s="42">
        <v>8.2</v>
      </c>
      <c r="AK19" s="33">
        <v>3</v>
      </c>
      <c r="AL19" s="51">
        <v>24.7</v>
      </c>
    </row>
    <row r="20" spans="1:38" ht="13.5">
      <c r="A20" s="13"/>
      <c r="B20" s="6"/>
      <c r="C20" s="7"/>
      <c r="D20" s="8"/>
      <c r="E20" s="32"/>
      <c r="F20" s="38"/>
      <c r="G20" s="33"/>
      <c r="H20" s="42"/>
      <c r="I20" s="33"/>
      <c r="J20" s="41"/>
      <c r="K20" s="33"/>
      <c r="L20" s="41"/>
      <c r="M20" s="33"/>
      <c r="N20" s="42"/>
      <c r="O20" s="33"/>
      <c r="P20" s="41"/>
      <c r="Q20" s="33"/>
      <c r="R20" s="41"/>
      <c r="S20" s="33"/>
      <c r="T20" s="42"/>
      <c r="U20" s="33"/>
      <c r="V20" s="41"/>
      <c r="W20" s="33"/>
      <c r="X20" s="41"/>
      <c r="Y20" s="33"/>
      <c r="Z20" s="42"/>
      <c r="AA20" s="33"/>
      <c r="AB20" s="41"/>
      <c r="AC20" s="33"/>
      <c r="AD20" s="41"/>
      <c r="AE20" s="33"/>
      <c r="AF20" s="54"/>
      <c r="AG20" s="33"/>
      <c r="AH20" s="42"/>
      <c r="AI20" s="33"/>
      <c r="AJ20" s="42"/>
      <c r="AK20" s="33"/>
      <c r="AL20" s="51"/>
    </row>
    <row r="21" spans="1:38" ht="13.5">
      <c r="A21" s="55" t="s">
        <v>103</v>
      </c>
      <c r="B21" s="56"/>
      <c r="C21" s="56"/>
      <c r="D21" s="8"/>
      <c r="E21" s="32">
        <f>SUM(その２!E22)</f>
        <v>1198</v>
      </c>
      <c r="F21" s="38">
        <v>1867.468940468582</v>
      </c>
      <c r="G21" s="33">
        <f>SUM(その２!G22)</f>
        <v>2</v>
      </c>
      <c r="H21" s="42">
        <v>3.1176443079609046</v>
      </c>
      <c r="I21" s="33">
        <f>SUM(その２!I22)</f>
        <v>307</v>
      </c>
      <c r="J21" s="41">
        <v>478.5584012719989</v>
      </c>
      <c r="K21" s="32">
        <f>SUM(その２!K22)</f>
        <v>12</v>
      </c>
      <c r="L21" s="41">
        <v>18.705865847765427</v>
      </c>
      <c r="M21" s="33">
        <f>SUM(その２!M22)</f>
        <v>11</v>
      </c>
      <c r="N21" s="42">
        <v>17.147043693784976</v>
      </c>
      <c r="O21" s="33">
        <f>SUM(その２!O22)</f>
        <v>184</v>
      </c>
      <c r="P21" s="41">
        <v>286.8232763324032</v>
      </c>
      <c r="Q21" s="32">
        <f>SUM(その２!Q22)</f>
        <v>127</v>
      </c>
      <c r="R21" s="41">
        <v>197.97041355551744</v>
      </c>
      <c r="S21" s="33">
        <f>SUM(その２!S22)</f>
        <v>59</v>
      </c>
      <c r="T21" s="42">
        <v>91.97050708484669</v>
      </c>
      <c r="U21" s="33">
        <f>SUM(その２!U22)</f>
        <v>4</v>
      </c>
      <c r="V21" s="41">
        <v>6.235288615921809</v>
      </c>
      <c r="W21" s="32">
        <f>SUM(その２!W22)</f>
        <v>1</v>
      </c>
      <c r="X21" s="41">
        <v>1.5588221539804523</v>
      </c>
      <c r="Y21" s="33">
        <f>SUM(その２!Y22)</f>
        <v>1</v>
      </c>
      <c r="Z21" s="42">
        <v>1.5588221539804523</v>
      </c>
      <c r="AA21" s="33">
        <f>SUM(その２!AA22)</f>
        <v>8</v>
      </c>
      <c r="AB21" s="41">
        <v>12.470577231843619</v>
      </c>
      <c r="AC21" s="32">
        <f>SUM(その２!AC22)</f>
        <v>24</v>
      </c>
      <c r="AD21" s="41">
        <v>37.411731695530854</v>
      </c>
      <c r="AE21" s="33">
        <f>SUM(その２!AE22)</f>
        <v>134</v>
      </c>
      <c r="AF21" s="54">
        <v>208.88216863338062</v>
      </c>
      <c r="AG21" s="33">
        <f>SUM(その２!AG22)</f>
        <v>38</v>
      </c>
      <c r="AH21" s="42">
        <v>59.23524185125719</v>
      </c>
      <c r="AI21" s="33">
        <f>SUM(その２!AI22)</f>
        <v>3</v>
      </c>
      <c r="AJ21" s="42">
        <v>4.676466461941357</v>
      </c>
      <c r="AK21" s="33">
        <f>SUM(その２!AK22)</f>
        <v>12</v>
      </c>
      <c r="AL21" s="51">
        <v>18.705865847765427</v>
      </c>
    </row>
    <row r="22" spans="1:38" ht="13.5">
      <c r="A22" s="13"/>
      <c r="B22" s="6"/>
      <c r="C22" s="9" t="s">
        <v>104</v>
      </c>
      <c r="D22" s="8"/>
      <c r="E22" s="32">
        <v>1198</v>
      </c>
      <c r="F22" s="38">
        <v>1867.5</v>
      </c>
      <c r="G22" s="33">
        <v>2</v>
      </c>
      <c r="H22" s="42">
        <v>3.1</v>
      </c>
      <c r="I22" s="33">
        <v>307</v>
      </c>
      <c r="J22" s="41">
        <v>478.6</v>
      </c>
      <c r="K22" s="32">
        <v>12</v>
      </c>
      <c r="L22" s="41">
        <v>18.7</v>
      </c>
      <c r="M22" s="33">
        <v>11</v>
      </c>
      <c r="N22" s="42">
        <v>17.1</v>
      </c>
      <c r="O22" s="33">
        <v>184</v>
      </c>
      <c r="P22" s="41">
        <v>286.8</v>
      </c>
      <c r="Q22" s="32">
        <v>127</v>
      </c>
      <c r="R22" s="41">
        <v>198</v>
      </c>
      <c r="S22" s="33">
        <v>59</v>
      </c>
      <c r="T22" s="42">
        <v>92</v>
      </c>
      <c r="U22" s="33">
        <v>4</v>
      </c>
      <c r="V22" s="41">
        <v>6.2</v>
      </c>
      <c r="W22" s="32">
        <v>1</v>
      </c>
      <c r="X22" s="41">
        <v>1.6</v>
      </c>
      <c r="Y22" s="33">
        <v>1</v>
      </c>
      <c r="Z22" s="42">
        <v>1.6</v>
      </c>
      <c r="AA22" s="33">
        <v>8</v>
      </c>
      <c r="AB22" s="41">
        <v>12.5</v>
      </c>
      <c r="AC22" s="32">
        <v>24</v>
      </c>
      <c r="AD22" s="41">
        <v>37.4</v>
      </c>
      <c r="AE22" s="33">
        <v>134</v>
      </c>
      <c r="AF22" s="54">
        <v>208.9</v>
      </c>
      <c r="AG22" s="33">
        <v>38</v>
      </c>
      <c r="AH22" s="42">
        <v>59.2</v>
      </c>
      <c r="AI22" s="33">
        <v>3</v>
      </c>
      <c r="AJ22" s="42">
        <v>4.7</v>
      </c>
      <c r="AK22" s="33">
        <v>12</v>
      </c>
      <c r="AL22" s="51">
        <v>18.7</v>
      </c>
    </row>
    <row r="23" spans="1:38" ht="13.5">
      <c r="A23" s="13"/>
      <c r="B23" s="6"/>
      <c r="C23" s="9"/>
      <c r="D23" s="8"/>
      <c r="E23" s="32"/>
      <c r="F23" s="38"/>
      <c r="G23" s="33"/>
      <c r="H23" s="42"/>
      <c r="I23" s="33"/>
      <c r="J23" s="41"/>
      <c r="K23" s="32"/>
      <c r="L23" s="41"/>
      <c r="M23" s="33"/>
      <c r="N23" s="42"/>
      <c r="O23" s="33"/>
      <c r="P23" s="41"/>
      <c r="Q23" s="32"/>
      <c r="R23" s="41"/>
      <c r="S23" s="33"/>
      <c r="T23" s="42"/>
      <c r="U23" s="33"/>
      <c r="V23" s="41"/>
      <c r="W23" s="32"/>
      <c r="X23" s="41"/>
      <c r="Y23" s="33"/>
      <c r="Z23" s="42"/>
      <c r="AA23" s="33"/>
      <c r="AB23" s="41"/>
      <c r="AC23" s="32"/>
      <c r="AD23" s="41"/>
      <c r="AE23" s="33"/>
      <c r="AF23" s="54"/>
      <c r="AG23" s="33"/>
      <c r="AH23" s="42"/>
      <c r="AI23" s="33"/>
      <c r="AJ23" s="42"/>
      <c r="AK23" s="33"/>
      <c r="AL23" s="51"/>
    </row>
    <row r="24" spans="1:38" ht="13.5">
      <c r="A24" s="55" t="s">
        <v>105</v>
      </c>
      <c r="B24" s="56"/>
      <c r="C24" s="56"/>
      <c r="D24" s="8"/>
      <c r="E24" s="32">
        <f>SUM(その２!E25)</f>
        <v>1160</v>
      </c>
      <c r="F24" s="38">
        <v>1532.4253272917026</v>
      </c>
      <c r="G24" s="33">
        <f>SUM(その２!G25)</f>
        <v>0</v>
      </c>
      <c r="H24" s="42">
        <v>0</v>
      </c>
      <c r="I24" s="33">
        <f>SUM(その２!I25)</f>
        <v>299</v>
      </c>
      <c r="J24" s="41">
        <v>394.9958386726026</v>
      </c>
      <c r="K24" s="32">
        <f>SUM(その２!K25)</f>
        <v>9</v>
      </c>
      <c r="L24" s="41">
        <v>11.889506849677002</v>
      </c>
      <c r="M24" s="33">
        <f>SUM(その２!M25)</f>
        <v>6</v>
      </c>
      <c r="N24" s="42">
        <v>7.926337899784667</v>
      </c>
      <c r="O24" s="33">
        <f>SUM(その２!O25)</f>
        <v>191</v>
      </c>
      <c r="P24" s="41">
        <v>252.3217564764786</v>
      </c>
      <c r="Q24" s="32">
        <f>SUM(その２!Q25)</f>
        <v>109</v>
      </c>
      <c r="R24" s="41">
        <v>143.9951385127548</v>
      </c>
      <c r="S24" s="33">
        <f>SUM(その２!S25)</f>
        <v>55</v>
      </c>
      <c r="T24" s="42">
        <v>72.65809741469279</v>
      </c>
      <c r="U24" s="33">
        <f>SUM(その２!U25)</f>
        <v>5</v>
      </c>
      <c r="V24" s="41">
        <v>6.605281583153889</v>
      </c>
      <c r="W24" s="32">
        <f>SUM(その２!W25)</f>
        <v>2</v>
      </c>
      <c r="X24" s="41">
        <v>2.6421126332615557</v>
      </c>
      <c r="Y24" s="33">
        <f>SUM(その２!Y25)</f>
        <v>2</v>
      </c>
      <c r="Z24" s="42">
        <v>2.6421126332615557</v>
      </c>
      <c r="AA24" s="33">
        <f>SUM(その２!AA25)</f>
        <v>5</v>
      </c>
      <c r="AB24" s="41">
        <v>6.605281583153889</v>
      </c>
      <c r="AC24" s="32">
        <f>SUM(その２!AC25)</f>
        <v>26</v>
      </c>
      <c r="AD24" s="41">
        <v>34.34746423240023</v>
      </c>
      <c r="AE24" s="33">
        <f>SUM(その２!AE25)</f>
        <v>168</v>
      </c>
      <c r="AF24" s="54">
        <v>221.93746119397068</v>
      </c>
      <c r="AG24" s="33">
        <f>SUM(その２!AG25)</f>
        <v>31</v>
      </c>
      <c r="AH24" s="42">
        <v>40.95274581555412</v>
      </c>
      <c r="AI24" s="33">
        <f>SUM(その２!AI25)</f>
        <v>3</v>
      </c>
      <c r="AJ24" s="42">
        <v>3.9631689498923337</v>
      </c>
      <c r="AK24" s="33">
        <f>SUM(その２!AK25)</f>
        <v>16</v>
      </c>
      <c r="AL24" s="51">
        <v>21.136901066092445</v>
      </c>
    </row>
    <row r="25" spans="1:38" ht="13.5">
      <c r="A25" s="13"/>
      <c r="B25" s="6"/>
      <c r="C25" s="9" t="s">
        <v>106</v>
      </c>
      <c r="D25" s="8"/>
      <c r="E25" s="32">
        <v>1160</v>
      </c>
      <c r="F25" s="38">
        <v>1532.4</v>
      </c>
      <c r="G25" s="33">
        <v>0</v>
      </c>
      <c r="H25" s="42">
        <v>0</v>
      </c>
      <c r="I25" s="33">
        <v>299</v>
      </c>
      <c r="J25" s="41">
        <v>395</v>
      </c>
      <c r="K25" s="32">
        <v>9</v>
      </c>
      <c r="L25" s="41">
        <v>11.9</v>
      </c>
      <c r="M25" s="33">
        <v>6</v>
      </c>
      <c r="N25" s="42">
        <v>7.9</v>
      </c>
      <c r="O25" s="33">
        <v>191</v>
      </c>
      <c r="P25" s="41">
        <v>252.3</v>
      </c>
      <c r="Q25" s="32">
        <v>109</v>
      </c>
      <c r="R25" s="41">
        <v>144</v>
      </c>
      <c r="S25" s="33">
        <v>55</v>
      </c>
      <c r="T25" s="42">
        <v>72.7</v>
      </c>
      <c r="U25" s="33">
        <v>5</v>
      </c>
      <c r="V25" s="41">
        <v>6.6</v>
      </c>
      <c r="W25" s="32">
        <v>2</v>
      </c>
      <c r="X25" s="41">
        <v>2.6</v>
      </c>
      <c r="Y25" s="33">
        <v>2</v>
      </c>
      <c r="Z25" s="42">
        <v>2.6</v>
      </c>
      <c r="AA25" s="33">
        <v>5</v>
      </c>
      <c r="AB25" s="41">
        <v>6.6</v>
      </c>
      <c r="AC25" s="32">
        <v>26</v>
      </c>
      <c r="AD25" s="41">
        <v>34.3</v>
      </c>
      <c r="AE25" s="33">
        <v>168</v>
      </c>
      <c r="AF25" s="54">
        <v>221.9</v>
      </c>
      <c r="AG25" s="33">
        <v>31</v>
      </c>
      <c r="AH25" s="42">
        <v>41</v>
      </c>
      <c r="AI25" s="33">
        <v>3</v>
      </c>
      <c r="AJ25" s="42">
        <v>4</v>
      </c>
      <c r="AK25" s="33">
        <v>16</v>
      </c>
      <c r="AL25" s="51">
        <v>21.1</v>
      </c>
    </row>
    <row r="26" spans="1:38" ht="14.25" thickBot="1">
      <c r="A26" s="14"/>
      <c r="B26" s="15"/>
      <c r="C26" s="17"/>
      <c r="D26" s="16"/>
      <c r="E26" s="29"/>
      <c r="F26" s="39"/>
      <c r="G26" s="30"/>
      <c r="H26" s="45"/>
      <c r="I26" s="30"/>
      <c r="J26" s="48"/>
      <c r="K26" s="29"/>
      <c r="L26" s="48"/>
      <c r="M26" s="30"/>
      <c r="N26" s="45"/>
      <c r="O26" s="30"/>
      <c r="P26" s="48"/>
      <c r="Q26" s="29"/>
      <c r="R26" s="48"/>
      <c r="S26" s="30"/>
      <c r="T26" s="45"/>
      <c r="U26" s="30"/>
      <c r="V26" s="48"/>
      <c r="W26" s="29"/>
      <c r="X26" s="48"/>
      <c r="Y26" s="30"/>
      <c r="Z26" s="45"/>
      <c r="AA26" s="30"/>
      <c r="AB26" s="48"/>
      <c r="AC26" s="29"/>
      <c r="AD26" s="48"/>
      <c r="AE26" s="30"/>
      <c r="AF26" s="48"/>
      <c r="AG26" s="30"/>
      <c r="AH26" s="45"/>
      <c r="AI26" s="30"/>
      <c r="AJ26" s="48"/>
      <c r="AK26" s="30"/>
      <c r="AL26" s="52"/>
    </row>
    <row r="27" spans="1:31" ht="13.5">
      <c r="A27" s="10"/>
      <c r="B27" s="10"/>
      <c r="C27" s="10"/>
      <c r="D27" s="10"/>
      <c r="E27" s="10"/>
      <c r="F27" s="40"/>
      <c r="G27" s="10"/>
      <c r="H27" s="53"/>
      <c r="I27" s="10"/>
      <c r="J27" s="53"/>
      <c r="K27" s="10"/>
      <c r="L27" s="53"/>
      <c r="M27" s="10"/>
      <c r="N27" s="53"/>
      <c r="O27" s="10"/>
      <c r="P27" s="53"/>
      <c r="Q27" s="10"/>
      <c r="R27" s="53"/>
      <c r="S27" s="10"/>
      <c r="T27" s="53"/>
      <c r="U27" s="10"/>
      <c r="V27" s="53"/>
      <c r="W27" s="10"/>
      <c r="X27" s="53"/>
      <c r="Y27" s="10"/>
      <c r="Z27" s="53"/>
      <c r="AA27" s="10"/>
      <c r="AB27" s="53"/>
      <c r="AC27" s="10"/>
      <c r="AD27" s="53"/>
      <c r="AE27" s="10"/>
    </row>
    <row r="28" ht="13.5">
      <c r="F28" s="37"/>
    </row>
    <row r="29" ht="13.5">
      <c r="F29" s="37"/>
    </row>
    <row r="30" ht="13.5">
      <c r="F30" s="37"/>
    </row>
    <row r="31" ht="13.5">
      <c r="F31" s="37"/>
    </row>
    <row r="32" ht="13.5">
      <c r="F32" s="37"/>
    </row>
    <row r="33" ht="13.5">
      <c r="F33" s="37"/>
    </row>
    <row r="34" ht="13.5">
      <c r="F34" s="37"/>
    </row>
    <row r="35" ht="13.5">
      <c r="F35" s="37"/>
    </row>
    <row r="36" ht="13.5">
      <c r="F36" s="37"/>
    </row>
    <row r="37" ht="13.5">
      <c r="F37" s="37"/>
    </row>
    <row r="38" ht="13.5">
      <c r="F38" s="37"/>
    </row>
    <row r="39" ht="13.5">
      <c r="F39" s="37"/>
    </row>
    <row r="40" ht="13.5">
      <c r="F40" s="37"/>
    </row>
    <row r="41" ht="13.5">
      <c r="F41" s="37"/>
    </row>
    <row r="42" ht="13.5">
      <c r="F42" s="37"/>
    </row>
    <row r="43" ht="13.5">
      <c r="F43" s="37"/>
    </row>
    <row r="44" ht="13.5">
      <c r="F44" s="37"/>
    </row>
    <row r="45" ht="13.5">
      <c r="F45" s="37"/>
    </row>
    <row r="46" ht="13.5">
      <c r="F46" s="37"/>
    </row>
    <row r="47" ht="13.5">
      <c r="F47" s="37"/>
    </row>
    <row r="48" ht="13.5">
      <c r="F48" s="37"/>
    </row>
    <row r="49" ht="13.5">
      <c r="F49" s="37"/>
    </row>
    <row r="50" ht="13.5">
      <c r="F50" s="37"/>
    </row>
    <row r="51" ht="13.5">
      <c r="F51" s="37"/>
    </row>
    <row r="52" ht="13.5">
      <c r="F52" s="37"/>
    </row>
    <row r="53" ht="13.5">
      <c r="F53" s="37"/>
    </row>
    <row r="54" ht="13.5">
      <c r="F54" s="37"/>
    </row>
    <row r="55" ht="13.5">
      <c r="F55" s="37"/>
    </row>
    <row r="56" ht="13.5">
      <c r="F56" s="37"/>
    </row>
  </sheetData>
  <sheetProtection/>
  <mergeCells count="54">
    <mergeCell ref="A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2:D2"/>
    <mergeCell ref="G2:H2"/>
    <mergeCell ref="I2:J2"/>
    <mergeCell ref="K2:L2"/>
    <mergeCell ref="M2:N2"/>
    <mergeCell ref="AI2:AJ2"/>
    <mergeCell ref="AK2:AL2"/>
    <mergeCell ref="O2:P2"/>
    <mergeCell ref="Q2:R2"/>
    <mergeCell ref="S2:T2"/>
    <mergeCell ref="U2:V2"/>
    <mergeCell ref="W2:X2"/>
    <mergeCell ref="Y2:Z2"/>
    <mergeCell ref="AA2:AB2"/>
    <mergeCell ref="AC2:AD2"/>
    <mergeCell ref="AA3:AB3"/>
    <mergeCell ref="AC3:AD3"/>
    <mergeCell ref="AE2:AF2"/>
    <mergeCell ref="AG2:AH2"/>
    <mergeCell ref="AE3:AF3"/>
    <mergeCell ref="AG3:AH3"/>
    <mergeCell ref="AI3:AJ3"/>
    <mergeCell ref="AK3:AL3"/>
    <mergeCell ref="A6:C6"/>
    <mergeCell ref="A10:C10"/>
    <mergeCell ref="K3:L3"/>
    <mergeCell ref="M3:N3"/>
    <mergeCell ref="O3:P3"/>
    <mergeCell ref="Q3:R3"/>
    <mergeCell ref="A21:C21"/>
    <mergeCell ref="A24:C24"/>
    <mergeCell ref="W3:X3"/>
    <mergeCell ref="Y3:Z3"/>
    <mergeCell ref="S3:T3"/>
    <mergeCell ref="U3:V3"/>
    <mergeCell ref="G3:H3"/>
    <mergeCell ref="I3:J3"/>
  </mergeCells>
  <printOptions/>
  <pageMargins left="0.3937007874015748" right="0.1968503937007874" top="0.984251968503937" bottom="0.5905511811023623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Ｐ明朝,標準"&amp;14第１６表　　死亡数・率（人口１０万対）・死因年次推移分類・市町村・保健所別　　　（その２）&amp;R&amp;"ＭＳ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2022-12-28T06:19:40Z</cp:lastPrinted>
  <dcterms:created xsi:type="dcterms:W3CDTF">1999-10-13T04:21:50Z</dcterms:created>
  <dcterms:modified xsi:type="dcterms:W3CDTF">2023-01-05T01:44:21Z</dcterms:modified>
  <cp:category/>
  <cp:version/>
  <cp:contentType/>
  <cp:contentStatus/>
</cp:coreProperties>
</file>