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6\HPデータ\４月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1">データ貼付!$A$1:$AD$50</definedName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/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O76" i="1"/>
  <c r="O75" i="1"/>
  <c r="O74" i="1"/>
  <c r="O73" i="1"/>
  <c r="O72" i="1"/>
  <c r="O71" i="1"/>
  <c r="N76" i="1"/>
  <c r="N75" i="1"/>
  <c r="N74" i="1"/>
  <c r="N73" i="1"/>
  <c r="N72" i="1"/>
  <c r="N71" i="1"/>
  <c r="M76" i="1"/>
  <c r="M75" i="1"/>
  <c r="M74" i="1"/>
  <c r="M73" i="1"/>
  <c r="M72" i="1"/>
  <c r="M71" i="1"/>
  <c r="P59" i="1"/>
  <c r="P58" i="1"/>
  <c r="P57" i="1"/>
  <c r="P56" i="1"/>
  <c r="P55" i="1"/>
  <c r="O59" i="1"/>
  <c r="O58" i="1"/>
  <c r="O57" i="1"/>
  <c r="O56" i="1"/>
  <c r="O55" i="1"/>
  <c r="N59" i="1"/>
  <c r="N58" i="1"/>
  <c r="N57" i="1"/>
  <c r="N56" i="1"/>
  <c r="N55" i="1"/>
  <c r="M59" i="1"/>
  <c r="M58" i="1"/>
  <c r="M57" i="1"/>
  <c r="M56" i="1"/>
  <c r="M55" i="1"/>
  <c r="M54" i="1"/>
  <c r="N54" i="1"/>
  <c r="O54" i="1"/>
  <c r="P54" i="1"/>
  <c r="L76" i="1"/>
  <c r="L75" i="1"/>
  <c r="L74" i="1"/>
  <c r="L72" i="1"/>
  <c r="L71" i="1"/>
  <c r="K76" i="1"/>
  <c r="K75" i="1"/>
  <c r="K71" i="1"/>
  <c r="J74" i="1"/>
  <c r="J73" i="1"/>
  <c r="J72" i="1"/>
  <c r="J71" i="1"/>
  <c r="I74" i="1"/>
  <c r="I73" i="1"/>
  <c r="I71" i="1"/>
  <c r="L59" i="1"/>
  <c r="L58" i="1"/>
  <c r="L57" i="1"/>
  <c r="L56" i="1"/>
  <c r="L55" i="1"/>
  <c r="L54" i="1"/>
  <c r="K58" i="1"/>
  <c r="K57" i="1"/>
  <c r="K56" i="1"/>
  <c r="K54" i="1"/>
  <c r="J58" i="1"/>
  <c r="J57" i="1"/>
  <c r="J56" i="1"/>
  <c r="J55" i="1"/>
  <c r="I59" i="1"/>
  <c r="I58" i="1"/>
  <c r="I57" i="1"/>
  <c r="I56" i="1"/>
  <c r="I55" i="1"/>
  <c r="I54" i="1"/>
  <c r="I72" i="1"/>
  <c r="J54" i="1"/>
  <c r="L73" i="1"/>
  <c r="K72" i="1"/>
  <c r="K73" i="1"/>
  <c r="K74" i="1"/>
  <c r="I75" i="1"/>
  <c r="I76" i="1"/>
  <c r="J75" i="1"/>
  <c r="J76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D2" i="3"/>
  <c r="H2" i="4"/>
  <c r="F2" i="4"/>
  <c r="D2" i="4"/>
  <c r="H2" i="3"/>
  <c r="F2" i="3"/>
  <c r="H11" i="4"/>
  <c r="H10" i="4"/>
  <c r="H9" i="4"/>
  <c r="H8" i="4"/>
  <c r="H7" i="4"/>
  <c r="H6" i="4"/>
  <c r="J11" i="3"/>
  <c r="J10" i="3"/>
  <c r="J9" i="3"/>
  <c r="J8" i="3"/>
  <c r="J7" i="3"/>
  <c r="J6" i="3"/>
  <c r="I11" i="3"/>
  <c r="I10" i="3"/>
  <c r="I9" i="3"/>
  <c r="I8" i="3"/>
  <c r="I7" i="3"/>
  <c r="I6" i="3"/>
  <c r="H11" i="3"/>
  <c r="H10" i="3"/>
  <c r="H9" i="3"/>
  <c r="H8" i="3"/>
  <c r="H7" i="3"/>
  <c r="H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K59" i="1"/>
  <c r="J59" i="1"/>
  <c r="K55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<sst xmlns="http://schemas.openxmlformats.org/spreadsheetml/2006/main" count="244" uniqueCount="101">
  <si>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</si>
  <si>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</si>
  <si>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</si>
  <si>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</si>
  <si>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</si>
  <si>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</si>
  <si>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</si>
  <si>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</si>
  <si>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</si>
  <si>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</si>
  <si>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</si>
  <si>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</si>
  <si>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教育事務所</t>
    <rPh sb="0" eb="2">
      <t>キョウイク</t>
    </rPh>
    <rPh sb="2" eb="5">
      <t>ジムショ</t>
    </rPh>
    <phoneticPr fontId="1"/>
  </si>
  <si>
    <t>市町村名</t>
    <rPh sb="0" eb="1">
      <t>シクチョウ</t>
    </rPh>
    <rPh sb="1" eb="4">
      <t>チョウソンメイ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</si>
  <si>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</si>
  <si>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</si>
  <si>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</si>
  <si>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</si>
  <si>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</si>
  <si>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</si>
  <si>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</si>
  <si>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</si>
  <si>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</si>
  <si>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</si>
  <si>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</si>
  <si>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</si>
  <si>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</si>
  <si>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</si>
  <si>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</si>
  <si>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</si>
  <si>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</si>
  <si>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</si>
  <si>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</si>
  <si>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</si>
  <si>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</si>
  <si>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</si>
  <si>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</si>
  <si>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</si>
  <si>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</si>
  <si>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</si>
  <si>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</si>
  <si>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</si>
  <si>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</si>
  <si>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</si>
  <si>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</si>
  <si>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</si>
  <si>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</si>
  <si>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</si>
  <si>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</si>
  <si>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</si>
  <si>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</si>
  <si>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</si>
  <si>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</si>
  <si>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NO.８　ハンドボール投げ（ｍ）</t>
    <rPh sb="11" eb="12">
      <t>ナ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</si>
  <si>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</si>
  <si>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</si>
  <si>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</si>
  <si>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</si>
  <si>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</si>
  <si>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</si>
  <si>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</si>
  <si>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</si>
  <si>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</si>
  <si>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</si>
  <si>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</si>
  <si>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</si>
  <si>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</si>
  <si>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</si>
  <si>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</si>
  <si>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</si>
  <si>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</si>
  <si>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</si>
  <si>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</si>
  <si>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</si>
  <si>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</si>
  <si>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</si>
  <si>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</si>
  <si>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</si>
  <si>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</si>
  <si>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</si>
  <si>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</si>
  <si>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</si>
  <si>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</si>
  <si>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</si>
  <si>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</si>
  <si>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</si>
  <si>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</si>
  <si>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</si>
  <si>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</si>
  <si>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</si>
  <si>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</si>
  <si>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</si>
  <si>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</si>
  <si>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</si>
  <si>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NO.５　持久走（秒）</t>
    <rPh sb="5" eb="8">
      <t>ジキュウソウ</t>
    </rPh>
    <rPh sb="9" eb="10">
      <t>ビョウ</t>
    </rPh>
    <phoneticPr fontId="3"/>
  </si>
  <si>
    <t>持久走（秒）</t>
    <rPh sb="0" eb="3">
      <t>ジキュウソウ</t>
    </rPh>
    <rPh sb="4" eb="5">
      <t>ビョウ</t>
    </rPh>
    <phoneticPr fontId="1"/>
  </si>
  <si>
    <t>持久走</t>
    <rPh sb="0" eb="3">
      <t>ジキュウソウ</t>
    </rPh>
    <phoneticPr fontId="1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</si>
  <si>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</si>
  <si>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R5.10.11現在</t>
    <rPh sb="8" eb="10">
      <t>ゲンザイ</t>
    </rPh>
    <phoneticPr fontId="1"/>
  </si>
  <si>
    <t>１　入力した報告用ファイル（令和５年度体力・運動能力調査報告【様式２－①】を準備して下さい。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</si>
  <si>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令和５年度宮城県小・中・高等学校児童生徒体力・運動能力調査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</si>
</sst>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_ "/>
    <numFmt numFmtId="178" formatCode="0.0_);[Red]\(0.0\)"/>
    <numFmt numFmtId="179" formatCode="m"/>
    <numFmt numFmtId="180" formatCode="0&quot;事&quot;&quot;務&quot;&quot;所&quot;"/>
    <numFmt numFmtId="181" formatCode="0.00_);[Red]\(0.00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0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79" fontId="9" fillId="4" borderId="0" xfId="0" applyNumberFormat="1" applyFont="1" applyFill="1" applyBorder="1" applyAlignment="1">
      <alignment horizontal="center" vertical="center"/>
    </xf>
    <xf numFmtId="179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9" fontId="8" fillId="0" borderId="3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2" fontId="11" fillId="0" borderId="35" xfId="0" applyNumberFormat="1" applyFont="1" applyBorder="1" applyAlignment="1">
      <alignment horizontal="right" vertical="center"/>
    </xf>
    <xf numFmtId="1" fontId="11" fillId="0" borderId="34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37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40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1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2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45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7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178" fontId="10" fillId="0" borderId="18" xfId="0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8" fillId="0" borderId="0" xfId="0" applyFont="1"/>
    <xf numFmtId="0" fontId="0" fillId="0" borderId="4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6" borderId="0" xfId="0" applyFill="1" applyBorder="1"/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7" fontId="4" fillId="6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9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6" borderId="4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 wrapText="1"/>
    </xf>
    <xf numFmtId="179" fontId="9" fillId="0" borderId="3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3-49AD-9512-24DD266F107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データ貼付!$I$54:$P$54</c:f>
              <c:numCache>
                <c:formatCode>0.0_ </c:formatCode>
                <c:ptCount val="8"/>
                <c:pt idx="0">
                  <c:v>10.34544996193474</c:v>
                </c:pt>
                <c:pt idx="1">
                  <c:v>5.8705550777784197</c:v>
                </c:pt>
                <c:pt idx="2">
                  <c:v>9.0611003659821847</c:v>
                </c:pt>
                <c:pt idx="3">
                  <c:v>-23.771208564854589</c:v>
                </c:pt>
                <c:pt idx="4">
                  <c:v>-19.957236293174688</c:v>
                </c:pt>
                <c:pt idx="5">
                  <c:v>155.78156396907804</c:v>
                </c:pt>
                <c:pt idx="6">
                  <c:v>-23.409273795759603</c:v>
                </c:pt>
                <c:pt idx="7">
                  <c:v>16.641281267032127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3-49AD-9512-24DD266F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81536"/>
        <c:axId val="1"/>
      </c:radarChart>
      <c:catAx>
        <c:axId val="616581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8153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A-42AE-9485-26163398E14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データ貼付!$I$75:$P$75</c:f>
              <c:numCache>
                <c:formatCode>0.0_ </c:formatCode>
                <c:ptCount val="8"/>
                <c:pt idx="0">
                  <c:v>4.1025641025641022</c:v>
                </c:pt>
                <c:pt idx="1">
                  <c:v>5.0157232704402475</c:v>
                </c:pt>
                <c:pt idx="2">
                  <c:v>6.4165931156222342</c:v>
                </c:pt>
                <c:pt idx="3">
                  <c:v>-14.309327036599754</c:v>
                </c:pt>
                <c:pt idx="4">
                  <c:v>3.6296462158531142</c:v>
                </c:pt>
                <c:pt idx="5">
                  <c:v>58.94675925925926</c:v>
                </c:pt>
                <c:pt idx="6">
                  <c:v>-22.383740957630039</c:v>
                </c:pt>
                <c:pt idx="7">
                  <c:v>15.240310077519375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A-42AE-9485-26163398E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63640"/>
        <c:axId val="1"/>
      </c:radarChart>
      <c:catAx>
        <c:axId val="56666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6364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9-4DE6-9D36-9CF59104A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データ貼付!$I$74:$P$74</c:f>
              <c:numCache>
                <c:formatCode>0.0_ </c:formatCode>
                <c:ptCount val="8"/>
                <c:pt idx="0">
                  <c:v>2.1645021645028351E-2</c:v>
                </c:pt>
                <c:pt idx="1">
                  <c:v>13.327702702702702</c:v>
                </c:pt>
                <c:pt idx="2">
                  <c:v>6.2174721189591082</c:v>
                </c:pt>
                <c:pt idx="3">
                  <c:v>-15.930735930735935</c:v>
                </c:pt>
                <c:pt idx="4">
                  <c:v>-14.121249234537657</c:v>
                </c:pt>
                <c:pt idx="5">
                  <c:v>142.24489795918367</c:v>
                </c:pt>
                <c:pt idx="6">
                  <c:v>-14.080839486980182</c:v>
                </c:pt>
                <c:pt idx="7">
                  <c:v>21.081081081081084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9-4DE6-9D36-9CF59104A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06080"/>
        <c:axId val="1"/>
      </c:radarChart>
      <c:catAx>
        <c:axId val="256706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7060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1-440C-A106-747A452973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データ貼付!$I$76:$P$76</c:f>
              <c:numCache>
                <c:formatCode>0.0_ </c:formatCode>
                <c:ptCount val="8"/>
                <c:pt idx="0">
                  <c:v>-0.51759834368529312</c:v>
                </c:pt>
                <c:pt idx="1">
                  <c:v>12.122719734660038</c:v>
                </c:pt>
                <c:pt idx="2">
                  <c:v>4.6103896103896034</c:v>
                </c:pt>
                <c:pt idx="3">
                  <c:v>-16.237482117310435</c:v>
                </c:pt>
                <c:pt idx="4">
                  <c:v>-13.494393476044863</c:v>
                </c:pt>
                <c:pt idx="5">
                  <c:v>138.41584158415841</c:v>
                </c:pt>
                <c:pt idx="6">
                  <c:v>-13.528963414634141</c:v>
                </c:pt>
                <c:pt idx="7">
                  <c:v>20.023752969121141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1-440C-A106-747A45297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79568"/>
        <c:axId val="1"/>
      </c:radarChart>
      <c:catAx>
        <c:axId val="61657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7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7-4789-8231-3CDF91D344EF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データ貼付!$I$55:$P$55</c:f>
              <c:numCache>
                <c:formatCode>0.0_ </c:formatCode>
                <c:ptCount val="8"/>
                <c:pt idx="0">
                  <c:v>1.9002725236809965</c:v>
                </c:pt>
                <c:pt idx="1">
                  <c:v>11.435592700855238</c:v>
                </c:pt>
                <c:pt idx="2">
                  <c:v>5.4815512181465493</c:v>
                </c:pt>
                <c:pt idx="3">
                  <c:v>-25.178086604304482</c:v>
                </c:pt>
                <c:pt idx="4">
                  <c:v>-28.391791911963097</c:v>
                </c:pt>
                <c:pt idx="5">
                  <c:v>170.99159918925147</c:v>
                </c:pt>
                <c:pt idx="6">
                  <c:v>-28.132825917909443</c:v>
                </c:pt>
                <c:pt idx="7">
                  <c:v>19.069411867661724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7-4789-8231-3CDF91D34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5864"/>
        <c:axId val="1"/>
      </c:radarChart>
      <c:catAx>
        <c:axId val="579075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0758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A-4D6D-BBB7-E859EEC6F19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データ貼付!$I$56:$P$56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-19.527757131655846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A-4D6D-BBB7-E859EEC6F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6192"/>
        <c:axId val="1"/>
      </c:radarChart>
      <c:catAx>
        <c:axId val="57907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0761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F-4E6C-BB14-73DD05457BB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データ貼付!$I$58:$P$58</c:f>
              <c:numCache>
                <c:formatCode>0.0_ </c:formatCode>
                <c:ptCount val="8"/>
                <c:pt idx="0">
                  <c:v>2.8200651800665781</c:v>
                </c:pt>
                <c:pt idx="1">
                  <c:v>2.4082589685725964E-2</c:v>
                </c:pt>
                <c:pt idx="2">
                  <c:v>6.0674048929993134</c:v>
                </c:pt>
                <c:pt idx="3">
                  <c:v>-29.028191684643346</c:v>
                </c:pt>
                <c:pt idx="4">
                  <c:v>-23.976849502803859</c:v>
                </c:pt>
                <c:pt idx="5">
                  <c:v>165.80026281152212</c:v>
                </c:pt>
                <c:pt idx="6">
                  <c:v>-38.567993948814177</c:v>
                </c:pt>
                <c:pt idx="7">
                  <c:v>10.420968860210415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F-4E6C-BB14-73DD0545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6848"/>
        <c:axId val="1"/>
      </c:radarChart>
      <c:catAx>
        <c:axId val="57907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07684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A-41FA-93DF-AD55715D65A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データ貼付!$I$57:$P$57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-21.527635420163364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A-41FA-93DF-AD55715D6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148656"/>
        <c:axId val="1"/>
      </c:radarChart>
      <c:catAx>
        <c:axId val="62214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14865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0-492F-A84B-1048D98F5DF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データ貼付!$I$59:$P$59</c:f>
              <c:numCache>
                <c:formatCode>0.0_ </c:formatCode>
                <c:ptCount val="8"/>
                <c:pt idx="0">
                  <c:v>-6.8019693343068042</c:v>
                </c:pt>
                <c:pt idx="1">
                  <c:v>7.3854337631576499</c:v>
                </c:pt>
                <c:pt idx="2">
                  <c:v>0.75762274957100573</c:v>
                </c:pt>
                <c:pt idx="3">
                  <c:v>-29.367387607709745</c:v>
                </c:pt>
                <c:pt idx="4">
                  <c:v>-23.081986112856015</c:v>
                </c:pt>
                <c:pt idx="5">
                  <c:v>168.46268484888134</c:v>
                </c:pt>
                <c:pt idx="6">
                  <c:v>-26.533915933399868</c:v>
                </c:pt>
                <c:pt idx="7">
                  <c:v>17.50675795383151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0-492F-A84B-1048D98F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148984"/>
        <c:axId val="1"/>
      </c:radarChart>
      <c:catAx>
        <c:axId val="622148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1489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A-43E1-9CEC-D186D0CFF8B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データ貼付!$I$71:$P$71</c:f>
              <c:numCache>
                <c:formatCode>0.0_ </c:formatCode>
                <c:ptCount val="8"/>
                <c:pt idx="0">
                  <c:v>13.145038167938935</c:v>
                </c:pt>
                <c:pt idx="1">
                  <c:v>12.225913621262457</c:v>
                </c:pt>
                <c:pt idx="2">
                  <c:v>11.054131054131055</c:v>
                </c:pt>
                <c:pt idx="3">
                  <c:v>-9.5925925925925952</c:v>
                </c:pt>
                <c:pt idx="4">
                  <c:v>-2.6532511341165588</c:v>
                </c:pt>
                <c:pt idx="5">
                  <c:v>125.21739130434783</c:v>
                </c:pt>
                <c:pt idx="6">
                  <c:v>-10.926680244399179</c:v>
                </c:pt>
                <c:pt idx="7">
                  <c:v>19.750889679715304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A-43E1-9CEC-D186D0CFF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881744"/>
        <c:axId val="1"/>
      </c:radarChart>
      <c:catAx>
        <c:axId val="70888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88817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C-41AB-B797-99D61901350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データ貼付!$I$72:$P$72</c:f>
              <c:numCache>
                <c:formatCode>0.0_ </c:formatCode>
                <c:ptCount val="8"/>
                <c:pt idx="0">
                  <c:v>2.3648648648648702</c:v>
                </c:pt>
                <c:pt idx="1">
                  <c:v>15.907473309608541</c:v>
                </c:pt>
                <c:pt idx="2">
                  <c:v>8.1626794258373181</c:v>
                </c:pt>
                <c:pt idx="3">
                  <c:v>-16.195488721804509</c:v>
                </c:pt>
                <c:pt idx="4">
                  <c:v>-10.586200618969599</c:v>
                </c:pt>
                <c:pt idx="5">
                  <c:v>118.81481481481481</c:v>
                </c:pt>
                <c:pt idx="6">
                  <c:v>-14.731925264013</c:v>
                </c:pt>
                <c:pt idx="7">
                  <c:v>21.625344352617077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C-41AB-B797-99D61901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64296"/>
        <c:axId val="1"/>
      </c:radarChart>
      <c:catAx>
        <c:axId val="566664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642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5-4559-9874-B5D8A2293CB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データ貼付!$I$73:$P$73</c:f>
              <c:numCache>
                <c:formatCode>0.0_ </c:formatCode>
                <c:ptCount val="8"/>
                <c:pt idx="0">
                  <c:v>8.6657303370786565</c:v>
                </c:pt>
                <c:pt idx="1">
                  <c:v>6.5894039735099312</c:v>
                </c:pt>
                <c:pt idx="2">
                  <c:v>8.4886877828054352</c:v>
                </c:pt>
                <c:pt idx="3">
                  <c:v>-13.13487241798299</c:v>
                </c:pt>
                <c:pt idx="4">
                  <c:v>-5.7902393863245578</c:v>
                </c:pt>
                <c:pt idx="5">
                  <c:v>86.233183856502251</c:v>
                </c:pt>
                <c:pt idx="6">
                  <c:v>-17.98696844993141</c:v>
                </c:pt>
                <c:pt idx="7">
                  <c:v>16.985172981878094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5-4559-9874-B5D8A2293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61016"/>
        <c:axId val="1"/>
      </c:radarChart>
      <c:catAx>
        <c:axId val="56666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6101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52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53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4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30</xdr:row>
      <xdr:rowOff>9525</xdr:rowOff>
    </xdr:from>
    <xdr:to>
      <xdr:col>6</xdr:col>
      <xdr:colOff>28575</xdr:colOff>
      <xdr:row>44</xdr:row>
      <xdr:rowOff>0</xdr:rowOff>
    </xdr:to>
    <xdr:graphicFrame macro="">
      <xdr:nvGraphicFramePr>
        <xdr:cNvPr id="354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4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4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下のグラフは、各測定種目の令和４年度全国平均値を「５０」とした時の、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7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7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7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7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71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71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O11" sqref="O11"/>
    </sheetView>
  </sheetViews>
  <sheetFormatPr defaultRowHeight="13.5"/>
  <cols>
    <col min="1" max="1" width="2.5" style="60" customWidth="1"/>
    <col min="2" max="11" width="9" style="60"/>
    <col min="12" max="12" width="3.25" style="60" customWidth="1"/>
    <col min="13" max="16384" width="9" style="60"/>
  </cols>
  <sheetData>
    <row r="2" spans="2:11" ht="92.25" customHeight="1" thickBot="1">
      <c r="B2" s="162" t="s">
        <v>45</v>
      </c>
      <c r="C2" s="162"/>
      <c r="D2" s="162"/>
      <c r="E2" s="162"/>
      <c r="F2" s="162"/>
      <c r="G2" s="162"/>
      <c r="H2" s="162"/>
      <c r="I2" s="162"/>
      <c r="J2" s="162"/>
      <c r="K2" s="162"/>
    </row>
    <row r="3" spans="2:11" ht="20.25" customHeight="1" thickBot="1">
      <c r="B3" s="163" t="s">
        <v>37</v>
      </c>
      <c r="C3" s="164"/>
      <c r="D3" s="164"/>
      <c r="E3" s="165"/>
    </row>
    <row r="5" spans="2:11" ht="14.25">
      <c r="B5" s="64" t="s">
        <v>99</v>
      </c>
    </row>
    <row r="6" spans="2:11" ht="14.25">
      <c r="B6" s="64"/>
    </row>
    <row r="7" spans="2:11" ht="14.25">
      <c r="B7" s="64" t="s">
        <v>38</v>
      </c>
    </row>
    <row r="8" spans="2:11" ht="14.25">
      <c r="B8" s="64"/>
    </row>
    <row r="9" spans="2:11" ht="14.25">
      <c r="B9" s="65"/>
      <c r="C9" s="66" t="s">
        <v>39</v>
      </c>
    </row>
    <row r="10" spans="2:11" ht="14.25">
      <c r="B10" s="64"/>
    </row>
    <row r="11" spans="2:11" ht="14.25">
      <c r="B11" s="64"/>
    </row>
    <row r="12" spans="2:11" ht="14.25">
      <c r="B12" s="64"/>
    </row>
    <row r="13" spans="2:11" ht="14.25">
      <c r="B13" s="64"/>
    </row>
    <row r="14" spans="2:11" ht="14.25">
      <c r="B14" s="64"/>
    </row>
    <row r="15" spans="2:11" ht="14.25">
      <c r="B15" s="64"/>
    </row>
    <row r="16" spans="2:11" ht="14.25">
      <c r="B16" s="64"/>
    </row>
    <row r="17" spans="2:2" ht="14.25">
      <c r="B17" s="64"/>
    </row>
    <row r="18" spans="2:2" ht="14.25">
      <c r="B18" s="64"/>
    </row>
    <row r="19" spans="2:2" ht="14.25">
      <c r="B19" s="64"/>
    </row>
    <row r="20" spans="2:2" ht="14.25">
      <c r="B20" s="64"/>
    </row>
    <row r="21" spans="2:2" ht="14.25">
      <c r="B21" s="64"/>
    </row>
    <row r="22" spans="2:2" ht="14.25">
      <c r="B22" s="64"/>
    </row>
    <row r="23" spans="2:2" ht="14.25">
      <c r="B23" s="64"/>
    </row>
    <row r="24" spans="2:2" ht="14.25">
      <c r="B24" s="64"/>
    </row>
    <row r="25" spans="2:2" ht="14.25">
      <c r="B25" s="64"/>
    </row>
    <row r="26" spans="2:2" ht="14.25">
      <c r="B26" s="64"/>
    </row>
    <row r="27" spans="2:2" ht="14.25">
      <c r="B27" s="64"/>
    </row>
    <row r="39" spans="2:2" ht="16.5" customHeight="1">
      <c r="B39" s="60" t="s">
        <v>40</v>
      </c>
    </row>
    <row r="45" spans="2:2">
      <c r="B45" s="118" t="s">
        <v>44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abSelected="1" topLeftCell="A16" zoomScale="130" zoomScaleNormal="130" workbookViewId="0">
      <selection activeCell="H16" sqref="H16"/>
    </sheetView>
  </sheetViews>
  <sheetFormatPr defaultRowHeight="13.5"/>
  <cols>
    <col min="1" max="1" width="15.125" style="143" customWidth="1"/>
    <col min="2" max="2" width="15" style="143" customWidth="1"/>
    <col min="3" max="3" width="16.125" style="143" customWidth="1"/>
    <col min="4" max="4" width="4.375" style="143" customWidth="1"/>
    <col min="5" max="5" width="5" style="143" customWidth="1"/>
    <col min="6" max="6" width="8" style="143" customWidth="1"/>
    <col min="7" max="28" width="8.125" style="143" customWidth="1"/>
    <col min="29" max="33" width="8.5" style="143" customWidth="1"/>
    <col min="34" max="36" width="18.875" style="143" customWidth="1"/>
    <col min="37" max="16384" width="9" style="143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A2" s="29"/>
      <c r="B2" s="29"/>
      <c r="C2" s="29"/>
      <c r="D2" s="39"/>
      <c r="E2" s="29"/>
      <c r="F2" s="166" t="s">
        <v>97</v>
      </c>
      <c r="G2" s="166"/>
      <c r="H2" s="166"/>
      <c r="I2" s="166"/>
      <c r="J2" s="166"/>
      <c r="K2" s="166"/>
      <c r="L2" s="166"/>
      <c r="M2" s="179" t="s">
        <v>98</v>
      </c>
      <c r="N2" s="179"/>
      <c r="O2" s="179"/>
      <c r="P2" s="179"/>
      <c r="Q2" s="179"/>
      <c r="R2" s="179"/>
      <c r="S2" s="179"/>
      <c r="T2" s="17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202" t="s">
        <v>50</v>
      </c>
      <c r="B4" s="203"/>
      <c r="C4" s="204"/>
      <c r="D4" s="177" t="s">
        <v>10</v>
      </c>
      <c r="E4" s="200" t="s">
        <v>11</v>
      </c>
      <c r="F4" s="209" t="s">
        <v>17</v>
      </c>
      <c r="G4" s="188" t="s">
        <v>5</v>
      </c>
      <c r="H4" s="189"/>
      <c r="I4" s="190"/>
      <c r="J4" s="188" t="s">
        <v>6</v>
      </c>
      <c r="K4" s="189"/>
      <c r="L4" s="191"/>
      <c r="M4" s="192" t="s">
        <v>7</v>
      </c>
      <c r="N4" s="189"/>
      <c r="O4" s="190"/>
      <c r="P4" s="188" t="s">
        <v>8</v>
      </c>
      <c r="Q4" s="189"/>
      <c r="R4" s="191"/>
      <c r="S4" s="211" t="s">
        <v>94</v>
      </c>
      <c r="T4" s="212"/>
      <c r="U4" s="213"/>
      <c r="V4" s="188" t="s">
        <v>14</v>
      </c>
      <c r="W4" s="189"/>
      <c r="X4" s="191"/>
      <c r="Y4" s="188" t="s">
        <v>15</v>
      </c>
      <c r="Z4" s="189"/>
      <c r="AA4" s="190"/>
      <c r="AB4" s="188" t="s">
        <v>53</v>
      </c>
      <c r="AC4" s="189"/>
      <c r="AD4" s="191"/>
    </row>
    <row r="5" spans="1:30" ht="14.25" thickBot="1">
      <c r="A5" s="30"/>
      <c r="B5" s="31"/>
      <c r="C5" s="12"/>
      <c r="D5" s="214"/>
      <c r="E5" s="215"/>
      <c r="F5" s="216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3" t="s">
        <v>0</v>
      </c>
      <c r="W5" s="2" t="s">
        <v>1</v>
      </c>
      <c r="X5" s="114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6">
        <v>1287</v>
      </c>
      <c r="H6" s="87">
        <v>24.688422688422687</v>
      </c>
      <c r="I6" s="88">
        <v>6.2258738693854143</v>
      </c>
      <c r="J6" s="89">
        <v>1389</v>
      </c>
      <c r="K6" s="87">
        <v>23.678185745140389</v>
      </c>
      <c r="L6" s="90">
        <v>5.365620570771588</v>
      </c>
      <c r="M6" s="91">
        <v>1397</v>
      </c>
      <c r="N6" s="87">
        <v>40.67358625626342</v>
      </c>
      <c r="O6" s="88">
        <v>9.935192841007888</v>
      </c>
      <c r="P6" s="89">
        <v>1380</v>
      </c>
      <c r="Q6" s="87">
        <v>50.135507246376811</v>
      </c>
      <c r="R6" s="90">
        <v>6.796080506435124</v>
      </c>
      <c r="S6" s="91">
        <v>477</v>
      </c>
      <c r="T6" s="87">
        <v>418.48846960167714</v>
      </c>
      <c r="U6" s="88">
        <v>59.820612101925839</v>
      </c>
      <c r="V6" s="103">
        <v>1374</v>
      </c>
      <c r="W6" s="87">
        <v>8.3744032023289687</v>
      </c>
      <c r="X6" s="99">
        <v>0.79166944485496227</v>
      </c>
      <c r="Y6" s="105">
        <v>1394</v>
      </c>
      <c r="Z6" s="87">
        <v>186.11190817790532</v>
      </c>
      <c r="AA6" s="101">
        <v>25.352642596044294</v>
      </c>
      <c r="AB6" s="103">
        <v>1404</v>
      </c>
      <c r="AC6" s="87">
        <v>17.978632478632477</v>
      </c>
      <c r="AD6" s="99">
        <v>5.38948531643228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3">
        <v>1188</v>
      </c>
      <c r="H7" s="84">
        <v>21.377946127946128</v>
      </c>
      <c r="I7" s="85">
        <v>4.4445046260337246</v>
      </c>
      <c r="J7" s="109">
        <v>1336</v>
      </c>
      <c r="K7" s="84">
        <v>19.925149700598801</v>
      </c>
      <c r="L7" s="110">
        <v>5.166720065483978</v>
      </c>
      <c r="M7" s="107">
        <v>1333</v>
      </c>
      <c r="N7" s="84">
        <v>44.397599399849959</v>
      </c>
      <c r="O7" s="85">
        <v>9.9728540896391813</v>
      </c>
      <c r="P7" s="109">
        <v>1326</v>
      </c>
      <c r="Q7" s="84">
        <v>45.199095022624434</v>
      </c>
      <c r="R7" s="110">
        <v>6.0122699398466022</v>
      </c>
      <c r="S7" s="107">
        <v>483</v>
      </c>
      <c r="T7" s="84">
        <v>308.68530020703935</v>
      </c>
      <c r="U7" s="85">
        <v>39.377247627366962</v>
      </c>
      <c r="V7" s="67">
        <v>1326</v>
      </c>
      <c r="W7" s="84">
        <v>9.0198491704374071</v>
      </c>
      <c r="X7" s="69">
        <v>0.74549383848781314</v>
      </c>
      <c r="Y7" s="70">
        <v>1338</v>
      </c>
      <c r="Z7" s="84">
        <v>167.05605381165918</v>
      </c>
      <c r="AA7" s="68">
        <v>21.381033112404928</v>
      </c>
      <c r="AB7" s="67">
        <v>1307</v>
      </c>
      <c r="AC7" s="84">
        <v>11.583779648048967</v>
      </c>
      <c r="AD7" s="69">
        <v>3.7450887123410359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2">
        <v>1228</v>
      </c>
      <c r="H8" s="93">
        <v>30.20602605863192</v>
      </c>
      <c r="I8" s="94">
        <v>7.1113110918855895</v>
      </c>
      <c r="J8" s="95">
        <v>1350</v>
      </c>
      <c r="K8" s="93">
        <v>26.586666666666666</v>
      </c>
      <c r="L8" s="96">
        <v>5.6634866894415392</v>
      </c>
      <c r="M8" s="97">
        <v>1362</v>
      </c>
      <c r="N8" s="93">
        <v>45.142437591776797</v>
      </c>
      <c r="O8" s="94">
        <v>10.763318325262041</v>
      </c>
      <c r="P8" s="95">
        <v>1348</v>
      </c>
      <c r="Q8" s="93">
        <v>52.950296735905042</v>
      </c>
      <c r="R8" s="96">
        <v>7.3133383833632308</v>
      </c>
      <c r="S8" s="97">
        <v>497</v>
      </c>
      <c r="T8" s="93">
        <v>396.51911468812875</v>
      </c>
      <c r="U8" s="94">
        <v>57.030333070760655</v>
      </c>
      <c r="V8" s="102">
        <v>1336</v>
      </c>
      <c r="W8" s="93">
        <v>7.8299700598802406</v>
      </c>
      <c r="X8" s="98">
        <v>0.67664768891349547</v>
      </c>
      <c r="Y8" s="104">
        <v>1347</v>
      </c>
      <c r="Z8" s="93">
        <v>203.78693392724574</v>
      </c>
      <c r="AA8" s="100">
        <v>24.752671899707121</v>
      </c>
      <c r="AB8" s="102">
        <v>1330</v>
      </c>
      <c r="AC8" s="93">
        <v>21.033082706766919</v>
      </c>
      <c r="AD8" s="98">
        <v>5.9120460919346352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7">
        <v>1236</v>
      </c>
      <c r="H9" s="36">
        <v>23.994336569579289</v>
      </c>
      <c r="I9" s="38">
        <v>4.465524206281132</v>
      </c>
      <c r="J9" s="111">
        <v>1367</v>
      </c>
      <c r="K9" s="36">
        <v>22.536942209217266</v>
      </c>
      <c r="L9" s="112">
        <v>5.5838284382774486</v>
      </c>
      <c r="M9" s="108">
        <v>1370</v>
      </c>
      <c r="N9" s="36">
        <v>47.2978102189781</v>
      </c>
      <c r="O9" s="38">
        <v>10.314559670206989</v>
      </c>
      <c r="P9" s="111">
        <v>1361</v>
      </c>
      <c r="Q9" s="36">
        <v>47.860396767083024</v>
      </c>
      <c r="R9" s="112">
        <v>6.0465665037896299</v>
      </c>
      <c r="S9" s="108">
        <v>505</v>
      </c>
      <c r="T9" s="36">
        <v>289.74257425742576</v>
      </c>
      <c r="U9" s="38">
        <v>40.507780322310005</v>
      </c>
      <c r="V9" s="76">
        <v>1363</v>
      </c>
      <c r="W9" s="106">
        <v>8.7645634629493845</v>
      </c>
      <c r="X9" s="78">
        <v>0.74450001700435287</v>
      </c>
      <c r="Y9" s="79">
        <v>1365</v>
      </c>
      <c r="Z9" s="106">
        <v>172.96263736263737</v>
      </c>
      <c r="AA9" s="77">
        <v>21.962790619566018</v>
      </c>
      <c r="AB9" s="76">
        <v>1345</v>
      </c>
      <c r="AC9" s="106">
        <v>13.317472118959108</v>
      </c>
      <c r="AD9" s="78">
        <v>4.2499454975910007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6">
        <v>1276</v>
      </c>
      <c r="H10" s="87">
        <v>34.525862068965516</v>
      </c>
      <c r="I10" s="88">
        <v>7.3179122016036384</v>
      </c>
      <c r="J10" s="89">
        <v>1397</v>
      </c>
      <c r="K10" s="87">
        <v>28.632784538296349</v>
      </c>
      <c r="L10" s="90">
        <v>5.7293164432008954</v>
      </c>
      <c r="M10" s="91">
        <v>1399</v>
      </c>
      <c r="N10" s="87">
        <v>49.233023588277341</v>
      </c>
      <c r="O10" s="88">
        <v>11.206491095817837</v>
      </c>
      <c r="P10" s="89">
        <v>1391</v>
      </c>
      <c r="Q10" s="87">
        <v>56.005751258087706</v>
      </c>
      <c r="R10" s="90">
        <v>7.0868066273836652</v>
      </c>
      <c r="S10" s="91">
        <v>517</v>
      </c>
      <c r="T10" s="87">
        <v>378.05222437137331</v>
      </c>
      <c r="U10" s="88">
        <v>51.104126076232056</v>
      </c>
      <c r="V10" s="103">
        <v>1393</v>
      </c>
      <c r="W10" s="87">
        <v>7.4906748025843495</v>
      </c>
      <c r="X10" s="99">
        <v>0.64686164095985355</v>
      </c>
      <c r="Y10" s="105">
        <v>1396</v>
      </c>
      <c r="Z10" s="87">
        <v>217.29727793696276</v>
      </c>
      <c r="AA10" s="101">
        <v>24.534515037401061</v>
      </c>
      <c r="AB10" s="103">
        <v>1374</v>
      </c>
      <c r="AC10" s="87">
        <v>23.801310043668121</v>
      </c>
      <c r="AD10" s="99">
        <v>6.0136161392137248</v>
      </c>
    </row>
    <row r="11" spans="1:30" ht="14.25" thickBot="1">
      <c r="A11" s="75"/>
      <c r="B11" s="24"/>
      <c r="C11" s="14"/>
      <c r="D11" s="28">
        <v>3</v>
      </c>
      <c r="E11" s="7" t="s">
        <v>4</v>
      </c>
      <c r="F11" s="18"/>
      <c r="G11" s="37">
        <v>1216</v>
      </c>
      <c r="H11" s="36">
        <v>25.24013157894737</v>
      </c>
      <c r="I11" s="38">
        <v>4.4435310737902594</v>
      </c>
      <c r="J11" s="111">
        <v>1367</v>
      </c>
      <c r="K11" s="36">
        <v>23.997073884418434</v>
      </c>
      <c r="L11" s="112">
        <v>5.6311904598648255</v>
      </c>
      <c r="M11" s="108">
        <v>1369</v>
      </c>
      <c r="N11" s="36">
        <v>49.393718042366693</v>
      </c>
      <c r="O11" s="38">
        <v>10.030733851692016</v>
      </c>
      <c r="P11" s="111">
        <v>1360</v>
      </c>
      <c r="Q11" s="36">
        <v>48.585294117647059</v>
      </c>
      <c r="R11" s="112">
        <v>6.1215690199846629</v>
      </c>
      <c r="S11" s="108">
        <v>502</v>
      </c>
      <c r="T11" s="36">
        <v>294.16932270916334</v>
      </c>
      <c r="U11" s="38">
        <v>40.2519606206235</v>
      </c>
      <c r="V11" s="76">
        <v>1350</v>
      </c>
      <c r="W11" s="106">
        <v>8.6830296296296101</v>
      </c>
      <c r="X11" s="78">
        <v>0.73297592745819018</v>
      </c>
      <c r="Y11" s="79">
        <v>1362</v>
      </c>
      <c r="Z11" s="106">
        <v>176.00954478707783</v>
      </c>
      <c r="AA11" s="77">
        <v>22.997587754459353</v>
      </c>
      <c r="AB11" s="76">
        <v>1319</v>
      </c>
      <c r="AC11" s="106">
        <v>14.051554207733131</v>
      </c>
      <c r="AD11" s="78">
        <v>4.3244543550833674</v>
      </c>
    </row>
    <row r="12" spans="1:30" s="148" customFormat="1">
      <c r="A12" s="71"/>
      <c r="B12" s="71"/>
      <c r="C12" s="72"/>
      <c r="D12" s="72"/>
      <c r="E12" s="72"/>
      <c r="F12" s="72"/>
      <c r="G12" s="73"/>
      <c r="H12" s="74"/>
      <c r="I12" s="74"/>
      <c r="J12" s="73"/>
      <c r="K12" s="74"/>
      <c r="L12" s="74"/>
      <c r="M12" s="73"/>
      <c r="N12" s="74"/>
      <c r="O12" s="74"/>
      <c r="P12" s="73"/>
      <c r="Q12" s="74"/>
      <c r="R12" s="74"/>
      <c r="S12" s="73"/>
      <c r="T12" s="74"/>
      <c r="U12" s="74"/>
      <c r="V12" s="73"/>
      <c r="W12" s="74"/>
      <c r="X12" s="74"/>
      <c r="Y12" s="73"/>
      <c r="Z12" s="74"/>
      <c r="AA12" s="74"/>
      <c r="AB12" s="73"/>
      <c r="AC12" s="74"/>
      <c r="AD12" s="74"/>
    </row>
    <row r="13" spans="1:30" s="148" customFormat="1">
      <c r="A13" s="71"/>
      <c r="B13" s="71"/>
      <c r="C13" s="72"/>
      <c r="D13" s="72"/>
      <c r="E13" s="72"/>
      <c r="F13" s="72"/>
      <c r="G13" s="73"/>
      <c r="H13" s="74"/>
      <c r="I13" s="74"/>
      <c r="J13" s="73"/>
      <c r="K13" s="74"/>
      <c r="L13" s="74"/>
      <c r="M13" s="73"/>
      <c r="N13" s="74"/>
      <c r="O13" s="74"/>
      <c r="P13" s="73"/>
      <c r="Q13" s="74"/>
      <c r="R13" s="74"/>
      <c r="S13" s="73"/>
      <c r="T13" s="74"/>
      <c r="U13" s="74"/>
      <c r="V13" s="73"/>
      <c r="W13" s="74"/>
      <c r="X13" s="74"/>
      <c r="Y13" s="73"/>
      <c r="Z13" s="74"/>
      <c r="AA13" s="74"/>
      <c r="AB13" s="73"/>
      <c r="AC13" s="74"/>
      <c r="AD13" s="74"/>
    </row>
    <row r="14" spans="1:30" s="148" customFormat="1">
      <c r="A14" s="71"/>
      <c r="B14" s="71"/>
      <c r="C14" s="72"/>
      <c r="D14" s="72"/>
      <c r="E14" s="72"/>
      <c r="F14" s="72"/>
      <c r="G14" s="73"/>
      <c r="H14" s="74"/>
      <c r="I14" s="74"/>
      <c r="J14" s="73"/>
      <c r="K14" s="74"/>
      <c r="L14" s="74"/>
      <c r="M14" s="73"/>
      <c r="N14" s="74"/>
      <c r="O14" s="74"/>
      <c r="P14" s="73"/>
      <c r="Q14" s="74"/>
      <c r="R14" s="74"/>
      <c r="S14" s="73"/>
      <c r="T14" s="74"/>
      <c r="U14" s="74"/>
      <c r="V14" s="73"/>
      <c r="W14" s="74"/>
      <c r="X14" s="74"/>
      <c r="Y14" s="73"/>
      <c r="Z14" s="74"/>
      <c r="AA14" s="74"/>
      <c r="AB14" s="73"/>
      <c r="AC14" s="74"/>
      <c r="AD14" s="74"/>
    </row>
    <row r="15" spans="1:30" s="148" customFormat="1">
      <c r="A15" s="71"/>
      <c r="B15" s="71"/>
      <c r="C15" s="72"/>
      <c r="D15" s="72"/>
      <c r="E15" s="72"/>
      <c r="F15" s="72"/>
      <c r="G15" s="73"/>
      <c r="H15" s="74"/>
      <c r="I15" s="74"/>
      <c r="J15" s="73"/>
      <c r="K15" s="74"/>
      <c r="L15" s="74"/>
      <c r="M15" s="73"/>
      <c r="N15" s="74"/>
      <c r="O15" s="74"/>
      <c r="P15" s="73"/>
      <c r="Q15" s="74"/>
      <c r="R15" s="74"/>
      <c r="S15" s="73"/>
      <c r="T15" s="74"/>
      <c r="U15" s="74"/>
      <c r="V15" s="73"/>
      <c r="W15" s="74"/>
      <c r="X15" s="74"/>
      <c r="Y15" s="73"/>
      <c r="Z15" s="74"/>
      <c r="AA15" s="74"/>
      <c r="AB15" s="73"/>
      <c r="AC15" s="74"/>
      <c r="AD15" s="74"/>
    </row>
    <row r="16" spans="1:30" s="148" customFormat="1">
      <c r="A16" s="71"/>
      <c r="B16" s="71"/>
      <c r="C16" s="72"/>
      <c r="D16" s="72"/>
      <c r="E16" s="72"/>
      <c r="F16" s="72"/>
      <c r="G16" s="73"/>
      <c r="H16" s="74"/>
      <c r="I16" s="74"/>
      <c r="J16" s="73"/>
      <c r="K16" s="74"/>
      <c r="L16" s="74"/>
      <c r="M16" s="73"/>
      <c r="N16" s="74"/>
      <c r="O16" s="74"/>
      <c r="P16" s="73"/>
      <c r="Q16" s="74"/>
      <c r="R16" s="74"/>
      <c r="S16" s="73"/>
      <c r="T16" s="74"/>
      <c r="U16" s="74"/>
      <c r="V16" s="73"/>
      <c r="W16" s="74"/>
      <c r="X16" s="74"/>
      <c r="Y16" s="73"/>
      <c r="Z16" s="74"/>
      <c r="AA16" s="74"/>
      <c r="AB16" s="73"/>
      <c r="AC16" s="74"/>
      <c r="AD16" s="74"/>
    </row>
    <row r="17" spans="1:30" s="148" customFormat="1">
      <c r="A17" s="71"/>
      <c r="B17" s="71"/>
      <c r="C17" s="72"/>
      <c r="D17" s="72"/>
      <c r="E17" s="72"/>
      <c r="F17" s="72"/>
      <c r="G17" s="73"/>
      <c r="H17" s="74"/>
      <c r="I17" s="74"/>
      <c r="J17" s="73"/>
      <c r="K17" s="74"/>
      <c r="L17" s="74"/>
      <c r="M17" s="73"/>
      <c r="N17" s="74"/>
      <c r="O17" s="74"/>
      <c r="P17" s="73"/>
      <c r="Q17" s="74"/>
      <c r="R17" s="74"/>
      <c r="S17" s="73"/>
      <c r="T17" s="74"/>
      <c r="U17" s="74"/>
      <c r="V17" s="73"/>
      <c r="W17" s="74"/>
      <c r="X17" s="74"/>
      <c r="Y17" s="73"/>
      <c r="Z17" s="74"/>
      <c r="AA17" s="74"/>
      <c r="AB17" s="73"/>
      <c r="AC17" s="74"/>
      <c r="AD17" s="74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9"/>
      <c r="E19" s="29"/>
      <c r="F19" s="167" t="s">
        <v>100</v>
      </c>
      <c r="G19" s="167"/>
      <c r="H19" s="167"/>
      <c r="I19" s="167"/>
      <c r="J19" s="167"/>
      <c r="K19" s="167"/>
      <c r="L19" s="167"/>
      <c r="M19" s="167"/>
      <c r="N19" s="167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202" t="s">
        <v>49</v>
      </c>
      <c r="B21" s="203"/>
      <c r="C21" s="204"/>
      <c r="D21" s="177" t="s">
        <v>10</v>
      </c>
      <c r="E21" s="200" t="s">
        <v>11</v>
      </c>
      <c r="F21" s="209" t="s">
        <v>17</v>
      </c>
      <c r="G21" s="193" t="s">
        <v>5</v>
      </c>
      <c r="H21" s="194"/>
      <c r="I21" s="196"/>
      <c r="J21" s="197" t="s">
        <v>6</v>
      </c>
      <c r="K21" s="194"/>
      <c r="L21" s="196"/>
      <c r="M21" s="197" t="s">
        <v>7</v>
      </c>
      <c r="N21" s="194"/>
      <c r="O21" s="195"/>
      <c r="P21" s="193" t="s">
        <v>8</v>
      </c>
      <c r="Q21" s="194"/>
      <c r="R21" s="196"/>
      <c r="S21" s="217" t="s">
        <v>94</v>
      </c>
      <c r="T21" s="218"/>
      <c r="U21" s="219"/>
      <c r="V21" s="193" t="s">
        <v>14</v>
      </c>
      <c r="W21" s="194"/>
      <c r="X21" s="196"/>
      <c r="Y21" s="197" t="s">
        <v>15</v>
      </c>
      <c r="Z21" s="194"/>
      <c r="AA21" s="195"/>
      <c r="AB21" s="193" t="s">
        <v>53</v>
      </c>
      <c r="AC21" s="194"/>
      <c r="AD21" s="195"/>
    </row>
    <row r="22" spans="1:30" ht="14.25" thickBot="1">
      <c r="A22" s="30"/>
      <c r="B22" s="31"/>
      <c r="C22" s="12"/>
      <c r="D22" s="178"/>
      <c r="E22" s="201"/>
      <c r="F22" s="210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2">
        <v>1</v>
      </c>
      <c r="E23" s="8" t="s">
        <v>3</v>
      </c>
      <c r="F23" s="19"/>
      <c r="G23" s="125">
        <v>9036</v>
      </c>
      <c r="H23" s="152">
        <v>24.14</v>
      </c>
      <c r="I23" s="153">
        <v>6.55</v>
      </c>
      <c r="J23" s="156">
        <v>8941</v>
      </c>
      <c r="K23" s="157">
        <v>22.74</v>
      </c>
      <c r="L23" s="158">
        <v>6.02</v>
      </c>
      <c r="M23" s="125">
        <v>8983</v>
      </c>
      <c r="N23" s="152">
        <v>41.01</v>
      </c>
      <c r="O23" s="153">
        <v>10.53</v>
      </c>
      <c r="P23" s="125">
        <v>8918</v>
      </c>
      <c r="Q23" s="152">
        <v>48.27</v>
      </c>
      <c r="R23" s="153">
        <v>8.1</v>
      </c>
      <c r="S23" s="125">
        <v>354</v>
      </c>
      <c r="T23" s="152">
        <v>452.66</v>
      </c>
      <c r="U23" s="153">
        <v>85.97</v>
      </c>
      <c r="V23" s="125">
        <v>8795</v>
      </c>
      <c r="W23" s="152">
        <v>8.65</v>
      </c>
      <c r="X23" s="153">
        <v>1.1499999999999999</v>
      </c>
      <c r="Y23" s="125">
        <v>8909</v>
      </c>
      <c r="Z23" s="157">
        <v>179.49</v>
      </c>
      <c r="AA23" s="158">
        <v>29.46</v>
      </c>
      <c r="AB23" s="125">
        <v>8900</v>
      </c>
      <c r="AC23" s="152">
        <v>17</v>
      </c>
      <c r="AD23" s="153">
        <v>5.62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35">
        <v>8440</v>
      </c>
      <c r="H24" s="154">
        <v>21.15</v>
      </c>
      <c r="I24" s="155">
        <v>4.4400000000000004</v>
      </c>
      <c r="J24" s="135">
        <v>8308</v>
      </c>
      <c r="K24" s="154">
        <v>19.16</v>
      </c>
      <c r="L24" s="155">
        <v>5.62</v>
      </c>
      <c r="M24" s="135">
        <v>8398</v>
      </c>
      <c r="N24" s="154">
        <v>43.72</v>
      </c>
      <c r="O24" s="155">
        <v>10.45</v>
      </c>
      <c r="P24" s="159">
        <v>8326</v>
      </c>
      <c r="Q24" s="160">
        <v>44.02</v>
      </c>
      <c r="R24" s="161">
        <v>6.65</v>
      </c>
      <c r="S24" s="159">
        <v>363</v>
      </c>
      <c r="T24" s="160">
        <v>332.8</v>
      </c>
      <c r="U24" s="161">
        <v>54.93</v>
      </c>
      <c r="V24" s="159">
        <v>8220</v>
      </c>
      <c r="W24" s="160">
        <v>9.2899999999999991</v>
      </c>
      <c r="X24" s="161">
        <v>1.35</v>
      </c>
      <c r="Y24" s="159">
        <v>8318</v>
      </c>
      <c r="Z24" s="160">
        <v>159.37</v>
      </c>
      <c r="AA24" s="161">
        <v>24.62</v>
      </c>
      <c r="AB24" s="135">
        <v>8293</v>
      </c>
      <c r="AC24" s="154">
        <v>10.3</v>
      </c>
      <c r="AD24" s="155">
        <v>3.63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56">
        <v>8778</v>
      </c>
      <c r="H25" s="157">
        <v>29.43</v>
      </c>
      <c r="I25" s="158">
        <v>7.12</v>
      </c>
      <c r="J25" s="125">
        <v>8655</v>
      </c>
      <c r="K25" s="152">
        <v>26.22</v>
      </c>
      <c r="L25" s="153">
        <v>6.04</v>
      </c>
      <c r="M25" s="125">
        <v>8691</v>
      </c>
      <c r="N25" s="152">
        <v>45.87</v>
      </c>
      <c r="O25" s="153">
        <v>11.05</v>
      </c>
      <c r="P25" s="125">
        <v>8617</v>
      </c>
      <c r="Q25" s="152">
        <v>51.96</v>
      </c>
      <c r="R25" s="153">
        <v>8.23</v>
      </c>
      <c r="S25" s="125">
        <v>331</v>
      </c>
      <c r="T25" s="152">
        <v>421.83</v>
      </c>
      <c r="U25" s="153">
        <v>75.61</v>
      </c>
      <c r="V25" s="125">
        <v>8468</v>
      </c>
      <c r="W25" s="152">
        <v>8.08</v>
      </c>
      <c r="X25" s="153">
        <v>2.23</v>
      </c>
      <c r="Y25" s="125">
        <v>8617</v>
      </c>
      <c r="Z25" s="152">
        <v>198.25</v>
      </c>
      <c r="AA25" s="153">
        <v>29.16</v>
      </c>
      <c r="AB25" s="125">
        <v>8568</v>
      </c>
      <c r="AC25" s="152">
        <v>20.04</v>
      </c>
      <c r="AD25" s="153">
        <v>6.07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9">
        <v>8286</v>
      </c>
      <c r="H26" s="160">
        <v>23.09</v>
      </c>
      <c r="I26" s="161">
        <v>4.62</v>
      </c>
      <c r="J26" s="135">
        <v>8159</v>
      </c>
      <c r="K26" s="154">
        <v>21.71</v>
      </c>
      <c r="L26" s="155">
        <v>5.92</v>
      </c>
      <c r="M26" s="135">
        <v>8246</v>
      </c>
      <c r="N26" s="154">
        <v>47.11</v>
      </c>
      <c r="O26" s="155">
        <v>10.76</v>
      </c>
      <c r="P26" s="135">
        <v>8130</v>
      </c>
      <c r="Q26" s="154">
        <v>45.69</v>
      </c>
      <c r="R26" s="155">
        <v>6.93</v>
      </c>
      <c r="S26" s="135">
        <v>273</v>
      </c>
      <c r="T26" s="154">
        <v>314.13</v>
      </c>
      <c r="U26" s="155">
        <v>48.99</v>
      </c>
      <c r="V26" s="135">
        <v>7942</v>
      </c>
      <c r="W26" s="154">
        <v>9.0399999999999991</v>
      </c>
      <c r="X26" s="155">
        <v>0.98</v>
      </c>
      <c r="Y26" s="135">
        <v>8141</v>
      </c>
      <c r="Z26" s="154">
        <v>164.88</v>
      </c>
      <c r="AA26" s="155">
        <v>25.73</v>
      </c>
      <c r="AB26" s="135">
        <v>8100</v>
      </c>
      <c r="AC26" s="154">
        <v>11.77</v>
      </c>
      <c r="AD26" s="155">
        <v>4.07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25">
        <v>8842</v>
      </c>
      <c r="H27" s="152">
        <v>34.01</v>
      </c>
      <c r="I27" s="153">
        <v>7.41</v>
      </c>
      <c r="J27" s="125">
        <v>8751</v>
      </c>
      <c r="K27" s="152">
        <v>28.61</v>
      </c>
      <c r="L27" s="153">
        <v>6.36</v>
      </c>
      <c r="M27" s="125">
        <v>8796</v>
      </c>
      <c r="N27" s="152">
        <v>49.38</v>
      </c>
      <c r="O27" s="153">
        <v>11.33</v>
      </c>
      <c r="P27" s="125">
        <v>8698</v>
      </c>
      <c r="Q27" s="152">
        <v>54.47</v>
      </c>
      <c r="R27" s="153">
        <v>8.4700000000000006</v>
      </c>
      <c r="S27" s="125">
        <v>292</v>
      </c>
      <c r="T27" s="152">
        <v>414.18</v>
      </c>
      <c r="U27" s="153">
        <v>89.32</v>
      </c>
      <c r="V27" s="125">
        <v>8615</v>
      </c>
      <c r="W27" s="152">
        <v>7.73</v>
      </c>
      <c r="X27" s="153">
        <v>8.64</v>
      </c>
      <c r="Y27" s="156">
        <v>8722</v>
      </c>
      <c r="Z27" s="157">
        <v>210.13</v>
      </c>
      <c r="AA27" s="158">
        <v>29.03</v>
      </c>
      <c r="AB27" s="125">
        <v>8711</v>
      </c>
      <c r="AC27" s="152">
        <v>22.42</v>
      </c>
      <c r="AD27" s="153">
        <v>6.45</v>
      </c>
    </row>
    <row r="28" spans="1:30" ht="14.25" thickBot="1">
      <c r="A28" s="75"/>
      <c r="B28" s="24"/>
      <c r="C28" s="14"/>
      <c r="D28" s="28">
        <v>3</v>
      </c>
      <c r="E28" s="7" t="s">
        <v>4</v>
      </c>
      <c r="F28" s="18"/>
      <c r="G28" s="135">
        <v>8466</v>
      </c>
      <c r="H28" s="154">
        <v>24.4</v>
      </c>
      <c r="I28" s="155">
        <v>4.83</v>
      </c>
      <c r="J28" s="135">
        <v>8311</v>
      </c>
      <c r="K28" s="154">
        <v>22.84</v>
      </c>
      <c r="L28" s="155">
        <v>6.03</v>
      </c>
      <c r="M28" s="135">
        <v>8414</v>
      </c>
      <c r="N28" s="154">
        <v>48.93</v>
      </c>
      <c r="O28" s="155">
        <v>10.78</v>
      </c>
      <c r="P28" s="135">
        <v>8273</v>
      </c>
      <c r="Q28" s="154">
        <v>46.3</v>
      </c>
      <c r="R28" s="155">
        <v>6.99</v>
      </c>
      <c r="S28" s="135">
        <v>245</v>
      </c>
      <c r="T28" s="154">
        <v>311.44</v>
      </c>
      <c r="U28" s="155">
        <v>49.05</v>
      </c>
      <c r="V28" s="135">
        <v>8093</v>
      </c>
      <c r="W28" s="154">
        <v>8.93</v>
      </c>
      <c r="X28" s="155">
        <v>1.01</v>
      </c>
      <c r="Y28" s="159">
        <v>8304</v>
      </c>
      <c r="Z28" s="160">
        <v>166.7</v>
      </c>
      <c r="AA28" s="161">
        <v>26.24</v>
      </c>
      <c r="AB28" s="135">
        <v>8283</v>
      </c>
      <c r="AC28" s="154">
        <v>12.62</v>
      </c>
      <c r="AD28" s="155">
        <v>4.21</v>
      </c>
    </row>
    <row r="29" spans="1:30" s="148" customFormat="1">
      <c r="A29" s="71"/>
      <c r="B29" s="71"/>
      <c r="C29" s="72"/>
      <c r="D29" s="72"/>
      <c r="E29" s="72"/>
      <c r="F29" s="72"/>
      <c r="G29" s="73"/>
      <c r="H29" s="74"/>
      <c r="I29" s="74"/>
      <c r="J29" s="73"/>
      <c r="K29" s="74"/>
      <c r="L29" s="115"/>
      <c r="M29" s="73"/>
      <c r="N29" s="74"/>
      <c r="O29" s="74"/>
      <c r="P29" s="73"/>
      <c r="Q29" s="74"/>
      <c r="R29" s="74"/>
      <c r="S29" s="73"/>
      <c r="T29" s="74"/>
      <c r="U29" s="74"/>
      <c r="V29" s="73"/>
      <c r="W29" s="74"/>
      <c r="X29" s="74"/>
      <c r="Y29" s="73"/>
      <c r="Z29" s="74"/>
      <c r="AA29" s="74"/>
      <c r="AB29" s="73"/>
      <c r="AC29" s="74"/>
      <c r="AD29" s="74"/>
    </row>
    <row r="30" spans="1:30" s="148" customFormat="1">
      <c r="A30" s="71"/>
      <c r="B30" s="71"/>
      <c r="C30" s="72"/>
      <c r="D30" s="72"/>
      <c r="E30" s="72"/>
      <c r="F30" s="72"/>
      <c r="G30" s="73"/>
      <c r="H30" s="74"/>
      <c r="I30" s="74"/>
      <c r="J30" s="73"/>
      <c r="K30" s="74"/>
      <c r="L30" s="74"/>
      <c r="M30" s="73"/>
      <c r="N30" s="74"/>
      <c r="O30" s="74"/>
      <c r="P30" s="73"/>
      <c r="Q30" s="74"/>
      <c r="R30" s="74"/>
      <c r="S30" s="73"/>
      <c r="T30" s="74"/>
      <c r="U30" s="74"/>
      <c r="V30" s="73"/>
      <c r="W30" s="74"/>
      <c r="X30" s="74"/>
      <c r="Y30" s="73"/>
      <c r="Z30" s="74"/>
      <c r="AA30" s="74"/>
      <c r="AB30" s="73"/>
      <c r="AC30" s="74"/>
      <c r="AD30" s="74"/>
    </row>
    <row r="31" spans="1:30" s="148" customFormat="1">
      <c r="A31" s="71"/>
      <c r="B31" s="71"/>
      <c r="C31" s="72"/>
      <c r="D31" s="72"/>
      <c r="E31" s="72"/>
      <c r="F31" s="72"/>
      <c r="G31" s="73"/>
      <c r="H31" s="74"/>
      <c r="I31" s="74"/>
      <c r="J31" s="73"/>
      <c r="K31" s="74"/>
      <c r="L31" s="74"/>
      <c r="M31" s="73"/>
      <c r="N31" s="74"/>
      <c r="O31" s="74"/>
      <c r="P31" s="73"/>
      <c r="Q31" s="74"/>
      <c r="R31" s="74"/>
      <c r="S31" s="73"/>
      <c r="T31" s="74"/>
      <c r="U31" s="74"/>
      <c r="V31" s="73"/>
      <c r="W31" s="74"/>
      <c r="X31" s="74"/>
      <c r="Y31" s="73"/>
      <c r="Z31" s="74"/>
      <c r="AA31" s="74"/>
      <c r="AB31" s="73"/>
      <c r="AC31" s="74"/>
      <c r="AD31" s="74"/>
    </row>
    <row r="32" spans="1:30" s="148" customFormat="1">
      <c r="A32" s="71"/>
      <c r="B32" s="71"/>
      <c r="C32" s="72"/>
      <c r="D32" s="72"/>
      <c r="E32" s="72"/>
      <c r="F32" s="72"/>
      <c r="G32" s="73"/>
      <c r="H32" s="74"/>
      <c r="I32" s="74"/>
      <c r="J32" s="73"/>
      <c r="K32" s="74"/>
      <c r="L32" s="74"/>
      <c r="M32" s="73"/>
      <c r="N32" s="74"/>
      <c r="O32" s="74"/>
      <c r="P32" s="73"/>
      <c r="Q32" s="74"/>
      <c r="R32" s="74"/>
      <c r="S32" s="73"/>
      <c r="T32" s="74"/>
      <c r="U32" s="74"/>
      <c r="V32" s="73"/>
      <c r="W32" s="74"/>
      <c r="X32" s="74"/>
      <c r="Y32" s="73"/>
      <c r="Z32" s="74"/>
      <c r="AA32" s="74"/>
      <c r="AB32" s="73"/>
      <c r="AC32" s="74"/>
      <c r="AD32" s="74"/>
    </row>
    <row r="33" spans="1:36" s="148" customFormat="1">
      <c r="A33" s="71"/>
      <c r="B33" s="71"/>
      <c r="C33" s="72"/>
      <c r="D33" s="72"/>
      <c r="E33" s="72"/>
      <c r="F33" s="72"/>
      <c r="G33" s="73"/>
      <c r="H33" s="74"/>
      <c r="I33" s="74"/>
      <c r="J33" s="73"/>
      <c r="K33" s="74"/>
      <c r="L33" s="74"/>
      <c r="M33" s="73"/>
      <c r="N33" s="74"/>
      <c r="O33" s="74"/>
      <c r="P33" s="73"/>
      <c r="Q33" s="74"/>
      <c r="R33" s="74"/>
      <c r="S33" s="73"/>
      <c r="T33" s="74"/>
      <c r="U33" s="74"/>
      <c r="V33" s="73"/>
      <c r="W33" s="74"/>
      <c r="X33" s="74"/>
      <c r="Y33" s="73"/>
      <c r="Z33" s="74"/>
      <c r="AA33" s="74"/>
      <c r="AB33" s="73"/>
      <c r="AC33" s="74"/>
      <c r="AD33" s="74"/>
    </row>
    <row r="34" spans="1:36" s="148" customFormat="1">
      <c r="A34" s="71"/>
      <c r="B34" s="71"/>
      <c r="C34" s="72"/>
      <c r="D34" s="72"/>
      <c r="E34" s="72"/>
      <c r="F34" s="72"/>
      <c r="G34" s="73"/>
      <c r="H34" s="74"/>
      <c r="I34" s="74"/>
      <c r="J34" s="73"/>
      <c r="K34" s="74"/>
      <c r="L34" s="74"/>
      <c r="M34" s="73"/>
      <c r="N34" s="74"/>
      <c r="O34" s="74"/>
      <c r="P34" s="73"/>
      <c r="Q34" s="74"/>
      <c r="R34" s="74"/>
      <c r="S34" s="73"/>
      <c r="T34" s="74"/>
      <c r="U34" s="74"/>
      <c r="V34" s="73"/>
      <c r="W34" s="74"/>
      <c r="X34" s="74"/>
      <c r="Y34" s="73"/>
      <c r="Z34" s="74"/>
      <c r="AA34" s="74"/>
      <c r="AB34" s="73"/>
      <c r="AC34" s="74"/>
      <c r="AD34" s="74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6" t="s">
        <v>43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202" t="s">
        <v>16</v>
      </c>
      <c r="B41" s="203"/>
      <c r="C41" s="204"/>
      <c r="D41" s="198" t="s">
        <v>10</v>
      </c>
      <c r="E41" s="200" t="s">
        <v>11</v>
      </c>
      <c r="F41" s="209" t="s">
        <v>17</v>
      </c>
      <c r="G41" s="208" t="s">
        <v>5</v>
      </c>
      <c r="H41" s="183"/>
      <c r="I41" s="183"/>
      <c r="J41" s="182" t="s">
        <v>6</v>
      </c>
      <c r="K41" s="183"/>
      <c r="L41" s="205"/>
      <c r="M41" s="182" t="s">
        <v>7</v>
      </c>
      <c r="N41" s="183"/>
      <c r="O41" s="183"/>
      <c r="P41" s="182" t="s">
        <v>8</v>
      </c>
      <c r="Q41" s="183"/>
      <c r="R41" s="184"/>
      <c r="S41" s="185" t="s">
        <v>94</v>
      </c>
      <c r="T41" s="186"/>
      <c r="U41" s="187"/>
      <c r="V41" s="182" t="s">
        <v>14</v>
      </c>
      <c r="W41" s="183"/>
      <c r="X41" s="183"/>
      <c r="Y41" s="205" t="s">
        <v>15</v>
      </c>
      <c r="Z41" s="206"/>
      <c r="AA41" s="207"/>
      <c r="AB41" s="182" t="s">
        <v>53</v>
      </c>
      <c r="AC41" s="183"/>
      <c r="AD41" s="184"/>
      <c r="AE41" s="180"/>
      <c r="AF41" s="181"/>
      <c r="AG41" s="181"/>
      <c r="AH41" s="148"/>
      <c r="AI41" s="148"/>
      <c r="AJ41" s="148"/>
    </row>
    <row r="42" spans="1:36" ht="14.25" thickBot="1">
      <c r="A42" s="32" t="s">
        <v>12</v>
      </c>
      <c r="B42" s="33" t="s">
        <v>13</v>
      </c>
      <c r="C42" s="14" t="s">
        <v>9</v>
      </c>
      <c r="D42" s="199"/>
      <c r="E42" s="201"/>
      <c r="F42" s="210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49"/>
      <c r="AF42" s="150"/>
      <c r="AG42" s="150"/>
      <c r="AH42" s="148"/>
      <c r="AI42" s="148"/>
      <c r="AJ42" s="148"/>
    </row>
    <row r="43" spans="1:36">
      <c r="A43" s="168"/>
      <c r="B43" s="171"/>
      <c r="C43" s="174"/>
      <c r="D43" s="177">
        <v>1</v>
      </c>
      <c r="E43" s="6" t="s">
        <v>90</v>
      </c>
      <c r="F43" s="16"/>
      <c r="G43" s="122"/>
      <c r="H43" s="123"/>
      <c r="I43" s="124"/>
      <c r="J43" s="125"/>
      <c r="K43" s="123"/>
      <c r="L43" s="124"/>
      <c r="M43" s="125"/>
      <c r="N43" s="123"/>
      <c r="O43" s="124"/>
      <c r="P43" s="125"/>
      <c r="Q43" s="123"/>
      <c r="R43" s="126"/>
      <c r="S43" s="125"/>
      <c r="T43" s="123"/>
      <c r="U43" s="124"/>
      <c r="V43" s="125"/>
      <c r="W43" s="123"/>
      <c r="X43" s="124"/>
      <c r="Y43" s="125"/>
      <c r="Z43" s="123"/>
      <c r="AA43" s="126"/>
      <c r="AB43" s="125"/>
      <c r="AC43" s="123"/>
      <c r="AD43" s="126"/>
      <c r="AE43" s="151"/>
      <c r="AF43" s="148"/>
      <c r="AG43" s="148"/>
    </row>
    <row r="44" spans="1:36" ht="14.25" thickBot="1">
      <c r="A44" s="169"/>
      <c r="B44" s="172"/>
      <c r="C44" s="175"/>
      <c r="D44" s="178"/>
      <c r="E44" s="120" t="s">
        <v>91</v>
      </c>
      <c r="F44" s="17"/>
      <c r="G44" s="127"/>
      <c r="H44" s="128"/>
      <c r="I44" s="129"/>
      <c r="J44" s="130"/>
      <c r="K44" s="128"/>
      <c r="L44" s="129"/>
      <c r="M44" s="130"/>
      <c r="N44" s="128"/>
      <c r="O44" s="129"/>
      <c r="P44" s="130"/>
      <c r="Q44" s="128"/>
      <c r="R44" s="131"/>
      <c r="S44" s="130"/>
      <c r="T44" s="128"/>
      <c r="U44" s="129"/>
      <c r="V44" s="130"/>
      <c r="W44" s="128"/>
      <c r="X44" s="129"/>
      <c r="Y44" s="130"/>
      <c r="Z44" s="128"/>
      <c r="AA44" s="131"/>
      <c r="AB44" s="130"/>
      <c r="AC44" s="128"/>
      <c r="AD44" s="131"/>
      <c r="AE44" s="151"/>
      <c r="AF44" s="148"/>
      <c r="AG44" s="148"/>
    </row>
    <row r="45" spans="1:36">
      <c r="A45" s="169"/>
      <c r="B45" s="172"/>
      <c r="C45" s="175"/>
      <c r="D45" s="177">
        <v>2</v>
      </c>
      <c r="E45" s="6" t="s">
        <v>90</v>
      </c>
      <c r="F45" s="16"/>
      <c r="G45" s="122"/>
      <c r="H45" s="123"/>
      <c r="I45" s="124"/>
      <c r="J45" s="125"/>
      <c r="K45" s="123"/>
      <c r="L45" s="124"/>
      <c r="M45" s="125"/>
      <c r="N45" s="123"/>
      <c r="O45" s="124"/>
      <c r="P45" s="125"/>
      <c r="Q45" s="123"/>
      <c r="R45" s="126"/>
      <c r="S45" s="125"/>
      <c r="T45" s="123"/>
      <c r="U45" s="124"/>
      <c r="V45" s="125"/>
      <c r="W45" s="123"/>
      <c r="X45" s="124"/>
      <c r="Y45" s="125"/>
      <c r="Z45" s="123"/>
      <c r="AA45" s="126"/>
      <c r="AB45" s="125"/>
      <c r="AC45" s="123"/>
      <c r="AD45" s="126"/>
      <c r="AE45" s="151"/>
      <c r="AF45" s="148"/>
      <c r="AG45" s="148"/>
    </row>
    <row r="46" spans="1:36" ht="14.25" thickBot="1">
      <c r="A46" s="169"/>
      <c r="B46" s="172"/>
      <c r="C46" s="175"/>
      <c r="D46" s="178"/>
      <c r="E46" s="7" t="s">
        <v>91</v>
      </c>
      <c r="F46" s="18"/>
      <c r="G46" s="132"/>
      <c r="H46" s="133"/>
      <c r="I46" s="134"/>
      <c r="J46" s="135"/>
      <c r="K46" s="133"/>
      <c r="L46" s="134"/>
      <c r="M46" s="135"/>
      <c r="N46" s="133"/>
      <c r="O46" s="134"/>
      <c r="P46" s="135"/>
      <c r="Q46" s="133"/>
      <c r="R46" s="136"/>
      <c r="S46" s="135"/>
      <c r="T46" s="133"/>
      <c r="U46" s="134"/>
      <c r="V46" s="135"/>
      <c r="W46" s="133"/>
      <c r="X46" s="134"/>
      <c r="Y46" s="135"/>
      <c r="Z46" s="133"/>
      <c r="AA46" s="136"/>
      <c r="AB46" s="135"/>
      <c r="AC46" s="133"/>
      <c r="AD46" s="136"/>
      <c r="AE46" s="151"/>
      <c r="AF46" s="148"/>
      <c r="AG46" s="148"/>
    </row>
    <row r="47" spans="1:36">
      <c r="A47" s="169"/>
      <c r="B47" s="172"/>
      <c r="C47" s="175"/>
      <c r="D47" s="177">
        <v>3</v>
      </c>
      <c r="E47" s="8" t="s">
        <v>90</v>
      </c>
      <c r="F47" s="16"/>
      <c r="G47" s="137"/>
      <c r="H47" s="138"/>
      <c r="I47" s="139"/>
      <c r="J47" s="140"/>
      <c r="K47" s="138"/>
      <c r="L47" s="139"/>
      <c r="M47" s="140"/>
      <c r="N47" s="138"/>
      <c r="O47" s="139"/>
      <c r="P47" s="140"/>
      <c r="Q47" s="138"/>
      <c r="R47" s="141"/>
      <c r="S47" s="140"/>
      <c r="T47" s="138"/>
      <c r="U47" s="139"/>
      <c r="V47" s="140"/>
      <c r="W47" s="138"/>
      <c r="X47" s="139"/>
      <c r="Y47" s="140"/>
      <c r="Z47" s="138"/>
      <c r="AA47" s="141"/>
      <c r="AB47" s="140"/>
      <c r="AC47" s="138"/>
      <c r="AD47" s="141"/>
      <c r="AE47" s="151"/>
      <c r="AF47" s="148"/>
      <c r="AG47" s="148"/>
    </row>
    <row r="48" spans="1:36" ht="14.25" thickBot="1">
      <c r="A48" s="170"/>
      <c r="B48" s="173"/>
      <c r="C48" s="176"/>
      <c r="D48" s="178"/>
      <c r="E48" s="7" t="s">
        <v>91</v>
      </c>
      <c r="F48" s="18"/>
      <c r="G48" s="132"/>
      <c r="H48" s="133"/>
      <c r="I48" s="134"/>
      <c r="J48" s="135"/>
      <c r="K48" s="133"/>
      <c r="L48" s="134"/>
      <c r="M48" s="135"/>
      <c r="N48" s="133"/>
      <c r="O48" s="134"/>
      <c r="P48" s="135"/>
      <c r="Q48" s="133"/>
      <c r="R48" s="136"/>
      <c r="S48" s="135"/>
      <c r="T48" s="133"/>
      <c r="U48" s="134"/>
      <c r="V48" s="135"/>
      <c r="W48" s="133"/>
      <c r="X48" s="134"/>
      <c r="Y48" s="135"/>
      <c r="Z48" s="133"/>
      <c r="AA48" s="136"/>
      <c r="AB48" s="135"/>
      <c r="AC48" s="133"/>
      <c r="AD48" s="136"/>
      <c r="AE48" s="151"/>
      <c r="AF48" s="148"/>
      <c r="AG48" s="148"/>
    </row>
    <row r="49" spans="1:30" s="148" customFormat="1">
      <c r="A49" s="80"/>
      <c r="B49" s="80"/>
      <c r="C49" s="72"/>
      <c r="D49" s="72"/>
      <c r="E49" s="72"/>
      <c r="F49" s="72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1:30" s="148" customFormat="1">
      <c r="A50" s="80"/>
      <c r="B50" s="80"/>
      <c r="C50" s="72"/>
      <c r="D50" s="72"/>
      <c r="E50" s="72"/>
      <c r="F50" s="72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1:30" s="148" customFormat="1">
      <c r="A51" s="142"/>
      <c r="B51" s="142"/>
      <c r="C51" s="144"/>
      <c r="D51" s="144"/>
      <c r="E51" s="144"/>
      <c r="F51" s="144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</row>
    <row r="52" spans="1:30" s="148" customFormat="1">
      <c r="A52" s="142"/>
      <c r="B52" s="143" t="s">
        <v>54</v>
      </c>
      <c r="C52" s="144"/>
      <c r="D52" s="144"/>
      <c r="E52" s="144"/>
      <c r="F52" s="144"/>
      <c r="G52" s="143"/>
      <c r="H52" s="143"/>
      <c r="I52" s="145" t="s">
        <v>34</v>
      </c>
      <c r="J52" s="145" t="s">
        <v>46</v>
      </c>
      <c r="K52" s="145" t="s">
        <v>33</v>
      </c>
      <c r="L52" s="145" t="s">
        <v>47</v>
      </c>
      <c r="M52" s="145" t="s">
        <v>96</v>
      </c>
      <c r="N52" s="145" t="s">
        <v>32</v>
      </c>
      <c r="O52" s="145" t="s">
        <v>48</v>
      </c>
      <c r="P52" s="145" t="s">
        <v>42</v>
      </c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30" s="148" customFormat="1" ht="14.25">
      <c r="A53" s="142"/>
      <c r="B53" s="143" t="s">
        <v>55</v>
      </c>
      <c r="C53" s="144"/>
      <c r="D53" s="144" t="s">
        <v>92</v>
      </c>
      <c r="E53" s="144"/>
      <c r="F53" s="144"/>
      <c r="G53" s="143" t="s">
        <v>23</v>
      </c>
      <c r="H53" s="143"/>
      <c r="I53" s="146">
        <v>50</v>
      </c>
      <c r="J53" s="146">
        <v>50</v>
      </c>
      <c r="K53" s="146">
        <v>50</v>
      </c>
      <c r="L53" s="146">
        <v>50</v>
      </c>
      <c r="M53" s="146">
        <v>50</v>
      </c>
      <c r="N53" s="146">
        <v>50</v>
      </c>
      <c r="O53" s="146">
        <v>50</v>
      </c>
      <c r="P53" s="146">
        <v>50</v>
      </c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</row>
    <row r="54" spans="1:30" s="148" customFormat="1" ht="14.25">
      <c r="A54" s="142"/>
      <c r="B54" s="143" t="s">
        <v>56</v>
      </c>
      <c r="C54" s="144"/>
      <c r="D54" s="144" t="s">
        <v>93</v>
      </c>
      <c r="E54" s="144"/>
      <c r="F54" s="144"/>
      <c r="G54" s="143"/>
      <c r="H54" s="143" t="s">
        <v>24</v>
      </c>
      <c r="I54" s="147">
        <f>(データ貼付!H43-データ貼付!H6)/データ貼付!I6*10+50</f>
        <v>10.34544996193474</v>
      </c>
      <c r="J54" s="147">
        <f>(データ貼付!K43-データ貼付!K6)/データ貼付!L6*10+50</f>
        <v>5.8705550777784197</v>
      </c>
      <c r="K54" s="147">
        <f>(データ貼付!N43-データ貼付!N6)/データ貼付!O6*10+50</f>
        <v>9.0611003659821847</v>
      </c>
      <c r="L54" s="147">
        <f>(データ貼付!Q43-データ貼付!Q6)/データ貼付!R6*10+50</f>
        <v>-23.771208564854589</v>
      </c>
      <c r="M54" s="147">
        <f>(データ貼付!T43-データ貼付!T6)/データ貼付!U6*10+50</f>
        <v>-19.957236293174688</v>
      </c>
      <c r="N54" s="147">
        <f>100-((データ貼付!W43-データ貼付!W6)/データ貼付!X6*10+50)</f>
        <v>155.78156396907804</v>
      </c>
      <c r="O54" s="147">
        <f>(データ貼付!Z43-データ貼付!Z6)/データ貼付!AA6*10+50</f>
        <v>-23.409273795759603</v>
      </c>
      <c r="P54" s="147">
        <f>(データ貼付!AC43-データ貼付!AC6)/データ貼付!AD6*10+50</f>
        <v>16.641281267032127</v>
      </c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</row>
    <row r="55" spans="1:30" ht="14.25">
      <c r="B55" s="143" t="s">
        <v>57</v>
      </c>
      <c r="C55" s="144"/>
      <c r="D55" s="144"/>
      <c r="E55" s="144"/>
      <c r="F55" s="144"/>
      <c r="H55" s="143" t="s">
        <v>27</v>
      </c>
      <c r="I55" s="147">
        <f>(データ貼付!H44-データ貼付!H7)/データ貼付!I7*10+50</f>
        <v>1.9002725236809965</v>
      </c>
      <c r="J55" s="147">
        <f>(データ貼付!K44-データ貼付!K7)/データ貼付!L7*10+50</f>
        <v>11.435592700855238</v>
      </c>
      <c r="K55" s="147">
        <f>(データ貼付!N44-データ貼付!N7)/データ貼付!O7*10+50</f>
        <v>5.4815512181465493</v>
      </c>
      <c r="L55" s="147">
        <f>(データ貼付!Q44-データ貼付!Q7)/データ貼付!R7*10+50</f>
        <v>-25.178086604304482</v>
      </c>
      <c r="M55" s="147">
        <f>(データ貼付!T44-データ貼付!T7)/データ貼付!U7*10+50</f>
        <v>-28.391791911963097</v>
      </c>
      <c r="N55" s="147">
        <f>100-((データ貼付!W44-データ貼付!W7)/データ貼付!X7*10+50)</f>
        <v>170.99159918925147</v>
      </c>
      <c r="O55" s="147">
        <f>(データ貼付!Z44-データ貼付!Z7)/データ貼付!AA7*10+50</f>
        <v>-28.132825917909443</v>
      </c>
      <c r="P55" s="147">
        <f>(データ貼付!AC44-データ貼付!AC7)/データ貼付!AD7*10+50</f>
        <v>19.069411867661724</v>
      </c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</row>
    <row r="56" spans="1:30" ht="14.25">
      <c r="B56" s="143" t="s">
        <v>58</v>
      </c>
      <c r="H56" s="143" t="s">
        <v>25</v>
      </c>
      <c r="I56" s="147">
        <f>(データ貼付!H45-データ貼付!H8)/データ貼付!I8*10+50</f>
        <v>7.5239703785442344</v>
      </c>
      <c r="J56" s="147">
        <f>(データ貼付!K45-データ貼付!K8)/データ貼付!L8*10+50</f>
        <v>3.0560092668138594</v>
      </c>
      <c r="K56" s="147">
        <f>(データ貼付!N45-データ貼付!N8)/データ貼付!O8*10+50</f>
        <v>8.0589960943315546</v>
      </c>
      <c r="L56" s="147">
        <f>(データ貼付!Q45-データ貼付!Q8)/データ貼付!R8*10+50</f>
        <v>-22.402361220368491</v>
      </c>
      <c r="M56" s="147">
        <f>(データ貼付!T45-データ貼付!T8)/データ貼付!U8*10+50</f>
        <v>-19.527757131655846</v>
      </c>
      <c r="N56" s="147">
        <f>100-((データ貼付!W45-データ貼付!W8)/データ貼付!X8*10+50)</f>
        <v>165.71708864406165</v>
      </c>
      <c r="O56" s="147">
        <f>(データ貼付!Z45-データ貼付!Z8)/データ貼付!AA8*10+50</f>
        <v>-32.329267221312378</v>
      </c>
      <c r="P56" s="147">
        <f>(データ貼付!AC45-データ貼付!AC8)/データ貼付!AD8*10+50</f>
        <v>14.423344507647208</v>
      </c>
    </row>
    <row r="57" spans="1:30" ht="14.25">
      <c r="B57" s="143" t="s">
        <v>59</v>
      </c>
      <c r="H57" s="143" t="s">
        <v>28</v>
      </c>
      <c r="I57" s="147">
        <f>(データ貼付!H46-データ貼付!H9)/データ貼付!I9*10+50</f>
        <v>-3.7324073528237847</v>
      </c>
      <c r="J57" s="147">
        <f>(データ貼付!K46-データ貼付!K9)/データ貼付!L9*10+50</f>
        <v>9.6389064271292852</v>
      </c>
      <c r="K57" s="147">
        <f>(データ貼付!N46-データ貼付!N9)/データ貼付!O9*10+50</f>
        <v>4.1446152513954644</v>
      </c>
      <c r="L57" s="147">
        <f>(データ貼付!Q46-データ貼付!Q9)/データ貼付!R9*10+50</f>
        <v>-29.153014751573409</v>
      </c>
      <c r="M57" s="147">
        <f>(データ貼付!T46-データ貼付!T9)/データ貼付!U9*10+50</f>
        <v>-21.527635420163364</v>
      </c>
      <c r="N57" s="147">
        <f>100-((データ貼付!W46-データ貼付!W9)/データ貼付!X9*10+50)</f>
        <v>167.72415396597825</v>
      </c>
      <c r="O57" s="147">
        <f>(データ貼付!Z46-データ貼付!Z9)/データ貼付!AA9*10+50</f>
        <v>-28.752577647646433</v>
      </c>
      <c r="P57" s="147">
        <f>(データ貼付!AC46-データ貼付!AC9)/データ貼付!AD9*10+50</f>
        <v>18.664369633662691</v>
      </c>
    </row>
    <row r="58" spans="1:30" ht="14.25">
      <c r="B58" s="143" t="s">
        <v>60</v>
      </c>
      <c r="H58" s="143" t="s">
        <v>26</v>
      </c>
      <c r="I58" s="147">
        <f>(データ貼付!H47-データ貼付!H10)/データ貼付!I10*10+50</f>
        <v>2.8200651800665781</v>
      </c>
      <c r="J58" s="147">
        <f>(データ貼付!K47-データ貼付!K10)/データ貼付!L10*10+50</f>
        <v>2.4082589685725964E-2</v>
      </c>
      <c r="K58" s="147">
        <f>(データ貼付!N47-データ貼付!N10)/データ貼付!O10*10+50</f>
        <v>6.0674048929993134</v>
      </c>
      <c r="L58" s="147">
        <f>(データ貼付!Q47-データ貼付!Q10)/データ貼付!R10*10+50</f>
        <v>-29.028191684643346</v>
      </c>
      <c r="M58" s="147">
        <f>(データ貼付!T47-データ貼付!T10)/データ貼付!U10*10+50</f>
        <v>-23.976849502803859</v>
      </c>
      <c r="N58" s="147">
        <f>100-((データ貼付!W47-データ貼付!W10)/データ貼付!X10*10+50)</f>
        <v>165.80026281152212</v>
      </c>
      <c r="O58" s="147">
        <f>(データ貼付!Z47-データ貼付!Z10)/データ貼付!AA10*10+50</f>
        <v>-38.567993948814177</v>
      </c>
      <c r="P58" s="147">
        <f>(データ貼付!AC47-データ貼付!AC10)/データ貼付!AD10*10+50</f>
        <v>10.420968860210415</v>
      </c>
    </row>
    <row r="59" spans="1:30" ht="14.25">
      <c r="B59" s="143" t="s">
        <v>61</v>
      </c>
      <c r="H59" s="143" t="s">
        <v>29</v>
      </c>
      <c r="I59" s="147">
        <f>(データ貼付!H48-データ貼付!H11)/データ貼付!I11*10+50</f>
        <v>-6.8019693343068042</v>
      </c>
      <c r="J59" s="147">
        <f>(データ貼付!K48-データ貼付!K11)/データ貼付!L11*10+50</f>
        <v>7.3854337631576499</v>
      </c>
      <c r="K59" s="147">
        <f>(データ貼付!N48-データ貼付!N11)/データ貼付!O11*10+50</f>
        <v>0.75762274957100573</v>
      </c>
      <c r="L59" s="147">
        <f>(データ貼付!Q48-データ貼付!Q11)/データ貼付!R11*10+50</f>
        <v>-29.367387607709745</v>
      </c>
      <c r="M59" s="147">
        <f>(データ貼付!T48-データ貼付!T11)/データ貼付!U11*10+50</f>
        <v>-23.081986112856015</v>
      </c>
      <c r="N59" s="147">
        <f>100-((データ貼付!W48-データ貼付!W11)/データ貼付!X11*10+50)</f>
        <v>168.46268484888134</v>
      </c>
      <c r="O59" s="147">
        <f>(データ貼付!Z48-データ貼付!Z11)/データ貼付!AA11*10+50</f>
        <v>-26.533915933399868</v>
      </c>
      <c r="P59" s="147">
        <f>(データ貼付!AC48-データ貼付!AC11)/データ貼付!AD11*10+50</f>
        <v>17.50675795383151</v>
      </c>
    </row>
    <row r="60" spans="1:30" ht="14.25">
      <c r="B60" s="143" t="s">
        <v>62</v>
      </c>
      <c r="I60" s="147"/>
      <c r="J60" s="147"/>
      <c r="K60" s="147"/>
      <c r="L60" s="147"/>
      <c r="M60" s="147"/>
      <c r="N60" s="147"/>
      <c r="O60" s="147"/>
      <c r="P60" s="147"/>
    </row>
    <row r="61" spans="1:30" ht="14.25">
      <c r="B61" s="143" t="s">
        <v>63</v>
      </c>
      <c r="I61" s="147"/>
      <c r="J61" s="147"/>
      <c r="K61" s="147"/>
      <c r="L61" s="147"/>
      <c r="M61" s="147"/>
      <c r="N61" s="147"/>
      <c r="O61" s="147"/>
      <c r="P61" s="147"/>
    </row>
    <row r="62" spans="1:30" ht="14.25">
      <c r="B62" s="143" t="s">
        <v>64</v>
      </c>
      <c r="I62" s="147"/>
      <c r="J62" s="147"/>
      <c r="K62" s="147"/>
      <c r="L62" s="147"/>
      <c r="M62" s="147"/>
      <c r="N62" s="147"/>
      <c r="O62" s="147"/>
      <c r="P62" s="147"/>
    </row>
    <row r="63" spans="1:30" ht="14.25">
      <c r="B63" s="143" t="s">
        <v>65</v>
      </c>
      <c r="I63" s="147"/>
      <c r="J63" s="147"/>
      <c r="K63" s="147"/>
      <c r="L63" s="147"/>
      <c r="M63" s="147"/>
      <c r="N63" s="147"/>
      <c r="O63" s="147"/>
      <c r="P63" s="147"/>
    </row>
    <row r="64" spans="1:30" ht="14.25">
      <c r="B64" s="143" t="s">
        <v>66</v>
      </c>
      <c r="I64" s="147"/>
      <c r="J64" s="147"/>
      <c r="K64" s="147"/>
      <c r="L64" s="147"/>
      <c r="M64" s="147"/>
      <c r="N64" s="147"/>
      <c r="O64" s="147"/>
      <c r="P64" s="147"/>
    </row>
    <row r="65" spans="2:16" ht="14.25">
      <c r="B65" s="143" t="s">
        <v>67</v>
      </c>
      <c r="I65" s="147"/>
      <c r="J65" s="147"/>
      <c r="K65" s="147"/>
      <c r="L65" s="147"/>
      <c r="M65" s="147"/>
      <c r="N65" s="147"/>
      <c r="O65" s="147"/>
      <c r="P65" s="147"/>
    </row>
    <row r="66" spans="2:16">
      <c r="B66" s="143" t="s">
        <v>68</v>
      </c>
    </row>
    <row r="67" spans="2:16">
      <c r="B67" s="143" t="s">
        <v>69</v>
      </c>
    </row>
    <row r="68" spans="2:16">
      <c r="B68" s="143" t="s">
        <v>70</v>
      </c>
    </row>
    <row r="69" spans="2:16">
      <c r="B69" s="143" t="s">
        <v>71</v>
      </c>
      <c r="I69" s="145" t="s">
        <v>34</v>
      </c>
      <c r="J69" s="145" t="s">
        <v>46</v>
      </c>
      <c r="K69" s="145" t="s">
        <v>33</v>
      </c>
      <c r="L69" s="145" t="s">
        <v>47</v>
      </c>
      <c r="M69" s="145" t="s">
        <v>96</v>
      </c>
      <c r="N69" s="145" t="s">
        <v>32</v>
      </c>
      <c r="O69" s="145" t="s">
        <v>48</v>
      </c>
      <c r="P69" s="145" t="s">
        <v>42</v>
      </c>
    </row>
    <row r="70" spans="2:16" ht="14.25">
      <c r="B70" s="143" t="s">
        <v>72</v>
      </c>
      <c r="G70" s="143" t="s">
        <v>36</v>
      </c>
      <c r="I70" s="146">
        <v>50</v>
      </c>
      <c r="J70" s="146">
        <v>50</v>
      </c>
      <c r="K70" s="146">
        <v>50</v>
      </c>
      <c r="L70" s="146">
        <v>50</v>
      </c>
      <c r="M70" s="146">
        <v>50</v>
      </c>
      <c r="N70" s="146">
        <v>50</v>
      </c>
      <c r="O70" s="146">
        <v>50</v>
      </c>
      <c r="P70" s="146">
        <v>50</v>
      </c>
    </row>
    <row r="71" spans="2:16" ht="14.25">
      <c r="B71" s="143" t="s">
        <v>73</v>
      </c>
      <c r="H71" s="143" t="s">
        <v>24</v>
      </c>
      <c r="I71" s="147">
        <f>(データ貼付!H43-データ貼付!H23)/データ貼付!I23*10+50</f>
        <v>13.145038167938935</v>
      </c>
      <c r="J71" s="147">
        <f>(データ貼付!K43-データ貼付!K23)/データ貼付!L23*10+50</f>
        <v>12.225913621262457</v>
      </c>
      <c r="K71" s="147">
        <f>(データ貼付!N43-データ貼付!N23)/データ貼付!O23*10+50</f>
        <v>11.054131054131055</v>
      </c>
      <c r="L71" s="147">
        <f>(データ貼付!Q43-データ貼付!Q23)/データ貼付!R23*10+50</f>
        <v>-9.5925925925925952</v>
      </c>
      <c r="M71" s="147">
        <f>(データ貼付!T43-データ貼付!T23)/データ貼付!U23*10+50</f>
        <v>-2.6532511341165588</v>
      </c>
      <c r="N71" s="147">
        <f>100-((データ貼付!W43-データ貼付!W23)/データ貼付!X23*10+50)</f>
        <v>125.21739130434783</v>
      </c>
      <c r="O71" s="147">
        <f>(データ貼付!Z43-データ貼付!Z23)/データ貼付!AA23*10+50</f>
        <v>-10.926680244399179</v>
      </c>
      <c r="P71" s="147">
        <f>(データ貼付!AC43-データ貼付!AC23)/データ貼付!AD23*10+50</f>
        <v>19.750889679715304</v>
      </c>
    </row>
    <row r="72" spans="2:16" ht="14.25">
      <c r="B72" s="143" t="s">
        <v>74</v>
      </c>
      <c r="H72" s="143" t="s">
        <v>27</v>
      </c>
      <c r="I72" s="147">
        <f>(データ貼付!H44-データ貼付!H24)/データ貼付!I24*10+50</f>
        <v>2.3648648648648702</v>
      </c>
      <c r="J72" s="147">
        <f>(データ貼付!K44-データ貼付!K24)/データ貼付!L24*10+50</f>
        <v>15.907473309608541</v>
      </c>
      <c r="K72" s="147">
        <f>(データ貼付!N44-データ貼付!N24)/データ貼付!O24*10+50</f>
        <v>8.1626794258373181</v>
      </c>
      <c r="L72" s="147">
        <f>(データ貼付!Q44-データ貼付!Q24)/データ貼付!R24*10+50</f>
        <v>-16.195488721804509</v>
      </c>
      <c r="M72" s="147">
        <f>(データ貼付!T44-データ貼付!T24)/データ貼付!U24*10+50</f>
        <v>-10.586200618969599</v>
      </c>
      <c r="N72" s="147">
        <f>100-((データ貼付!W44-データ貼付!W24)/データ貼付!X24*10+50)</f>
        <v>118.81481481481481</v>
      </c>
      <c r="O72" s="147">
        <f>(データ貼付!Z44-データ貼付!Z24)/データ貼付!AA24*10+50</f>
        <v>-14.731925264013</v>
      </c>
      <c r="P72" s="147">
        <f>(データ貼付!AC44-データ貼付!AC24)/データ貼付!AD24*10+50</f>
        <v>21.625344352617077</v>
      </c>
    </row>
    <row r="73" spans="2:16" ht="14.25">
      <c r="B73" s="143" t="s">
        <v>75</v>
      </c>
      <c r="H73" s="143" t="s">
        <v>25</v>
      </c>
      <c r="I73" s="147">
        <f>(データ貼付!H45-データ貼付!H25)/データ貼付!I25*10+50</f>
        <v>8.6657303370786565</v>
      </c>
      <c r="J73" s="147">
        <f>(データ貼付!K45-データ貼付!K25)/データ貼付!L25*10+50</f>
        <v>6.5894039735099312</v>
      </c>
      <c r="K73" s="147">
        <f>(データ貼付!N45-データ貼付!N25)/データ貼付!O25*10+50</f>
        <v>8.4886877828054352</v>
      </c>
      <c r="L73" s="147">
        <f>(データ貼付!Q45-データ貼付!Q25)/データ貼付!R25*10+50</f>
        <v>-13.13487241798299</v>
      </c>
      <c r="M73" s="147">
        <f>(データ貼付!T45-データ貼付!T25)/データ貼付!U25*10+50</f>
        <v>-5.7902393863245578</v>
      </c>
      <c r="N73" s="147">
        <f>100-((データ貼付!W45-データ貼付!W25)/データ貼付!X25*10+50)</f>
        <v>86.233183856502251</v>
      </c>
      <c r="O73" s="147">
        <f>(データ貼付!Z45-データ貼付!Z25)/データ貼付!AA25*10+50</f>
        <v>-17.98696844993141</v>
      </c>
      <c r="P73" s="147">
        <f>(データ貼付!AC45-データ貼付!AC25)/データ貼付!AD25*10+50</f>
        <v>16.985172981878094</v>
      </c>
    </row>
    <row r="74" spans="2:16" ht="14.25">
      <c r="B74" s="143" t="s">
        <v>76</v>
      </c>
      <c r="H74" s="143" t="s">
        <v>28</v>
      </c>
      <c r="I74" s="147">
        <f>(データ貼付!H46-データ貼付!H26)/データ貼付!I26*10+50</f>
        <v>2.1645021645028351E-2</v>
      </c>
      <c r="J74" s="147">
        <f>(データ貼付!K46-データ貼付!K26)/データ貼付!L26*10+50</f>
        <v>13.327702702702702</v>
      </c>
      <c r="K74" s="147">
        <f>(データ貼付!N46-データ貼付!N26)/データ貼付!O26*10+50</f>
        <v>6.2174721189591082</v>
      </c>
      <c r="L74" s="147">
        <f>(データ貼付!Q46-データ貼付!Q26)/データ貼付!R26*10+50</f>
        <v>-15.930735930735935</v>
      </c>
      <c r="M74" s="147">
        <f>(データ貼付!T46-データ貼付!T26)/データ貼付!U26*10+50</f>
        <v>-14.121249234537657</v>
      </c>
      <c r="N74" s="147">
        <f>100-((データ貼付!W46-データ貼付!W26)/データ貼付!X26*10+50)</f>
        <v>142.24489795918367</v>
      </c>
      <c r="O74" s="147">
        <f>(データ貼付!Z46-データ貼付!Z26)/データ貼付!AA26*10+50</f>
        <v>-14.080839486980182</v>
      </c>
      <c r="P74" s="147">
        <f>(データ貼付!AC46-データ貼付!AC26)/データ貼付!AD26*10+50</f>
        <v>21.081081081081084</v>
      </c>
    </row>
    <row r="75" spans="2:16" ht="14.25">
      <c r="B75" s="143" t="s">
        <v>77</v>
      </c>
      <c r="H75" s="143" t="s">
        <v>26</v>
      </c>
      <c r="I75" s="147">
        <f>(データ貼付!H47-データ貼付!H27)/データ貼付!I27*10+50</f>
        <v>4.1025641025641022</v>
      </c>
      <c r="J75" s="147">
        <f>(データ貼付!K47-データ貼付!K27)/データ貼付!L27*10+50</f>
        <v>5.0157232704402475</v>
      </c>
      <c r="K75" s="147">
        <f>(データ貼付!N47-データ貼付!N27)/データ貼付!O27*10+50</f>
        <v>6.4165931156222342</v>
      </c>
      <c r="L75" s="147">
        <f>(データ貼付!Q47-データ貼付!Q27)/データ貼付!R27*10+50</f>
        <v>-14.309327036599754</v>
      </c>
      <c r="M75" s="147">
        <f>(データ貼付!T47-データ貼付!T27)/データ貼付!U27*10+50</f>
        <v>3.6296462158531142</v>
      </c>
      <c r="N75" s="147">
        <f>100-((データ貼付!W47-データ貼付!W27)/データ貼付!X27*10+50)</f>
        <v>58.94675925925926</v>
      </c>
      <c r="O75" s="147">
        <f>(データ貼付!Z47-データ貼付!Z27)/データ貼付!AA27*10+50</f>
        <v>-22.383740957630039</v>
      </c>
      <c r="P75" s="147">
        <f>(データ貼付!AC47-データ貼付!AC27)/データ貼付!AD27*10+50</f>
        <v>15.240310077519375</v>
      </c>
    </row>
    <row r="76" spans="2:16" ht="14.25">
      <c r="B76" s="143" t="s">
        <v>78</v>
      </c>
      <c r="H76" s="143" t="s">
        <v>29</v>
      </c>
      <c r="I76" s="147">
        <f>(データ貼付!H48-データ貼付!H28)/データ貼付!I28*10+50</f>
        <v>-0.51759834368529312</v>
      </c>
      <c r="J76" s="147">
        <f>(データ貼付!K48-データ貼付!K28)/データ貼付!L28*10+50</f>
        <v>12.122719734660038</v>
      </c>
      <c r="K76" s="147">
        <f>(データ貼付!N48-データ貼付!N28)/データ貼付!O28*10+50</f>
        <v>4.6103896103896034</v>
      </c>
      <c r="L76" s="147">
        <f>(データ貼付!Q48-データ貼付!Q28)/データ貼付!R28*10+50</f>
        <v>-16.237482117310435</v>
      </c>
      <c r="M76" s="147">
        <f>(データ貼付!T48-データ貼付!T28)/データ貼付!U28*10+50</f>
        <v>-13.494393476044863</v>
      </c>
      <c r="N76" s="147">
        <f>100-((データ貼付!W48-データ貼付!W28)/データ貼付!X28*10+50)</f>
        <v>138.41584158415841</v>
      </c>
      <c r="O76" s="147">
        <f>(データ貼付!Z48-データ貼付!Z28)/データ貼付!AA28*10+50</f>
        <v>-13.528963414634141</v>
      </c>
      <c r="P76" s="147">
        <f>(データ貼付!AC48-データ貼付!AC28)/データ貼付!AD28*10+50</f>
        <v>20.023752969121141</v>
      </c>
    </row>
    <row r="77" spans="2:16">
      <c r="B77" s="143" t="s">
        <v>79</v>
      </c>
    </row>
    <row r="78" spans="2:16">
      <c r="B78" s="143" t="s">
        <v>80</v>
      </c>
    </row>
    <row r="79" spans="2:16">
      <c r="B79" s="143" t="s">
        <v>81</v>
      </c>
    </row>
    <row r="80" spans="2:16">
      <c r="B80" s="143" t="s">
        <v>82</v>
      </c>
    </row>
    <row r="81" spans="2:2">
      <c r="B81" s="143" t="s">
        <v>83</v>
      </c>
    </row>
    <row r="82" spans="2:2">
      <c r="B82" s="143" t="s">
        <v>84</v>
      </c>
    </row>
    <row r="83" spans="2:2">
      <c r="B83" s="143" t="s">
        <v>85</v>
      </c>
    </row>
    <row r="84" spans="2:2">
      <c r="B84" s="143" t="s">
        <v>86</v>
      </c>
    </row>
    <row r="85" spans="2:2">
      <c r="B85" s="143" t="s">
        <v>87</v>
      </c>
    </row>
    <row r="86" spans="2:2">
      <c r="B86" s="143" t="s">
        <v>88</v>
      </c>
    </row>
    <row r="87" spans="2:2">
      <c r="B87" s="143" t="s">
        <v>89</v>
      </c>
    </row>
    <row r="143" spans="29:36" ht="14.25">
      <c r="AC143" s="147"/>
      <c r="AD143" s="147"/>
      <c r="AE143" s="147"/>
      <c r="AF143" s="147"/>
      <c r="AG143" s="147"/>
      <c r="AH143" s="147"/>
      <c r="AI143" s="147"/>
      <c r="AJ143" s="147"/>
    </row>
    <row r="144" spans="29:36" ht="14.25">
      <c r="AC144" s="147"/>
      <c r="AD144" s="147"/>
      <c r="AE144" s="147"/>
      <c r="AF144" s="147"/>
      <c r="AG144" s="147"/>
      <c r="AH144" s="147"/>
      <c r="AI144" s="147"/>
      <c r="AJ144" s="147"/>
    </row>
    <row r="145" spans="29:36" ht="14.25">
      <c r="AC145" s="147"/>
      <c r="AD145" s="147"/>
      <c r="AE145" s="147"/>
      <c r="AF145" s="147"/>
      <c r="AG145" s="147"/>
      <c r="AH145" s="147"/>
      <c r="AI145" s="147"/>
      <c r="AJ145" s="147"/>
    </row>
    <row r="146" spans="29:36" ht="14.25">
      <c r="AC146" s="147"/>
      <c r="AD146" s="147"/>
      <c r="AE146" s="147"/>
      <c r="AF146" s="147"/>
      <c r="AG146" s="147"/>
      <c r="AH146" s="147"/>
      <c r="AI146" s="147"/>
      <c r="AJ146" s="147"/>
    </row>
    <row r="147" spans="29:36" ht="14.25">
      <c r="AC147" s="147"/>
      <c r="AD147" s="147"/>
      <c r="AE147" s="147"/>
      <c r="AF147" s="147"/>
      <c r="AG147" s="147"/>
      <c r="AH147" s="147"/>
      <c r="AI147" s="147"/>
      <c r="AJ147" s="147"/>
    </row>
    <row r="148" spans="29:36" ht="14.25">
      <c r="AC148" s="147"/>
      <c r="AD148" s="147"/>
      <c r="AE148" s="147"/>
      <c r="AF148" s="147"/>
      <c r="AG148" s="147"/>
      <c r="AH148" s="147"/>
      <c r="AI148" s="147"/>
      <c r="AJ148" s="147"/>
    </row>
  </sheetData>
  <mergeCells count="46">
    <mergeCell ref="A21:C21"/>
    <mergeCell ref="G21:I21"/>
    <mergeCell ref="J21:L21"/>
    <mergeCell ref="M21:O21"/>
    <mergeCell ref="S4:U4"/>
    <mergeCell ref="A4:C4"/>
    <mergeCell ref="D4:D5"/>
    <mergeCell ref="E4:E5"/>
    <mergeCell ref="F4:F5"/>
    <mergeCell ref="D21:D22"/>
    <mergeCell ref="E21:E22"/>
    <mergeCell ref="F21:F22"/>
    <mergeCell ref="P21:R21"/>
    <mergeCell ref="S21:U21"/>
    <mergeCell ref="G4:I4"/>
    <mergeCell ref="J4:L4"/>
    <mergeCell ref="Y4:AA4"/>
    <mergeCell ref="AB4:AD4"/>
    <mergeCell ref="M4:O4"/>
    <mergeCell ref="P4:R4"/>
    <mergeCell ref="AB21:AD21"/>
    <mergeCell ref="V21:X21"/>
    <mergeCell ref="Y21:AA21"/>
    <mergeCell ref="V4:X4"/>
    <mergeCell ref="AE41:AG41"/>
    <mergeCell ref="AB41:AD41"/>
    <mergeCell ref="P41:R41"/>
    <mergeCell ref="V41:X41"/>
    <mergeCell ref="S41:U41"/>
    <mergeCell ref="Y41:AA41"/>
    <mergeCell ref="F2:L2"/>
    <mergeCell ref="F19:N19"/>
    <mergeCell ref="A43:A48"/>
    <mergeCell ref="B43:B48"/>
    <mergeCell ref="C43:C48"/>
    <mergeCell ref="D43:D44"/>
    <mergeCell ref="D45:D46"/>
    <mergeCell ref="D47:D48"/>
    <mergeCell ref="M2:T2"/>
    <mergeCell ref="D41:D42"/>
    <mergeCell ref="E41:E42"/>
    <mergeCell ref="A41:C41"/>
    <mergeCell ref="M41:O41"/>
    <mergeCell ref="G41:I41"/>
    <mergeCell ref="J41:L41"/>
    <mergeCell ref="F41:F42"/>
  </mergeCells>
  <phoneticPr fontId="1"/>
  <dataValidations count="5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A43">
      <formula1>"気仙沼教育事務所,北部教育事務所,東部教育事務所,仙台教育事務所,大河原教育事務所"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3:F48">
      <formula1>$D$53:$D$54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zoomScale="154" zoomScaleNormal="154" workbookViewId="0">
      <selection activeCell="H6" sqref="H6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3" s="29" customFormat="1" ht="36.75" customHeight="1">
      <c r="A2" s="40"/>
      <c r="B2" s="231" t="s">
        <v>12</v>
      </c>
      <c r="C2" s="232"/>
      <c r="D2" s="59" t="str">
        <f>T(データ貼付!A43)</f>
        <v/>
      </c>
      <c r="E2" s="40"/>
      <c r="F2" s="226" t="str">
        <f>T(データ貼付!B43)</f>
        <v/>
      </c>
      <c r="G2" s="226"/>
      <c r="H2" s="226" t="str">
        <f>T(データ貼付!C43)</f>
        <v/>
      </c>
      <c r="I2" s="226"/>
      <c r="J2" s="226"/>
      <c r="K2" s="226"/>
      <c r="L2" s="40"/>
    </row>
    <row r="3" spans="1:13" s="29" customFormat="1" ht="6.75" customHeight="1" thickBot="1">
      <c r="A3" s="40"/>
      <c r="B3" s="41"/>
      <c r="C3" s="41"/>
      <c r="D3" s="42"/>
      <c r="E3" s="40"/>
      <c r="F3" s="40"/>
      <c r="G3" s="40"/>
      <c r="H3" s="40"/>
      <c r="I3" s="40"/>
      <c r="J3" s="40"/>
      <c r="K3" s="40"/>
      <c r="L3" s="40"/>
    </row>
    <row r="4" spans="1:13" ht="15" customHeight="1">
      <c r="A4" s="43"/>
      <c r="B4" s="227" t="s">
        <v>10</v>
      </c>
      <c r="C4" s="229" t="s">
        <v>11</v>
      </c>
      <c r="D4" s="222" t="s">
        <v>18</v>
      </c>
      <c r="E4" s="224" t="s">
        <v>19</v>
      </c>
      <c r="F4" s="222" t="s">
        <v>20</v>
      </c>
      <c r="G4" s="224" t="s">
        <v>21</v>
      </c>
      <c r="H4" s="222" t="s">
        <v>95</v>
      </c>
      <c r="I4" s="224" t="s">
        <v>22</v>
      </c>
      <c r="J4" s="222" t="s">
        <v>35</v>
      </c>
      <c r="K4" s="224" t="s">
        <v>41</v>
      </c>
      <c r="L4" s="43"/>
    </row>
    <row r="5" spans="1:13" ht="15" customHeight="1" thickBot="1">
      <c r="A5" s="43"/>
      <c r="B5" s="228"/>
      <c r="C5" s="230"/>
      <c r="D5" s="223"/>
      <c r="E5" s="225"/>
      <c r="F5" s="223"/>
      <c r="G5" s="225"/>
      <c r="H5" s="223"/>
      <c r="I5" s="225"/>
      <c r="J5" s="223"/>
      <c r="K5" s="225"/>
      <c r="L5" s="43"/>
    </row>
    <row r="6" spans="1:13" ht="21.75" customHeight="1">
      <c r="A6" s="43"/>
      <c r="B6" s="44">
        <v>1</v>
      </c>
      <c r="C6" s="45" t="s">
        <v>30</v>
      </c>
      <c r="D6" s="46">
        <f>データ貼付!H43</f>
        <v>0</v>
      </c>
      <c r="E6" s="47">
        <f>データ貼付!K43</f>
        <v>0</v>
      </c>
      <c r="F6" s="48">
        <f>データ貼付!N43</f>
        <v>0</v>
      </c>
      <c r="G6" s="47">
        <f>データ貼付!Q43</f>
        <v>0</v>
      </c>
      <c r="H6" s="48">
        <f>データ貼付!W43</f>
        <v>0</v>
      </c>
      <c r="I6" s="47">
        <f>データ貼付!Z43</f>
        <v>0</v>
      </c>
      <c r="J6" s="48">
        <f>データ貼付!AC43</f>
        <v>0</v>
      </c>
      <c r="K6" s="47">
        <f>データ貼付!AF43</f>
        <v>0</v>
      </c>
      <c r="L6" s="43"/>
    </row>
    <row r="7" spans="1:13" ht="21.75" customHeight="1">
      <c r="A7" s="43"/>
      <c r="B7" s="49">
        <v>1</v>
      </c>
      <c r="C7" s="50" t="s">
        <v>31</v>
      </c>
      <c r="D7" s="51">
        <f>データ貼付!H44</f>
        <v>0</v>
      </c>
      <c r="E7" s="52">
        <f>データ貼付!K44</f>
        <v>0</v>
      </c>
      <c r="F7" s="53">
        <f>データ貼付!N44</f>
        <v>0</v>
      </c>
      <c r="G7" s="52">
        <f>データ貼付!Q44</f>
        <v>0</v>
      </c>
      <c r="H7" s="53">
        <f>データ貼付!W44</f>
        <v>0</v>
      </c>
      <c r="I7" s="52">
        <f>データ貼付!Z44</f>
        <v>0</v>
      </c>
      <c r="J7" s="53">
        <f>データ貼付!AC44</f>
        <v>0</v>
      </c>
      <c r="K7" s="52">
        <f>データ貼付!AF44</f>
        <v>0</v>
      </c>
      <c r="L7" s="43"/>
    </row>
    <row r="8" spans="1:13" ht="21.75" customHeight="1">
      <c r="A8" s="43"/>
      <c r="B8" s="49">
        <v>2</v>
      </c>
      <c r="C8" s="50" t="s">
        <v>30</v>
      </c>
      <c r="D8" s="51">
        <f>データ貼付!H45</f>
        <v>0</v>
      </c>
      <c r="E8" s="52">
        <f>データ貼付!K45</f>
        <v>0</v>
      </c>
      <c r="F8" s="53">
        <f>データ貼付!N45</f>
        <v>0</v>
      </c>
      <c r="G8" s="52">
        <f>データ貼付!Q45</f>
        <v>0</v>
      </c>
      <c r="H8" s="53">
        <f>データ貼付!W45</f>
        <v>0</v>
      </c>
      <c r="I8" s="52">
        <f>データ貼付!Z45</f>
        <v>0</v>
      </c>
      <c r="J8" s="53">
        <f>データ貼付!AC45</f>
        <v>0</v>
      </c>
      <c r="K8" s="52">
        <f>データ貼付!AF45</f>
        <v>0</v>
      </c>
      <c r="L8" s="43"/>
      <c r="M8" s="35"/>
    </row>
    <row r="9" spans="1:13" ht="21.75" customHeight="1">
      <c r="A9" s="43"/>
      <c r="B9" s="49">
        <v>2</v>
      </c>
      <c r="C9" s="50" t="s">
        <v>31</v>
      </c>
      <c r="D9" s="51">
        <f>データ貼付!H46</f>
        <v>0</v>
      </c>
      <c r="E9" s="52">
        <f>データ貼付!K46</f>
        <v>0</v>
      </c>
      <c r="F9" s="53">
        <f>データ貼付!N46</f>
        <v>0</v>
      </c>
      <c r="G9" s="52">
        <f>データ貼付!Q46</f>
        <v>0</v>
      </c>
      <c r="H9" s="53">
        <f>データ貼付!W46</f>
        <v>0</v>
      </c>
      <c r="I9" s="52">
        <f>データ貼付!Z46</f>
        <v>0</v>
      </c>
      <c r="J9" s="53">
        <f>データ貼付!AC46</f>
        <v>0</v>
      </c>
      <c r="K9" s="52">
        <f>データ貼付!AF46</f>
        <v>0</v>
      </c>
      <c r="L9" s="43"/>
    </row>
    <row r="10" spans="1:13" ht="21.75" customHeight="1">
      <c r="A10" s="43"/>
      <c r="B10" s="49">
        <v>3</v>
      </c>
      <c r="C10" s="50" t="s">
        <v>30</v>
      </c>
      <c r="D10" s="51">
        <f>データ貼付!H47</f>
        <v>0</v>
      </c>
      <c r="E10" s="52">
        <f>データ貼付!K47</f>
        <v>0</v>
      </c>
      <c r="F10" s="53">
        <f>データ貼付!N47</f>
        <v>0</v>
      </c>
      <c r="G10" s="52">
        <f>データ貼付!Q47</f>
        <v>0</v>
      </c>
      <c r="H10" s="53">
        <f>データ貼付!W47</f>
        <v>0</v>
      </c>
      <c r="I10" s="52">
        <f>データ貼付!Z47</f>
        <v>0</v>
      </c>
      <c r="J10" s="53">
        <f>データ貼付!AC47</f>
        <v>0</v>
      </c>
      <c r="K10" s="52">
        <f>データ貼付!AF47</f>
        <v>0</v>
      </c>
      <c r="L10" s="43"/>
    </row>
    <row r="11" spans="1:13" ht="21.75" customHeight="1">
      <c r="A11" s="43"/>
      <c r="B11" s="49">
        <v>3</v>
      </c>
      <c r="C11" s="50" t="s">
        <v>31</v>
      </c>
      <c r="D11" s="51">
        <f>データ貼付!H48</f>
        <v>0</v>
      </c>
      <c r="E11" s="52">
        <f>データ貼付!K48</f>
        <v>0</v>
      </c>
      <c r="F11" s="53">
        <f>データ貼付!N48</f>
        <v>0</v>
      </c>
      <c r="G11" s="52">
        <f>データ貼付!Q48</f>
        <v>0</v>
      </c>
      <c r="H11" s="53">
        <f>データ貼付!W48</f>
        <v>0</v>
      </c>
      <c r="I11" s="52">
        <f>データ貼付!Z48</f>
        <v>0</v>
      </c>
      <c r="J11" s="53">
        <f>データ貼付!AC48</f>
        <v>0</v>
      </c>
      <c r="K11" s="119">
        <f>データ貼付!AF48</f>
        <v>0</v>
      </c>
      <c r="L11" s="43"/>
    </row>
    <row r="12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3" ht="27" customHeight="1">
      <c r="A13" s="43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43"/>
    </row>
    <row r="14" spans="1:13" ht="15" customHeight="1">
      <c r="A14" s="43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43"/>
    </row>
    <row r="15" spans="1:1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spans="1:1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1:1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1:1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spans="1:1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 s="81" customFormat="1"/>
    <row r="62" spans="1:12" s="81" customFormat="1"/>
    <row r="63" spans="1:12" s="81" customFormat="1"/>
    <row r="64" spans="1:12" s="81" customFormat="1"/>
    <row r="65" s="81" customFormat="1"/>
    <row r="66" s="81" customFormat="1"/>
    <row r="67" s="81" customFormat="1"/>
    <row r="68" s="81" customFormat="1"/>
    <row r="69" s="81" customFormat="1"/>
    <row r="70" s="81" customFormat="1"/>
    <row r="71" s="81" customFormat="1"/>
    <row r="72" s="81" customFormat="1"/>
    <row r="73" s="81" customFormat="1"/>
    <row r="74" s="81" customFormat="1"/>
    <row r="75" s="81" customFormat="1"/>
    <row r="76" s="81" customFormat="1"/>
    <row r="77" s="81" customFormat="1"/>
    <row r="78" s="81" customFormat="1"/>
    <row r="79" s="81" customFormat="1"/>
    <row r="80" s="81" customFormat="1"/>
    <row r="81" s="81" customFormat="1"/>
    <row r="82" s="81" customFormat="1"/>
    <row r="83" s="81" customFormat="1"/>
    <row r="84" s="81" customFormat="1"/>
    <row r="85" s="81" customFormat="1"/>
    <row r="86" s="81" customFormat="1"/>
    <row r="87" s="81" customFormat="1"/>
    <row r="88" s="81" customFormat="1"/>
    <row r="89" s="81" customFormat="1"/>
    <row r="90" s="81" customFormat="1"/>
    <row r="91" s="81" customFormat="1"/>
    <row r="92" s="81" customFormat="1"/>
    <row r="93" s="81" customFormat="1"/>
    <row r="94" s="81" customFormat="1"/>
    <row r="95" s="81" customFormat="1"/>
    <row r="96" s="81" customFormat="1"/>
    <row r="97" s="81" customFormat="1"/>
    <row r="98" s="81" customFormat="1"/>
    <row r="99" s="81" customFormat="1"/>
    <row r="100" s="81" customFormat="1"/>
    <row r="101" s="81" customFormat="1"/>
    <row r="102" s="81" customFormat="1"/>
    <row r="103" s="81" customFormat="1"/>
    <row r="104" s="81" customFormat="1"/>
    <row r="105" s="81" customFormat="1"/>
    <row r="106" s="81" customFormat="1"/>
    <row r="107" s="81" customFormat="1"/>
    <row r="108" s="81" customFormat="1"/>
    <row r="109" s="81" customFormat="1"/>
    <row r="110" s="81" customFormat="1"/>
    <row r="111" s="81" customFormat="1"/>
    <row r="114" spans="4:9">
      <c r="D114" s="34"/>
    </row>
    <row r="115" spans="4:9">
      <c r="I115" s="34"/>
    </row>
    <row r="123" spans="4:9">
      <c r="F123" s="34"/>
    </row>
    <row r="200" spans="4:7">
      <c r="D200" s="117"/>
      <c r="E200" s="117"/>
      <c r="F200" s="117"/>
      <c r="G200" s="117"/>
    </row>
  </sheetData>
  <mergeCells count="15">
    <mergeCell ref="A1:L1"/>
    <mergeCell ref="B13:K14"/>
    <mergeCell ref="F4:F5"/>
    <mergeCell ref="G4:G5"/>
    <mergeCell ref="H4:H5"/>
    <mergeCell ref="I4:I5"/>
    <mergeCell ref="H2:K2"/>
    <mergeCell ref="F2:G2"/>
    <mergeCell ref="B4:B5"/>
    <mergeCell ref="C4:C5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zoomScale="106" zoomScaleNormal="106" workbookViewId="0">
      <selection activeCell="G19" sqref="G19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34" t="s">
        <v>51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5" s="29" customFormat="1" ht="33.75" customHeight="1">
      <c r="A2" s="60"/>
      <c r="B2" s="231" t="s">
        <v>12</v>
      </c>
      <c r="C2" s="232"/>
      <c r="D2" s="59" t="str">
        <f>T(データ貼付!A43)</f>
        <v/>
      </c>
      <c r="E2" s="60"/>
      <c r="F2" s="226" t="str">
        <f>T(データ貼付!B43)</f>
        <v/>
      </c>
      <c r="G2" s="226"/>
      <c r="H2" s="226" t="str">
        <f>T(データ貼付!C43)</f>
        <v/>
      </c>
      <c r="I2" s="226"/>
      <c r="J2" s="226"/>
      <c r="K2" s="226"/>
      <c r="L2" s="60"/>
    </row>
    <row r="3" spans="1:15" s="29" customFormat="1" ht="6.75" customHeight="1" thickBot="1">
      <c r="A3" s="60"/>
      <c r="B3" s="61"/>
      <c r="C3" s="61"/>
      <c r="D3" s="62"/>
      <c r="E3" s="60"/>
      <c r="F3" s="60"/>
      <c r="G3" s="60"/>
      <c r="H3" s="60"/>
      <c r="I3" s="60"/>
      <c r="J3" s="60"/>
      <c r="K3" s="60"/>
      <c r="L3" s="60"/>
    </row>
    <row r="4" spans="1:15" ht="15" customHeight="1">
      <c r="A4" s="63"/>
      <c r="B4" s="227" t="s">
        <v>10</v>
      </c>
      <c r="C4" s="229" t="s">
        <v>11</v>
      </c>
      <c r="D4" s="222" t="s">
        <v>18</v>
      </c>
      <c r="E4" s="224" t="s">
        <v>19</v>
      </c>
      <c r="F4" s="222" t="s">
        <v>20</v>
      </c>
      <c r="G4" s="224" t="s">
        <v>21</v>
      </c>
      <c r="H4" s="222" t="s">
        <v>95</v>
      </c>
      <c r="I4" s="224" t="s">
        <v>22</v>
      </c>
      <c r="J4" s="222" t="s">
        <v>35</v>
      </c>
      <c r="K4" s="224" t="s">
        <v>41</v>
      </c>
      <c r="L4" s="63"/>
    </row>
    <row r="5" spans="1:15" ht="15" customHeight="1" thickBot="1">
      <c r="A5" s="63"/>
      <c r="B5" s="228"/>
      <c r="C5" s="230"/>
      <c r="D5" s="223"/>
      <c r="E5" s="225"/>
      <c r="F5" s="223"/>
      <c r="G5" s="225"/>
      <c r="H5" s="223"/>
      <c r="I5" s="225"/>
      <c r="J5" s="223"/>
      <c r="K5" s="225"/>
      <c r="L5" s="63"/>
    </row>
    <row r="6" spans="1:15" ht="21.75" customHeight="1">
      <c r="A6" s="63"/>
      <c r="B6" s="44">
        <v>1</v>
      </c>
      <c r="C6" s="45" t="s">
        <v>30</v>
      </c>
      <c r="D6" s="46">
        <f>データ貼付!H43</f>
        <v>0</v>
      </c>
      <c r="E6" s="47">
        <f>データ貼付!K43</f>
        <v>0</v>
      </c>
      <c r="F6" s="48">
        <f>データ貼付!N43</f>
        <v>0</v>
      </c>
      <c r="G6" s="47">
        <f>データ貼付!Q43</f>
        <v>0</v>
      </c>
      <c r="H6" s="48">
        <f>データ貼付!W43</f>
        <v>0</v>
      </c>
      <c r="I6" s="47">
        <f>データ貼付!Z43</f>
        <v>0</v>
      </c>
      <c r="J6" s="48">
        <f>データ貼付!AC43</f>
        <v>0</v>
      </c>
      <c r="K6" s="47">
        <f>データ貼付!AF43</f>
        <v>0</v>
      </c>
      <c r="L6" s="63"/>
    </row>
    <row r="7" spans="1:15" ht="21.75" customHeight="1">
      <c r="A7" s="63"/>
      <c r="B7" s="49">
        <v>1</v>
      </c>
      <c r="C7" s="50" t="s">
        <v>31</v>
      </c>
      <c r="D7" s="51">
        <f>データ貼付!H44</f>
        <v>0</v>
      </c>
      <c r="E7" s="52">
        <f>データ貼付!K44</f>
        <v>0</v>
      </c>
      <c r="F7" s="53">
        <f>データ貼付!N44</f>
        <v>0</v>
      </c>
      <c r="G7" s="52">
        <f>データ貼付!Q44</f>
        <v>0</v>
      </c>
      <c r="H7" s="53">
        <f>データ貼付!W44</f>
        <v>0</v>
      </c>
      <c r="I7" s="52">
        <f>データ貼付!Z44</f>
        <v>0</v>
      </c>
      <c r="J7" s="53">
        <f>データ貼付!AC44</f>
        <v>0</v>
      </c>
      <c r="K7" s="52">
        <f>データ貼付!AF44</f>
        <v>0</v>
      </c>
      <c r="L7" s="63"/>
    </row>
    <row r="8" spans="1:15" ht="21.75" customHeight="1">
      <c r="A8" s="63"/>
      <c r="B8" s="49">
        <v>2</v>
      </c>
      <c r="C8" s="50" t="s">
        <v>30</v>
      </c>
      <c r="D8" s="51">
        <f>データ貼付!H45</f>
        <v>0</v>
      </c>
      <c r="E8" s="52">
        <f>データ貼付!K45</f>
        <v>0</v>
      </c>
      <c r="F8" s="53">
        <f>データ貼付!N45</f>
        <v>0</v>
      </c>
      <c r="G8" s="52">
        <f>データ貼付!Q45</f>
        <v>0</v>
      </c>
      <c r="H8" s="53">
        <f>データ貼付!W45</f>
        <v>0</v>
      </c>
      <c r="I8" s="52">
        <f>データ貼付!Z45</f>
        <v>0</v>
      </c>
      <c r="J8" s="53">
        <f>データ貼付!AC45</f>
        <v>0</v>
      </c>
      <c r="K8" s="52">
        <f>データ貼付!AF45</f>
        <v>0</v>
      </c>
      <c r="L8" s="63"/>
      <c r="M8" s="35"/>
    </row>
    <row r="9" spans="1:15" ht="21.75" customHeight="1">
      <c r="A9" s="63"/>
      <c r="B9" s="49">
        <v>2</v>
      </c>
      <c r="C9" s="50" t="s">
        <v>31</v>
      </c>
      <c r="D9" s="51">
        <f>データ貼付!H46</f>
        <v>0</v>
      </c>
      <c r="E9" s="52">
        <f>データ貼付!K46</f>
        <v>0</v>
      </c>
      <c r="F9" s="53">
        <f>データ貼付!N46</f>
        <v>0</v>
      </c>
      <c r="G9" s="52">
        <f>データ貼付!Q46</f>
        <v>0</v>
      </c>
      <c r="H9" s="53">
        <f>データ貼付!W46</f>
        <v>0</v>
      </c>
      <c r="I9" s="52">
        <f>データ貼付!Z46</f>
        <v>0</v>
      </c>
      <c r="J9" s="53">
        <f>データ貼付!AC46</f>
        <v>0</v>
      </c>
      <c r="K9" s="52">
        <f>データ貼付!AF46</f>
        <v>0</v>
      </c>
      <c r="L9" s="63"/>
    </row>
    <row r="10" spans="1:15" ht="21.75" customHeight="1">
      <c r="A10" s="63"/>
      <c r="B10" s="49">
        <v>3</v>
      </c>
      <c r="C10" s="50" t="s">
        <v>30</v>
      </c>
      <c r="D10" s="51">
        <f>データ貼付!H47</f>
        <v>0</v>
      </c>
      <c r="E10" s="52">
        <f>データ貼付!K47</f>
        <v>0</v>
      </c>
      <c r="F10" s="53">
        <f>データ貼付!N47</f>
        <v>0</v>
      </c>
      <c r="G10" s="52">
        <f>データ貼付!Q47</f>
        <v>0</v>
      </c>
      <c r="H10" s="53">
        <f>データ貼付!W47</f>
        <v>0</v>
      </c>
      <c r="I10" s="52">
        <f>データ貼付!Z47</f>
        <v>0</v>
      </c>
      <c r="J10" s="53">
        <f>データ貼付!AC47</f>
        <v>0</v>
      </c>
      <c r="K10" s="52">
        <f>データ貼付!AF47</f>
        <v>0</v>
      </c>
      <c r="L10" s="63"/>
    </row>
    <row r="11" spans="1:15" ht="21.75" customHeight="1" thickBot="1">
      <c r="A11" s="63"/>
      <c r="B11" s="54">
        <v>3</v>
      </c>
      <c r="C11" s="55" t="s">
        <v>31</v>
      </c>
      <c r="D11" s="56">
        <f>データ貼付!H48</f>
        <v>0</v>
      </c>
      <c r="E11" s="57">
        <f>データ貼付!K48</f>
        <v>0</v>
      </c>
      <c r="F11" s="58">
        <f>データ貼付!N48</f>
        <v>0</v>
      </c>
      <c r="G11" s="57">
        <f>データ貼付!Q48</f>
        <v>0</v>
      </c>
      <c r="H11" s="58">
        <f>データ貼付!W48</f>
        <v>0</v>
      </c>
      <c r="I11" s="57">
        <f>データ貼付!Z48</f>
        <v>0</v>
      </c>
      <c r="J11" s="58">
        <f>データ貼付!AC48</f>
        <v>0</v>
      </c>
      <c r="K11" s="57">
        <f>データ貼付!AF48</f>
        <v>0</v>
      </c>
      <c r="L11" s="63"/>
    </row>
    <row r="12" spans="1: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5" ht="27" customHeight="1">
      <c r="A13" s="6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63"/>
    </row>
    <row r="14" spans="1:15" ht="15" customHeight="1">
      <c r="A14" s="6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63"/>
      <c r="O14" s="121"/>
    </row>
    <row r="15" spans="1:1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1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1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:1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  <row r="37" spans="1:1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</row>
    <row r="38" spans="1:1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</row>
    <row r="42" spans="1:1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1:1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spans="1:1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spans="1:1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1:1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1:1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</row>
    <row r="61" spans="1:1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s="81" customFormat="1"/>
    <row r="80" spans="1:12" s="81" customFormat="1"/>
    <row r="81" s="81" customFormat="1"/>
    <row r="82" s="81" customFormat="1"/>
    <row r="83" s="81" customFormat="1"/>
    <row r="84" s="81" customFormat="1"/>
    <row r="85" s="81" customFormat="1"/>
    <row r="86" s="81" customFormat="1"/>
    <row r="87" s="81" customFormat="1"/>
    <row r="88" s="81" customFormat="1"/>
    <row r="89" s="81" customFormat="1"/>
    <row r="90" s="81" customFormat="1"/>
    <row r="91" s="81" customFormat="1"/>
    <row r="92" s="81" customFormat="1"/>
    <row r="93" s="81" customFormat="1"/>
    <row r="94" s="81" customFormat="1"/>
    <row r="95" s="81" customFormat="1"/>
    <row r="96" s="81" customFormat="1"/>
    <row r="97" s="81" customFormat="1"/>
    <row r="98" s="81" customFormat="1"/>
    <row r="99" s="81" customFormat="1"/>
    <row r="100" s="81" customFormat="1"/>
    <row r="101" s="81" customFormat="1"/>
    <row r="102" s="81" customFormat="1"/>
    <row r="103" s="81" customFormat="1"/>
    <row r="104" s="81" customFormat="1"/>
    <row r="105" s="81" customFormat="1"/>
    <row r="106" s="81" customFormat="1"/>
    <row r="107" s="81" customFormat="1"/>
    <row r="108" s="81" customFormat="1"/>
    <row r="109" s="81" customFormat="1"/>
    <row r="110" s="81" customFormat="1"/>
    <row r="114" spans="4:9">
      <c r="D114" s="34"/>
    </row>
    <row r="115" spans="4:9">
      <c r="I115" s="34"/>
    </row>
    <row r="123" spans="4:9">
      <c r="F123" s="34"/>
    </row>
  </sheetData>
  <mergeCells count="15">
    <mergeCell ref="A1:L1"/>
    <mergeCell ref="H2:K2"/>
    <mergeCell ref="F2:G2"/>
    <mergeCell ref="B4:B5"/>
    <mergeCell ref="C4:C5"/>
    <mergeCell ref="D4:D5"/>
    <mergeCell ref="E4:E5"/>
    <mergeCell ref="B2:C2"/>
    <mergeCell ref="K4:K5"/>
    <mergeCell ref="J4:J5"/>
    <mergeCell ref="B13:K14"/>
    <mergeCell ref="F4:F5"/>
    <mergeCell ref="G4:G5"/>
    <mergeCell ref="H4:H5"/>
    <mergeCell ref="I4:I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使い方</vt:lpstr>
      <vt:lpstr>データ貼付</vt:lpstr>
      <vt:lpstr>印刷シート（全国との比較）</vt:lpstr>
      <vt:lpstr>印刷シート（県平均との比較）</vt:lpstr>
      <vt:lpstr>データ貼付!Print_Area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2024-05-01T04:53:00Z</cp:lastPrinted>
  <dcterms:created xsi:type="dcterms:W3CDTF">2003-05-12T23:31:40Z</dcterms:created>
  <dcterms:modified xsi:type="dcterms:W3CDTF">2024-05-29T06:17:15Z</dcterms:modified>
</cp:coreProperties>
</file>