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6\HPデータ\HPリンクファイル\"/>
    </mc:Choice>
  </mc:AlternateContent>
  <bookViews>
    <workbookView xWindow="0" yWindow="0" windowWidth="28800" windowHeight="12210" activeTab="3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D2" i="4" l="1"/>
  <c r="D2" i="3"/>
  <c r="M75" i="1"/>
  <c r="M74" i="1"/>
  <c r="M73" i="1"/>
  <c r="M72" i="1"/>
  <c r="M71" i="1"/>
  <c r="M70" i="1"/>
  <c r="N75" i="1"/>
  <c r="N74" i="1"/>
  <c r="N73" i="1"/>
  <c r="N72" i="1"/>
  <c r="N71" i="1"/>
  <c r="N70" i="1"/>
  <c r="O75" i="1"/>
  <c r="O74" i="1"/>
  <c r="O73" i="1"/>
  <c r="O72" i="1"/>
  <c r="O71" i="1"/>
  <c r="O70" i="1"/>
  <c r="M58" i="1"/>
  <c r="M57" i="1"/>
  <c r="M56" i="1"/>
  <c r="M55" i="1"/>
  <c r="M54" i="1"/>
  <c r="M53" i="1"/>
  <c r="N58" i="1"/>
  <c r="N57" i="1"/>
  <c r="N56" i="1"/>
  <c r="N55" i="1"/>
  <c r="N54" i="1"/>
  <c r="N53" i="1"/>
  <c r="O58" i="1"/>
  <c r="O57" i="1"/>
  <c r="O56" i="1"/>
  <c r="O55" i="1"/>
  <c r="O54" i="1"/>
  <c r="O53" i="1"/>
  <c r="L75" i="1"/>
  <c r="L74" i="1"/>
  <c r="L73" i="1"/>
  <c r="L72" i="1"/>
  <c r="L71" i="1"/>
  <c r="L70" i="1"/>
  <c r="H11" i="3"/>
  <c r="H10" i="3"/>
  <c r="H9" i="3"/>
  <c r="H8" i="3"/>
  <c r="H7" i="3"/>
  <c r="H6" i="3"/>
  <c r="H11" i="4"/>
  <c r="H10" i="4"/>
  <c r="H9" i="4"/>
  <c r="H8" i="4"/>
  <c r="H7" i="4"/>
  <c r="H6" i="4"/>
  <c r="L58" i="1"/>
  <c r="L57" i="1"/>
  <c r="L56" i="1"/>
  <c r="L55" i="1"/>
  <c r="L54" i="1"/>
  <c r="L53" i="1"/>
  <c r="K75" i="1"/>
  <c r="K74" i="1"/>
  <c r="K73" i="1"/>
  <c r="K71" i="1"/>
  <c r="K70" i="1"/>
  <c r="J75" i="1"/>
  <c r="J74" i="1"/>
  <c r="J70" i="1"/>
  <c r="I73" i="1"/>
  <c r="I72" i="1"/>
  <c r="I71" i="1"/>
  <c r="I70" i="1"/>
  <c r="H73" i="1"/>
  <c r="H72" i="1"/>
  <c r="H70" i="1"/>
  <c r="K58" i="1"/>
  <c r="K57" i="1"/>
  <c r="K56" i="1"/>
  <c r="K55" i="1"/>
  <c r="K54" i="1"/>
  <c r="K53" i="1"/>
  <c r="J57" i="1"/>
  <c r="J56" i="1"/>
  <c r="J55" i="1"/>
  <c r="J53" i="1"/>
  <c r="I57" i="1"/>
  <c r="I56" i="1"/>
  <c r="I55" i="1"/>
  <c r="I54" i="1"/>
  <c r="H58" i="1"/>
  <c r="H57" i="1"/>
  <c r="H56" i="1"/>
  <c r="H55" i="1"/>
  <c r="H54" i="1"/>
  <c r="H53" i="1"/>
  <c r="H71" i="1"/>
  <c r="I53" i="1"/>
  <c r="K72" i="1"/>
  <c r="J71" i="1"/>
  <c r="J72" i="1"/>
  <c r="J73" i="1"/>
  <c r="H74" i="1"/>
  <c r="H75" i="1"/>
  <c r="I74" i="1"/>
  <c r="I75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H2" i="4"/>
  <c r="H2" i="3"/>
  <c r="J11" i="3"/>
  <c r="J10" i="3"/>
  <c r="J9" i="3"/>
  <c r="J8" i="3"/>
  <c r="J7" i="3"/>
  <c r="J6" i="3"/>
  <c r="I11" i="3"/>
  <c r="I10" i="3"/>
  <c r="I9" i="3"/>
  <c r="I8" i="3"/>
  <c r="I7" i="3"/>
  <c r="I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J58" i="1"/>
  <c r="I58" i="1"/>
  <c r="J54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<sst xmlns="http://schemas.openxmlformats.org/spreadsheetml/2006/main" count="243" uniqueCount="101">
  <si>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</si>
  <si>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</si>
  <si>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</si>
  <si>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</si>
  <si>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</si>
  <si>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</si>
  <si>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</si>
  <si>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</si>
  <si>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</si>
  <si>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</si>
  <si>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</si>
  <si>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</si>
  <si>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</si>
  <si>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</si>
  <si>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</si>
  <si>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</si>
  <si>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</si>
  <si>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</si>
  <si>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</si>
  <si>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</si>
  <si>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</si>
  <si>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</si>
  <si>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</si>
  <si>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</si>
  <si>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</si>
  <si>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</si>
  <si>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</si>
  <si>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</si>
  <si>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</si>
  <si>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</si>
  <si>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</si>
  <si>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</si>
  <si>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</si>
  <si>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</si>
  <si>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</si>
  <si>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</si>
  <si>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</si>
  <si>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</si>
  <si>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</si>
  <si>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</si>
  <si>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</si>
  <si>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</si>
  <si>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</si>
  <si>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</si>
  <si>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</si>
  <si>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</si>
  <si>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</si>
  <si>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</si>
  <si>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</si>
  <si>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</si>
  <si>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持久走</t>
    <rPh sb="0" eb="3">
      <t>ジキュウソウ</t>
    </rPh>
    <phoneticPr fontId="1"/>
  </si>
  <si>
    <t>NO.５　持久走（秒）</t>
    <rPh sb="5" eb="8">
      <t>ジキュウソウ</t>
    </rPh>
    <rPh sb="9" eb="10">
      <t>ビョウ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</si>
  <si>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</si>
  <si>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</si>
  <si>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</si>
  <si>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</si>
  <si>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</si>
  <si>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</si>
  <si>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</si>
  <si>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</si>
  <si>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</si>
  <si>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</si>
  <si>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</si>
  <si>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</si>
  <si>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</si>
  <si>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</si>
  <si>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</si>
  <si>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</si>
  <si>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</si>
  <si>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</si>
  <si>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</si>
  <si>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</si>
  <si>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</si>
  <si>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</si>
  <si>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</si>
  <si>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</si>
  <si>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</si>
  <si>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</si>
  <si>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</si>
  <si>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</si>
  <si>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</si>
  <si>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</si>
  <si>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</si>
  <si>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</si>
  <si>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</si>
  <si>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</si>
  <si>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</si>
  <si>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</si>
  <si>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NO.８　ハンドボール投げ（ｍ）</t>
    <rPh sb="11" eb="12">
      <t>ナ</t>
    </rPh>
    <phoneticPr fontId="1"/>
  </si>
  <si>
    <t>No.５　 持久走（秒）</t>
    <rPh sb="6" eb="9">
      <t>ジキュウソウ</t>
    </rPh>
    <rPh sb="10" eb="11">
      <t>ビョウ</t>
    </rPh>
    <phoneticPr fontId="1"/>
  </si>
  <si>
    <t>所在市町村名</t>
    <rPh sb="0" eb="2">
      <t>ショザイ</t>
    </rPh>
    <rPh sb="2" eb="3">
      <t>シクチョウ</t>
    </rPh>
    <rPh sb="3" eb="6">
      <t>チョウソンメイ</t>
    </rPh>
    <phoneticPr fontId="1"/>
  </si>
  <si>
    <t>高等学校名</t>
    <rPh sb="0" eb="2">
      <t>コウトウ</t>
    </rPh>
    <rPh sb="2" eb="5">
      <t>ガッコウメイ</t>
    </rPh>
    <phoneticPr fontId="1"/>
  </si>
  <si>
    <t>所在地</t>
    <rPh sb="0" eb="3">
      <t>ショザイチ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</si>
  <si>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</si>
  <si>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</si>
  <si>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</si>
  <si>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</si>
  <si>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</si>
  <si>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R5.10.11現在</t>
    <rPh sb="8" eb="10">
      <t>ゲンザイ</t>
    </rPh>
    <phoneticPr fontId="1"/>
  </si>
  <si>
    <t>１　入力した報告用ファイル（令和５年度体力・運動能力調査報告【様式２－①】を準備して下さい。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</si>
  <si>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令和５年度宮城県小・中・高等学校児童生徒体力・運動能力調査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</si>
</sst>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0_ "/>
    <numFmt numFmtId="178" formatCode="0.0_ "/>
    <numFmt numFmtId="179" formatCode="0.0_);[Red]\(0.0\)"/>
    <numFmt numFmtId="180" formatCode="m"/>
    <numFmt numFmtId="181" formatCode="0&quot;事&quot;&quot;務&quot;&quot;所&quot;"/>
    <numFmt numFmtId="182" formatCode="0.00_);[Red]\(0.00\)"/>
    <numFmt numFmtId="183" formatCode="0.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3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1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80" fontId="9" fillId="4" borderId="0" xfId="0" applyNumberFormat="1" applyFont="1" applyFill="1" applyBorder="1" applyAlignment="1">
      <alignment horizontal="center" vertical="center"/>
    </xf>
    <xf numFmtId="180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15" xfId="0" applyNumberFormat="1" applyFont="1" applyFill="1" applyBorder="1" applyAlignment="1">
      <alignment vertical="center"/>
    </xf>
    <xf numFmtId="179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>
      <alignment vertical="center"/>
    </xf>
    <xf numFmtId="179" fontId="10" fillId="0" borderId="29" xfId="0" applyNumberFormat="1" applyFont="1" applyFill="1" applyBorder="1" applyAlignment="1">
      <alignment vertical="center"/>
    </xf>
    <xf numFmtId="179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vertical="center"/>
    </xf>
    <xf numFmtId="179" fontId="10" fillId="0" borderId="17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80" fontId="9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2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1" fontId="11" fillId="0" borderId="33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5" xfId="0" applyNumberFormat="1" applyFon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1" fontId="11" fillId="0" borderId="36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0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1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2" xfId="0" applyNumberFormat="1" applyFont="1" applyBorder="1" applyAlignment="1">
      <alignment horizontal="right" vertical="center"/>
    </xf>
    <xf numFmtId="2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5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179" fontId="10" fillId="0" borderId="18" xfId="0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8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8" fontId="4" fillId="6" borderId="0" xfId="0" applyNumberFormat="1" applyFont="1" applyFill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8" xfId="0" applyFill="1" applyBorder="1" applyAlignment="1">
      <alignment vertical="center"/>
    </xf>
    <xf numFmtId="177" fontId="0" fillId="6" borderId="0" xfId="0" applyNumberForma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8" borderId="49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0" fillId="0" borderId="21" xfId="0" applyBorder="1"/>
    <xf numFmtId="177" fontId="0" fillId="0" borderId="22" xfId="0" applyNumberFormat="1" applyBorder="1"/>
    <xf numFmtId="177" fontId="0" fillId="0" borderId="14" xfId="0" applyNumberFormat="1" applyBorder="1"/>
    <xf numFmtId="0" fontId="0" fillId="0" borderId="22" xfId="0" applyBorder="1"/>
    <xf numFmtId="177" fontId="0" fillId="0" borderId="39" xfId="0" applyNumberFormat="1" applyBorder="1"/>
    <xf numFmtId="0" fontId="0" fillId="0" borderId="23" xfId="0" applyBorder="1"/>
    <xf numFmtId="177" fontId="0" fillId="0" borderId="24" xfId="0" applyNumberFormat="1" applyBorder="1"/>
    <xf numFmtId="177" fontId="0" fillId="0" borderId="12" xfId="0" applyNumberFormat="1" applyBorder="1"/>
    <xf numFmtId="0" fontId="0" fillId="0" borderId="24" xfId="0" applyBorder="1"/>
    <xf numFmtId="177" fontId="0" fillId="0" borderId="38" xfId="0" applyNumberFormat="1" applyBorder="1"/>
    <xf numFmtId="0" fontId="0" fillId="0" borderId="19" xfId="0" applyBorder="1"/>
    <xf numFmtId="177" fontId="0" fillId="0" borderId="20" xfId="0" applyNumberFormat="1" applyBorder="1"/>
    <xf numFmtId="177" fontId="0" fillId="0" borderId="13" xfId="0" applyNumberFormat="1" applyBorder="1"/>
    <xf numFmtId="0" fontId="0" fillId="0" borderId="20" xfId="0" applyBorder="1"/>
    <xf numFmtId="177" fontId="0" fillId="0" borderId="41" xfId="0" applyNumberFormat="1" applyBorder="1"/>
    <xf numFmtId="0" fontId="0" fillId="0" borderId="5" xfId="0" applyBorder="1"/>
    <xf numFmtId="177" fontId="0" fillId="0" borderId="2" xfId="0" applyNumberFormat="1" applyBorder="1"/>
    <xf numFmtId="177" fontId="0" fillId="0" borderId="3" xfId="0" applyNumberFormat="1" applyBorder="1"/>
    <xf numFmtId="0" fontId="0" fillId="0" borderId="2" xfId="0" applyBorder="1"/>
    <xf numFmtId="177" fontId="0" fillId="0" borderId="4" xfId="0" applyNumberFormat="1" applyBorder="1"/>
    <xf numFmtId="177" fontId="0" fillId="0" borderId="14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42" xfId="0" applyBorder="1"/>
    <xf numFmtId="0" fontId="0" fillId="0" borderId="46" xfId="0" applyBorder="1"/>
    <xf numFmtId="0" fontId="0" fillId="0" borderId="1" xfId="0" applyBorder="1"/>
    <xf numFmtId="0" fontId="0" fillId="0" borderId="40" xfId="0" applyBorder="1"/>
    <xf numFmtId="183" fontId="0" fillId="0" borderId="20" xfId="0" applyNumberFormat="1" applyBorder="1"/>
    <xf numFmtId="183" fontId="0" fillId="0" borderId="41" xfId="0" applyNumberFormat="1" applyBorder="1"/>
    <xf numFmtId="183" fontId="0" fillId="0" borderId="24" xfId="0" applyNumberFormat="1" applyBorder="1"/>
    <xf numFmtId="183" fontId="0" fillId="0" borderId="38" xfId="0" applyNumberFormat="1" applyBorder="1"/>
    <xf numFmtId="183" fontId="0" fillId="0" borderId="2" xfId="0" applyNumberFormat="1" applyBorder="1"/>
    <xf numFmtId="183" fontId="0" fillId="0" borderId="4" xfId="0" applyNumberFormat="1" applyBorder="1"/>
    <xf numFmtId="183" fontId="0" fillId="0" borderId="22" xfId="0" applyNumberFormat="1" applyBorder="1"/>
    <xf numFmtId="183" fontId="0" fillId="0" borderId="39" xfId="0" applyNumberFormat="1" applyBorder="1"/>
    <xf numFmtId="183" fontId="0" fillId="0" borderId="13" xfId="0" applyNumberFormat="1" applyBorder="1"/>
    <xf numFmtId="183" fontId="0" fillId="0" borderId="12" xfId="0" applyNumberFormat="1" applyBorder="1"/>
    <xf numFmtId="183" fontId="0" fillId="0" borderId="3" xfId="0" applyNumberFormat="1" applyBorder="1"/>
    <xf numFmtId="183" fontId="0" fillId="0" borderId="14" xfId="0" applyNumberFormat="1" applyBorder="1"/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0" fillId="9" borderId="42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41" xfId="0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9" borderId="1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180" fontId="8" fillId="0" borderId="68" xfId="0" applyNumberFormat="1" applyFont="1" applyFill="1" applyBorder="1" applyAlignment="1">
      <alignment horizontal="center" vertical="center"/>
    </xf>
    <xf numFmtId="180" fontId="8" fillId="0" borderId="69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180" fontId="9" fillId="0" borderId="71" xfId="0" applyNumberFormat="1" applyFont="1" applyFill="1" applyBorder="1" applyAlignment="1">
      <alignment horizontal="center" vertical="center" wrapText="1"/>
    </xf>
    <xf numFmtId="180" fontId="9" fillId="0" borderId="7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80" fontId="9" fillId="0" borderId="6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C-4B40-9432-53D022A0983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データ貼付!$H$53:$O$53</c:f>
              <c:numCache>
                <c:formatCode>0.0_ </c:formatCode>
                <c:ptCount val="8"/>
                <c:pt idx="0">
                  <c:v>-2.0485651497274375</c:v>
                </c:pt>
                <c:pt idx="1">
                  <c:v>2.3038321845855663</c:v>
                </c:pt>
                <c:pt idx="2">
                  <c:v>5.8080466829049868</c:v>
                </c:pt>
                <c:pt idx="3">
                  <c:v>-26.419206543250681</c:v>
                </c:pt>
                <c:pt idx="4">
                  <c:v>123.40714853440436</c:v>
                </c:pt>
                <c:pt idx="5">
                  <c:v>164.67506418948113</c:v>
                </c:pt>
                <c:pt idx="6">
                  <c:v>-39.185871950147373</c:v>
                </c:pt>
                <c:pt idx="7">
                  <c:v>13.238182394750574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C-4B40-9432-53D022A0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0480"/>
        <c:axId val="1"/>
      </c:radarChart>
      <c:catAx>
        <c:axId val="61659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0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F-4A96-B6BE-FCBC6479E97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データ貼付!$H$74:$O$74</c:f>
              <c:numCache>
                <c:formatCode>0.0_ </c:formatCode>
                <c:ptCount val="8"/>
                <c:pt idx="0">
                  <c:v>-3.213333333333324</c:v>
                </c:pt>
                <c:pt idx="1">
                  <c:v>-0.54908485856905287</c:v>
                </c:pt>
                <c:pt idx="2">
                  <c:v>4.7053726169843983</c:v>
                </c:pt>
                <c:pt idx="3">
                  <c:v>-30.013679890560894</c:v>
                </c:pt>
                <c:pt idx="4">
                  <c:v>99.909749435933975</c:v>
                </c:pt>
                <c:pt idx="5">
                  <c:v>151.11111111111114</c:v>
                </c:pt>
                <c:pt idx="6">
                  <c:v>-35.766006097560989</c:v>
                </c:pt>
                <c:pt idx="7">
                  <c:v>11.411229135053112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F-4A96-B6BE-FCBC6479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487688"/>
        <c:axId val="1"/>
      </c:radarChart>
      <c:catAx>
        <c:axId val="620487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87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9-46C5-906A-F1892789357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データ貼付!$H$73:$O$73</c:f>
              <c:numCache>
                <c:formatCode>0.0_ </c:formatCode>
                <c:ptCount val="8"/>
                <c:pt idx="0">
                  <c:v>-3.2432432432432421</c:v>
                </c:pt>
                <c:pt idx="1">
                  <c:v>12.086811352253754</c:v>
                </c:pt>
                <c:pt idx="2">
                  <c:v>3.7792329279700709</c:v>
                </c:pt>
                <c:pt idx="3">
                  <c:v>-29.80033277870217</c:v>
                </c:pt>
                <c:pt idx="4">
                  <c:v>107.30011782528194</c:v>
                </c:pt>
                <c:pt idx="5">
                  <c:v>149.01098901098899</c:v>
                </c:pt>
                <c:pt idx="6">
                  <c:v>-22.038297872340422</c:v>
                </c:pt>
                <c:pt idx="7">
                  <c:v>18.236714975845409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9-46C5-906A-F18927893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3760"/>
        <c:axId val="1"/>
      </c:radarChart>
      <c:catAx>
        <c:axId val="61659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376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B-4459-A5F0-39B5EAFB306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データ貼付!$H$75:$O$75</c:f>
              <c:numCache>
                <c:formatCode>0.0_ </c:formatCode>
                <c:ptCount val="8"/>
                <c:pt idx="0">
                  <c:v>-3.9876033057851217</c:v>
                </c:pt>
                <c:pt idx="1">
                  <c:v>11.908646003262639</c:v>
                </c:pt>
                <c:pt idx="2">
                  <c:v>3.3857539315448619</c:v>
                </c:pt>
                <c:pt idx="3">
                  <c:v>-26.088328075709782</c:v>
                </c:pt>
                <c:pt idx="4">
                  <c:v>102.00248756218906</c:v>
                </c:pt>
                <c:pt idx="5">
                  <c:v>140.1</c:v>
                </c:pt>
                <c:pt idx="6">
                  <c:v>-20.803347280334734</c:v>
                </c:pt>
                <c:pt idx="7">
                  <c:v>17.780429594272078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B-4459-A5F0-39B5EAFB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1464"/>
        <c:axId val="1"/>
      </c:radarChart>
      <c:catAx>
        <c:axId val="616591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14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C-46B0-8F65-3C6AAFABEEE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データ貼付!$H$54:$O$54</c:f>
              <c:numCache>
                <c:formatCode>0.0_ </c:formatCode>
                <c:ptCount val="8"/>
                <c:pt idx="0">
                  <c:v>-6.3358832395574467</c:v>
                </c:pt>
                <c:pt idx="1">
                  <c:v>10.608781459787977</c:v>
                </c:pt>
                <c:pt idx="2">
                  <c:v>2.2654537228287097</c:v>
                </c:pt>
                <c:pt idx="3">
                  <c:v>-29.290601066401379</c:v>
                </c:pt>
                <c:pt idx="4">
                  <c:v>125.9414325554755</c:v>
                </c:pt>
                <c:pt idx="5">
                  <c:v>167.38204222600308</c:v>
                </c:pt>
                <c:pt idx="6">
                  <c:v>-27.719945783119798</c:v>
                </c:pt>
                <c:pt idx="7">
                  <c:v>16.928865844435222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C-46B0-8F65-3C6AAFAB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13608"/>
        <c:axId val="1"/>
      </c:radarChart>
      <c:catAx>
        <c:axId val="62361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6136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6-4CD6-B322-211CCDA6D53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データ貼付!$H$55:$O$55</c:f>
              <c:numCache>
                <c:formatCode>0.0_ </c:formatCode>
                <c:ptCount val="8"/>
                <c:pt idx="0">
                  <c:v>-3.6185373032673951</c:v>
                </c:pt>
                <c:pt idx="1">
                  <c:v>-0.57771496556379986</c:v>
                </c:pt>
                <c:pt idx="2">
                  <c:v>5.5466492197672963</c:v>
                </c:pt>
                <c:pt idx="3">
                  <c:v>-26.183946033544601</c:v>
                </c:pt>
                <c:pt idx="4">
                  <c:v>122.98665954903689</c:v>
                </c:pt>
                <c:pt idx="5">
                  <c:v>170.38399031266027</c:v>
                </c:pt>
                <c:pt idx="6">
                  <c:v>-42.842395516981057</c:v>
                </c:pt>
                <c:pt idx="7">
                  <c:v>10.956974904227799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6-4CD6-B322-211CCDA6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13280"/>
        <c:axId val="1"/>
      </c:radarChart>
      <c:catAx>
        <c:axId val="623613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6132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648-BADE-276D4ED4149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データ貼付!$H$57:$O$57</c:f>
              <c:numCache>
                <c:formatCode>0.0_ </c:formatCode>
                <c:ptCount val="8"/>
                <c:pt idx="0">
                  <c:v>-5.0579665455858418</c:v>
                </c:pt>
                <c:pt idx="1">
                  <c:v>-1.7971120152694269</c:v>
                </c:pt>
                <c:pt idx="2">
                  <c:v>3.5743313918054582</c:v>
                </c:pt>
                <c:pt idx="3">
                  <c:v>-32.111214023178519</c:v>
                </c:pt>
                <c:pt idx="4">
                  <c:v>120.51967760672593</c:v>
                </c:pt>
                <c:pt idx="5">
                  <c:v>169.6072346234962</c:v>
                </c:pt>
                <c:pt idx="6">
                  <c:v>-44.809902976241091</c:v>
                </c:pt>
                <c:pt idx="7">
                  <c:v>9.517918569240436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648-BADE-276D4ED41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1312"/>
        <c:axId val="1"/>
      </c:radarChart>
      <c:catAx>
        <c:axId val="61532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1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1-4057-8A19-3006994907A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データ貼付!$H$56:$O$56</c:f>
              <c:numCache>
                <c:formatCode>0.0_ </c:formatCode>
                <c:ptCount val="8"/>
                <c:pt idx="0">
                  <c:v>-5.6220619268318615</c:v>
                </c:pt>
                <c:pt idx="1">
                  <c:v>10.397103563988551</c:v>
                </c:pt>
                <c:pt idx="2">
                  <c:v>1.5139926084199118</c:v>
                </c:pt>
                <c:pt idx="3">
                  <c:v>-26.251103316899133</c:v>
                </c:pt>
                <c:pt idx="4">
                  <c:v>113.62009424979023</c:v>
                </c:pt>
                <c:pt idx="5">
                  <c:v>164.49512209093106</c:v>
                </c:pt>
                <c:pt idx="6">
                  <c:v>-28.352720386808045</c:v>
                </c:pt>
                <c:pt idx="7">
                  <c:v>16.683146849411344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1-4057-8A19-30069949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3608"/>
        <c:axId val="1"/>
      </c:radarChart>
      <c:catAx>
        <c:axId val="61532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36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6-4BBF-9058-663A164564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データ貼付!$H$58:$O$58</c:f>
              <c:numCache>
                <c:formatCode>0.0_ </c:formatCode>
                <c:ptCount val="8"/>
                <c:pt idx="0">
                  <c:v>-7.1802896679148063</c:v>
                </c:pt>
                <c:pt idx="1">
                  <c:v>11.237012826204747</c:v>
                </c:pt>
                <c:pt idx="2">
                  <c:v>-0.36520985503211989</c:v>
                </c:pt>
                <c:pt idx="3">
                  <c:v>-26.215358933162378</c:v>
                </c:pt>
                <c:pt idx="4">
                  <c:v>117.7247964627379</c:v>
                </c:pt>
                <c:pt idx="5">
                  <c:v>160.53274295898237</c:v>
                </c:pt>
                <c:pt idx="6">
                  <c:v>-24.159874663830863</c:v>
                </c:pt>
                <c:pt idx="7">
                  <c:v>16.72189097384949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6-4BBF-9058-663A1645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2624"/>
        <c:axId val="1"/>
      </c:radarChart>
      <c:catAx>
        <c:axId val="61532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26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0-48FD-9E80-308DD9A54F1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データ貼付!$H$70:$O$70</c:f>
              <c:numCache>
                <c:formatCode>0.0_ </c:formatCode>
                <c:ptCount val="8"/>
                <c:pt idx="0">
                  <c:v>-1.7348377997179085</c:v>
                </c:pt>
                <c:pt idx="1">
                  <c:v>1.9039451114922841</c:v>
                </c:pt>
                <c:pt idx="2">
                  <c:v>6.6046099290780091</c:v>
                </c:pt>
                <c:pt idx="3">
                  <c:v>-34.954954954954957</c:v>
                </c:pt>
                <c:pt idx="4">
                  <c:v>101.88048375622481</c:v>
                </c:pt>
                <c:pt idx="5">
                  <c:v>159.42028985507247</c:v>
                </c:pt>
                <c:pt idx="6">
                  <c:v>-34.424572317262829</c:v>
                </c:pt>
                <c:pt idx="7">
                  <c:v>11.508474576271183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0-48FD-9E80-308DD9A5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37328"/>
        <c:axId val="1"/>
      </c:radarChart>
      <c:catAx>
        <c:axId val="47253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373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0-4054-9321-CCC542BF3C9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データ貼付!$H$71:$O$71</c:f>
              <c:numCache>
                <c:formatCode>0.0_ </c:formatCode>
                <c:ptCount val="8"/>
                <c:pt idx="0">
                  <c:v>-3.376344086021497</c:v>
                </c:pt>
                <c:pt idx="1">
                  <c:v>11.107205623901585</c:v>
                </c:pt>
                <c:pt idx="2">
                  <c:v>2.5922330097087425</c:v>
                </c:pt>
                <c:pt idx="3">
                  <c:v>-37.441016333938308</c:v>
                </c:pt>
                <c:pt idx="4">
                  <c:v>106.22040680226743</c:v>
                </c:pt>
                <c:pt idx="5">
                  <c:v>164.17721518987341</c:v>
                </c:pt>
                <c:pt idx="6">
                  <c:v>-25.658776239392594</c:v>
                </c:pt>
                <c:pt idx="7">
                  <c:v>17.352185089974299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0-4054-9321-CCC542BF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38640"/>
        <c:axId val="1"/>
      </c:radarChart>
      <c:catAx>
        <c:axId val="47253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386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002-A248-9D3B1BD2A43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データ貼付!$H$72:$O$72</c:f>
              <c:numCache>
                <c:formatCode>0.0_ </c:formatCode>
                <c:ptCount val="8"/>
                <c:pt idx="0">
                  <c:v>-2.6430517711171646</c:v>
                </c:pt>
                <c:pt idx="1">
                  <c:v>0.7807308970099669</c:v>
                </c:pt>
                <c:pt idx="2">
                  <c:v>5.0700525394045499</c:v>
                </c:pt>
                <c:pt idx="3">
                  <c:v>-31.547116736990148</c:v>
                </c:pt>
                <c:pt idx="4">
                  <c:v>97.59350503919373</c:v>
                </c:pt>
                <c:pt idx="5">
                  <c:v>150.6849315068493</c:v>
                </c:pt>
                <c:pt idx="6">
                  <c:v>-35.146666666666675</c:v>
                </c:pt>
                <c:pt idx="7">
                  <c:v>11.981424148606813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002-A248-9D3B1BD2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489984"/>
        <c:axId val="1"/>
      </c:radarChart>
      <c:catAx>
        <c:axId val="62048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899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88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89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8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8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358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8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88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89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5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5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5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5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N6" sqref="N6"/>
    </sheetView>
  </sheetViews>
  <sheetFormatPr defaultRowHeight="13.5"/>
  <cols>
    <col min="1" max="1" width="2.5" style="58" customWidth="1"/>
    <col min="2" max="11" width="9" style="58"/>
    <col min="12" max="12" width="3.25" style="58" customWidth="1"/>
    <col min="13" max="16384" width="9" style="58"/>
  </cols>
  <sheetData>
    <row r="2" spans="2:11" ht="92.25" customHeight="1" thickBot="1">
      <c r="B2" s="186" t="s">
        <v>42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20.25" customHeight="1" thickBot="1">
      <c r="B3" s="187" t="s">
        <v>34</v>
      </c>
      <c r="C3" s="188"/>
      <c r="D3" s="188"/>
      <c r="E3" s="189"/>
    </row>
    <row r="5" spans="2:11" ht="14.25">
      <c r="B5" s="62" t="s">
        <v>99</v>
      </c>
    </row>
    <row r="6" spans="2:11" ht="14.25">
      <c r="B6" s="62"/>
    </row>
    <row r="7" spans="2:11" ht="14.25">
      <c r="B7" s="62" t="s">
        <v>35</v>
      </c>
    </row>
    <row r="8" spans="2:11" ht="14.25">
      <c r="B8" s="62"/>
    </row>
    <row r="9" spans="2:11" ht="14.25">
      <c r="B9" s="63"/>
      <c r="C9" s="64" t="s">
        <v>36</v>
      </c>
    </row>
    <row r="10" spans="2:11" ht="14.25">
      <c r="B10" s="62"/>
    </row>
    <row r="11" spans="2:11" ht="14.25">
      <c r="B11" s="62"/>
    </row>
    <row r="12" spans="2:11" ht="14.25">
      <c r="B12" s="62"/>
    </row>
    <row r="13" spans="2:11" ht="14.25">
      <c r="B13" s="62"/>
    </row>
    <row r="14" spans="2:11" ht="14.25">
      <c r="B14" s="62"/>
    </row>
    <row r="15" spans="2:11" ht="14.25">
      <c r="B15" s="62"/>
    </row>
    <row r="16" spans="2:11" ht="14.25">
      <c r="B16" s="62"/>
    </row>
    <row r="17" spans="2:2" ht="14.25">
      <c r="B17" s="62"/>
    </row>
    <row r="18" spans="2:2" ht="14.25">
      <c r="B18" s="62"/>
    </row>
    <row r="19" spans="2:2" ht="14.25">
      <c r="B19" s="62"/>
    </row>
    <row r="20" spans="2:2" ht="14.25">
      <c r="B20" s="62"/>
    </row>
    <row r="21" spans="2:2" ht="14.25">
      <c r="B21" s="62"/>
    </row>
    <row r="22" spans="2:2" ht="14.25">
      <c r="B22" s="62"/>
    </row>
    <row r="23" spans="2:2" ht="14.25">
      <c r="B23" s="62"/>
    </row>
    <row r="24" spans="2:2" ht="14.25">
      <c r="B24" s="62"/>
    </row>
    <row r="25" spans="2:2" ht="14.25">
      <c r="B25" s="62"/>
    </row>
    <row r="26" spans="2:2" ht="14.25">
      <c r="B26" s="62"/>
    </row>
    <row r="27" spans="2:2" ht="14.25">
      <c r="B27" s="62"/>
    </row>
    <row r="39" spans="2:2" ht="16.5" customHeight="1">
      <c r="B39" s="58" t="s">
        <v>37</v>
      </c>
    </row>
    <row r="45" spans="2:2">
      <c r="B45" s="116" t="s">
        <v>41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opLeftCell="A25" zoomScale="130" zoomScaleNormal="130" workbookViewId="0">
      <selection activeCell="W16" sqref="W16"/>
    </sheetView>
  </sheetViews>
  <sheetFormatPr defaultRowHeight="13.5"/>
  <cols>
    <col min="1" max="1" width="15.125" style="127" customWidth="1"/>
    <col min="2" max="2" width="15" style="127" customWidth="1"/>
    <col min="3" max="3" width="16.125" style="127" customWidth="1"/>
    <col min="4" max="4" width="4.375" style="127" customWidth="1"/>
    <col min="5" max="5" width="5" style="127" customWidth="1"/>
    <col min="6" max="6" width="8" style="127" customWidth="1"/>
    <col min="7" max="28" width="8.125" style="127" customWidth="1"/>
    <col min="29" max="33" width="8.5" style="127" customWidth="1"/>
    <col min="34" max="36" width="18.875" style="127" customWidth="1"/>
    <col min="37" max="16384" width="9" style="127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8"/>
      <c r="E2" s="29"/>
      <c r="F2" s="29"/>
      <c r="G2" s="190" t="s">
        <v>97</v>
      </c>
      <c r="H2" s="190"/>
      <c r="I2" s="190"/>
      <c r="J2" s="190"/>
      <c r="K2" s="190"/>
      <c r="L2" s="190"/>
      <c r="M2" s="191" t="s">
        <v>98</v>
      </c>
      <c r="N2" s="191"/>
      <c r="O2" s="191"/>
      <c r="P2" s="191"/>
      <c r="Q2" s="191"/>
      <c r="R2" s="191"/>
      <c r="S2" s="191"/>
      <c r="T2" s="191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26" t="s">
        <v>47</v>
      </c>
      <c r="B4" s="227"/>
      <c r="C4" s="228"/>
      <c r="D4" s="204" t="s">
        <v>9</v>
      </c>
      <c r="E4" s="195" t="s">
        <v>10</v>
      </c>
      <c r="F4" s="206" t="s">
        <v>14</v>
      </c>
      <c r="G4" s="214" t="s">
        <v>5</v>
      </c>
      <c r="H4" s="215"/>
      <c r="I4" s="216"/>
      <c r="J4" s="214" t="s">
        <v>6</v>
      </c>
      <c r="K4" s="215"/>
      <c r="L4" s="229"/>
      <c r="M4" s="240" t="s">
        <v>7</v>
      </c>
      <c r="N4" s="215"/>
      <c r="O4" s="216"/>
      <c r="P4" s="214" t="s">
        <v>8</v>
      </c>
      <c r="Q4" s="215"/>
      <c r="R4" s="229"/>
      <c r="S4" s="208" t="s">
        <v>51</v>
      </c>
      <c r="T4" s="209"/>
      <c r="U4" s="210"/>
      <c r="V4" s="214" t="s">
        <v>11</v>
      </c>
      <c r="W4" s="215"/>
      <c r="X4" s="229"/>
      <c r="Y4" s="214" t="s">
        <v>12</v>
      </c>
      <c r="Z4" s="215"/>
      <c r="AA4" s="216"/>
      <c r="AB4" s="214" t="s">
        <v>88</v>
      </c>
      <c r="AC4" s="215"/>
      <c r="AD4" s="229"/>
    </row>
    <row r="5" spans="1:30" ht="14.25" thickBot="1">
      <c r="A5" s="30"/>
      <c r="B5" s="31"/>
      <c r="C5" s="12"/>
      <c r="D5" s="232"/>
      <c r="E5" s="233"/>
      <c r="F5" s="213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1" t="s">
        <v>0</v>
      </c>
      <c r="W5" s="2" t="s">
        <v>1</v>
      </c>
      <c r="X5" s="112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4">
        <v>1142</v>
      </c>
      <c r="H6" s="85">
        <v>36.633099824868651</v>
      </c>
      <c r="I6" s="86">
        <v>7.0382535463728315</v>
      </c>
      <c r="J6" s="87">
        <v>1261</v>
      </c>
      <c r="K6" s="85">
        <v>28.017446471054718</v>
      </c>
      <c r="L6" s="88">
        <v>5.8741504305928851</v>
      </c>
      <c r="M6" s="89">
        <v>1263</v>
      </c>
      <c r="N6" s="85">
        <v>47.890736342042757</v>
      </c>
      <c r="O6" s="86">
        <v>10.836981112468031</v>
      </c>
      <c r="P6" s="87">
        <v>1261</v>
      </c>
      <c r="Q6" s="85">
        <v>55.401268834258524</v>
      </c>
      <c r="R6" s="88">
        <v>7.2496524552244965</v>
      </c>
      <c r="S6" s="89">
        <v>454</v>
      </c>
      <c r="T6" s="85">
        <v>385.72687224669602</v>
      </c>
      <c r="U6" s="86">
        <v>52.546227438042237</v>
      </c>
      <c r="V6" s="101">
        <v>1248</v>
      </c>
      <c r="W6" s="85">
        <v>7.5128365384615492</v>
      </c>
      <c r="X6" s="97">
        <v>0.65514125425278669</v>
      </c>
      <c r="Y6" s="103">
        <v>1245</v>
      </c>
      <c r="Z6" s="85">
        <v>218.41124497991967</v>
      </c>
      <c r="AA6" s="99">
        <v>24.489444370965614</v>
      </c>
      <c r="AB6" s="101">
        <v>1205</v>
      </c>
      <c r="AC6" s="85">
        <v>23.445643153526969</v>
      </c>
      <c r="AD6" s="97">
        <v>6.3777159783794355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1">
        <v>1086</v>
      </c>
      <c r="H7" s="82">
        <v>25.448434622467772</v>
      </c>
      <c r="I7" s="83">
        <v>4.5172691292072633</v>
      </c>
      <c r="J7" s="107">
        <v>1195</v>
      </c>
      <c r="K7" s="82">
        <v>22.353138075313808</v>
      </c>
      <c r="L7" s="108">
        <v>5.6746500625500813</v>
      </c>
      <c r="M7" s="105">
        <v>1195</v>
      </c>
      <c r="N7" s="82">
        <v>47.794979079497907</v>
      </c>
      <c r="O7" s="83">
        <v>10.012660181574935</v>
      </c>
      <c r="P7" s="107">
        <v>1188</v>
      </c>
      <c r="Q7" s="82">
        <v>47.695286195286194</v>
      </c>
      <c r="R7" s="108">
        <v>6.0152509318656948</v>
      </c>
      <c r="S7" s="105">
        <v>431</v>
      </c>
      <c r="T7" s="82">
        <v>304.23897911832944</v>
      </c>
      <c r="U7" s="83">
        <v>40.06231761510184</v>
      </c>
      <c r="V7" s="65">
        <v>1184</v>
      </c>
      <c r="W7" s="82">
        <v>8.9417736486486401</v>
      </c>
      <c r="X7" s="67">
        <v>0.76176674720247906</v>
      </c>
      <c r="Y7" s="68">
        <v>1198</v>
      </c>
      <c r="Z7" s="82">
        <v>172.47078464106843</v>
      </c>
      <c r="AA7" s="66">
        <v>22.191315614443958</v>
      </c>
      <c r="AB7" s="65">
        <v>1138</v>
      </c>
      <c r="AC7" s="82">
        <v>13.616871704745167</v>
      </c>
      <c r="AD7" s="67">
        <v>4.1174492657833142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0">
        <v>1131</v>
      </c>
      <c r="H8" s="91">
        <v>38.756852343059236</v>
      </c>
      <c r="I8" s="92">
        <v>7.2282561763760533</v>
      </c>
      <c r="J8" s="93">
        <v>1241</v>
      </c>
      <c r="K8" s="91">
        <v>29.953263497179694</v>
      </c>
      <c r="L8" s="94">
        <v>5.9222255330383335</v>
      </c>
      <c r="M8" s="95">
        <v>1242</v>
      </c>
      <c r="N8" s="91">
        <v>49.252818035426728</v>
      </c>
      <c r="O8" s="92">
        <v>11.079663775835819</v>
      </c>
      <c r="P8" s="93">
        <v>1246</v>
      </c>
      <c r="Q8" s="91">
        <v>57.329052969502406</v>
      </c>
      <c r="R8" s="94">
        <v>7.5250831644057676</v>
      </c>
      <c r="S8" s="95">
        <v>479</v>
      </c>
      <c r="T8" s="91">
        <v>371.74321503131523</v>
      </c>
      <c r="U8" s="92">
        <v>50.933035890148588</v>
      </c>
      <c r="V8" s="100">
        <v>1236</v>
      </c>
      <c r="W8" s="91">
        <v>7.2875889967637582</v>
      </c>
      <c r="X8" s="96">
        <v>0.60536197361762922</v>
      </c>
      <c r="Y8" s="102">
        <v>1235</v>
      </c>
      <c r="Z8" s="91">
        <v>225.65991902834008</v>
      </c>
      <c r="AA8" s="98">
        <v>24.305697604179812</v>
      </c>
      <c r="AB8" s="100">
        <v>1196</v>
      </c>
      <c r="AC8" s="91">
        <v>25.068561872909697</v>
      </c>
      <c r="AD8" s="96">
        <v>6.4207529543155877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6">
        <v>1127</v>
      </c>
      <c r="H9" s="35">
        <v>26.263531499556343</v>
      </c>
      <c r="I9" s="37">
        <v>4.7217831539766992</v>
      </c>
      <c r="J9" s="109">
        <v>1256</v>
      </c>
      <c r="K9" s="35">
        <v>23.790605095541402</v>
      </c>
      <c r="L9" s="110">
        <v>6.0072891723920172</v>
      </c>
      <c r="M9" s="106">
        <v>1254</v>
      </c>
      <c r="N9" s="35">
        <v>49.854066985645936</v>
      </c>
      <c r="O9" s="37">
        <v>10.282155547066846</v>
      </c>
      <c r="P9" s="109">
        <v>1255</v>
      </c>
      <c r="Q9" s="35">
        <v>48.72828685258964</v>
      </c>
      <c r="R9" s="110">
        <v>6.3905025282159089</v>
      </c>
      <c r="S9" s="106">
        <v>465</v>
      </c>
      <c r="T9" s="35">
        <v>304.25806451612902</v>
      </c>
      <c r="U9" s="37">
        <v>47.824208389495155</v>
      </c>
      <c r="V9" s="74">
        <v>1242</v>
      </c>
      <c r="W9" s="104">
        <v>8.8315217391304426</v>
      </c>
      <c r="X9" s="76">
        <v>0.77134480297916297</v>
      </c>
      <c r="Y9" s="77">
        <v>1258</v>
      </c>
      <c r="Z9" s="104">
        <v>175.43402225755167</v>
      </c>
      <c r="AA9" s="75">
        <v>22.390291159193605</v>
      </c>
      <c r="AB9" s="74">
        <v>1194</v>
      </c>
      <c r="AC9" s="104">
        <v>14.514237855946398</v>
      </c>
      <c r="AD9" s="76">
        <v>4.356425197284862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4">
        <v>1151</v>
      </c>
      <c r="H10" s="85">
        <v>40.880973066898349</v>
      </c>
      <c r="I10" s="86">
        <v>7.4250786274590252</v>
      </c>
      <c r="J10" s="87">
        <v>1262</v>
      </c>
      <c r="K10" s="85">
        <v>31.284469096671948</v>
      </c>
      <c r="L10" s="88">
        <v>6.0398095336762223</v>
      </c>
      <c r="M10" s="89">
        <v>1264</v>
      </c>
      <c r="N10" s="85">
        <v>51.793512658227847</v>
      </c>
      <c r="O10" s="86">
        <v>11.156223315884745</v>
      </c>
      <c r="P10" s="87">
        <v>1256</v>
      </c>
      <c r="Q10" s="85">
        <v>58.484076433121018</v>
      </c>
      <c r="R10" s="88">
        <v>7.1225443599715881</v>
      </c>
      <c r="S10" s="89">
        <v>466</v>
      </c>
      <c r="T10" s="85">
        <v>371.19957081545067</v>
      </c>
      <c r="U10" s="86">
        <v>52.637729412995341</v>
      </c>
      <c r="V10" s="101">
        <v>1254</v>
      </c>
      <c r="W10" s="85">
        <v>7.2174800637958567</v>
      </c>
      <c r="X10" s="97">
        <v>0.60343173107507186</v>
      </c>
      <c r="Y10" s="103">
        <v>1254</v>
      </c>
      <c r="Z10" s="85">
        <v>230.05502392344496</v>
      </c>
      <c r="AA10" s="99">
        <v>24.264872835182171</v>
      </c>
      <c r="AB10" s="101">
        <v>1212</v>
      </c>
      <c r="AC10" s="85">
        <v>26.21864686468647</v>
      </c>
      <c r="AD10" s="97">
        <v>6.4766054357977545</v>
      </c>
    </row>
    <row r="11" spans="1:30" ht="14.25" thickBot="1">
      <c r="A11" s="73"/>
      <c r="B11" s="24"/>
      <c r="C11" s="14"/>
      <c r="D11" s="28">
        <v>3</v>
      </c>
      <c r="E11" s="7" t="s">
        <v>4</v>
      </c>
      <c r="F11" s="18"/>
      <c r="G11" s="36">
        <v>1103</v>
      </c>
      <c r="H11" s="35">
        <v>26.70806890299184</v>
      </c>
      <c r="I11" s="37">
        <v>4.670852326580353</v>
      </c>
      <c r="J11" s="109">
        <v>1226</v>
      </c>
      <c r="K11" s="35">
        <v>24.357259380097879</v>
      </c>
      <c r="L11" s="110">
        <v>6.2836383767048778</v>
      </c>
      <c r="M11" s="106">
        <v>1231</v>
      </c>
      <c r="N11" s="35">
        <v>50.501218521527214</v>
      </c>
      <c r="O11" s="37">
        <v>10.027004487201895</v>
      </c>
      <c r="P11" s="109">
        <v>1226</v>
      </c>
      <c r="Q11" s="35">
        <v>48.916802610114189</v>
      </c>
      <c r="R11" s="110">
        <v>6.4182342371453158</v>
      </c>
      <c r="S11" s="106">
        <v>442</v>
      </c>
      <c r="T11" s="35">
        <v>304.2873303167421</v>
      </c>
      <c r="U11" s="37">
        <v>44.929973393742223</v>
      </c>
      <c r="V11" s="74">
        <v>1215</v>
      </c>
      <c r="W11" s="104">
        <v>8.8825020576131664</v>
      </c>
      <c r="X11" s="76">
        <v>0.80360821778478586</v>
      </c>
      <c r="Y11" s="77">
        <v>1227</v>
      </c>
      <c r="Z11" s="104">
        <v>174.01548492257538</v>
      </c>
      <c r="AA11" s="75">
        <v>23.464910871464287</v>
      </c>
      <c r="AB11" s="74">
        <v>1170</v>
      </c>
      <c r="AC11" s="104">
        <v>14.614529914529914</v>
      </c>
      <c r="AD11" s="76">
        <v>4.3916347239098128</v>
      </c>
    </row>
    <row r="12" spans="1:30" s="126" customFormat="1">
      <c r="A12" s="69"/>
      <c r="B12" s="69"/>
      <c r="C12" s="70"/>
      <c r="D12" s="70"/>
      <c r="E12" s="70"/>
      <c r="F12" s="70"/>
      <c r="G12" s="71"/>
      <c r="H12" s="72"/>
      <c r="I12" s="72"/>
      <c r="J12" s="71"/>
      <c r="K12" s="72"/>
      <c r="L12" s="72"/>
      <c r="M12" s="71"/>
      <c r="N12" s="72"/>
      <c r="O12" s="72"/>
      <c r="P12" s="71"/>
      <c r="Q12" s="72"/>
      <c r="R12" s="72"/>
      <c r="S12" s="71"/>
      <c r="T12" s="72"/>
      <c r="U12" s="72"/>
      <c r="V12" s="71"/>
      <c r="W12" s="72"/>
      <c r="X12" s="72"/>
      <c r="Y12" s="71"/>
      <c r="Z12" s="72"/>
      <c r="AA12" s="72"/>
      <c r="AB12" s="71"/>
      <c r="AC12" s="72"/>
      <c r="AD12" s="72"/>
    </row>
    <row r="13" spans="1:30" s="126" customFormat="1">
      <c r="A13" s="69"/>
      <c r="B13" s="69"/>
      <c r="C13" s="70"/>
      <c r="D13" s="70"/>
      <c r="E13" s="70"/>
      <c r="F13" s="70"/>
      <c r="G13" s="71"/>
      <c r="H13" s="72"/>
      <c r="I13" s="72"/>
      <c r="J13" s="71"/>
      <c r="K13" s="72"/>
      <c r="L13" s="72"/>
      <c r="M13" s="71"/>
      <c r="N13" s="72"/>
      <c r="O13" s="72"/>
      <c r="P13" s="71"/>
      <c r="Q13" s="72"/>
      <c r="R13" s="72"/>
      <c r="S13" s="71"/>
      <c r="T13" s="72"/>
      <c r="U13" s="72"/>
      <c r="V13" s="71"/>
      <c r="W13" s="72"/>
      <c r="X13" s="72"/>
      <c r="Y13" s="71"/>
      <c r="Z13" s="72"/>
      <c r="AA13" s="72"/>
      <c r="AB13" s="71"/>
      <c r="AC13" s="72"/>
      <c r="AD13" s="72"/>
    </row>
    <row r="14" spans="1:30" s="126" customFormat="1">
      <c r="A14" s="69"/>
      <c r="B14" s="69"/>
      <c r="C14" s="70"/>
      <c r="D14" s="70"/>
      <c r="E14" s="70"/>
      <c r="F14" s="70"/>
      <c r="G14" s="71"/>
      <c r="H14" s="72"/>
      <c r="I14" s="72"/>
      <c r="J14" s="71"/>
      <c r="K14" s="72"/>
      <c r="L14" s="72"/>
      <c r="M14" s="71"/>
      <c r="N14" s="72"/>
      <c r="O14" s="72"/>
      <c r="P14" s="71"/>
      <c r="Q14" s="72"/>
      <c r="R14" s="72"/>
      <c r="S14" s="71"/>
      <c r="T14" s="72"/>
      <c r="U14" s="72"/>
      <c r="V14" s="71"/>
      <c r="W14" s="72"/>
      <c r="X14" s="72"/>
      <c r="Y14" s="71"/>
      <c r="Z14" s="72"/>
      <c r="AA14" s="72"/>
      <c r="AB14" s="71"/>
      <c r="AC14" s="72"/>
      <c r="AD14" s="72"/>
    </row>
    <row r="15" spans="1:30" s="126" customFormat="1">
      <c r="A15" s="69"/>
      <c r="B15" s="69"/>
      <c r="C15" s="70"/>
      <c r="D15" s="70"/>
      <c r="E15" s="70"/>
      <c r="F15" s="70"/>
      <c r="G15" s="71"/>
      <c r="H15" s="72"/>
      <c r="I15" s="72"/>
      <c r="J15" s="71"/>
      <c r="K15" s="72"/>
      <c r="L15" s="72"/>
      <c r="M15" s="71"/>
      <c r="N15" s="72"/>
      <c r="O15" s="72"/>
      <c r="P15" s="71"/>
      <c r="Q15" s="72"/>
      <c r="R15" s="72"/>
      <c r="S15" s="71"/>
      <c r="T15" s="72"/>
      <c r="U15" s="72"/>
      <c r="V15" s="71"/>
      <c r="W15" s="72"/>
      <c r="X15" s="72"/>
      <c r="Y15" s="71"/>
      <c r="Z15" s="72"/>
      <c r="AA15" s="72"/>
      <c r="AB15" s="71"/>
      <c r="AC15" s="72"/>
      <c r="AD15" s="72"/>
    </row>
    <row r="16" spans="1:30" s="126" customFormat="1">
      <c r="A16" s="69"/>
      <c r="B16" s="69"/>
      <c r="C16" s="70"/>
      <c r="D16" s="70"/>
      <c r="E16" s="70"/>
      <c r="F16" s="70"/>
      <c r="G16" s="71"/>
      <c r="H16" s="72"/>
      <c r="I16" s="72"/>
      <c r="J16" s="71"/>
      <c r="K16" s="72"/>
      <c r="L16" s="72"/>
      <c r="M16" s="71"/>
      <c r="N16" s="72"/>
      <c r="O16" s="72"/>
      <c r="P16" s="71"/>
      <c r="Q16" s="72"/>
      <c r="R16" s="72"/>
      <c r="S16" s="71"/>
      <c r="T16" s="72"/>
      <c r="U16" s="72"/>
      <c r="V16" s="71"/>
      <c r="W16" s="72"/>
      <c r="X16" s="72"/>
      <c r="Y16" s="71"/>
      <c r="Z16" s="72"/>
      <c r="AA16" s="72"/>
      <c r="AB16" s="71"/>
      <c r="AC16" s="72"/>
      <c r="AD16" s="72"/>
    </row>
    <row r="17" spans="1:30" s="126" customFormat="1">
      <c r="A17" s="69"/>
      <c r="B17" s="69"/>
      <c r="C17" s="70"/>
      <c r="D17" s="70"/>
      <c r="E17" s="70"/>
      <c r="F17" s="70"/>
      <c r="G17" s="71"/>
      <c r="H17" s="72"/>
      <c r="I17" s="72"/>
      <c r="J17" s="71"/>
      <c r="K17" s="72"/>
      <c r="L17" s="72"/>
      <c r="M17" s="71"/>
      <c r="N17" s="72"/>
      <c r="O17" s="72"/>
      <c r="P17" s="71"/>
      <c r="Q17" s="72"/>
      <c r="R17" s="72"/>
      <c r="S17" s="71"/>
      <c r="T17" s="72"/>
      <c r="U17" s="72"/>
      <c r="V17" s="71"/>
      <c r="W17" s="72"/>
      <c r="X17" s="72"/>
      <c r="Y17" s="71"/>
      <c r="Z17" s="72"/>
      <c r="AA17" s="72"/>
      <c r="AB17" s="71"/>
      <c r="AC17" s="72"/>
      <c r="AD17" s="72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8"/>
      <c r="E19" s="29"/>
      <c r="F19" s="29"/>
      <c r="G19" s="192" t="s">
        <v>100</v>
      </c>
      <c r="H19" s="192"/>
      <c r="I19" s="192"/>
      <c r="J19" s="192"/>
      <c r="K19" s="192"/>
      <c r="L19" s="192"/>
      <c r="M19" s="192"/>
      <c r="N19" s="192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26" t="s">
        <v>46</v>
      </c>
      <c r="B21" s="227"/>
      <c r="C21" s="228"/>
      <c r="D21" s="204" t="s">
        <v>9</v>
      </c>
      <c r="E21" s="195" t="s">
        <v>10</v>
      </c>
      <c r="F21" s="206" t="s">
        <v>14</v>
      </c>
      <c r="G21" s="199" t="s">
        <v>5</v>
      </c>
      <c r="H21" s="200"/>
      <c r="I21" s="201"/>
      <c r="J21" s="202" t="s">
        <v>6</v>
      </c>
      <c r="K21" s="200"/>
      <c r="L21" s="201"/>
      <c r="M21" s="202" t="s">
        <v>7</v>
      </c>
      <c r="N21" s="200"/>
      <c r="O21" s="203"/>
      <c r="P21" s="211" t="s">
        <v>8</v>
      </c>
      <c r="Q21" s="211"/>
      <c r="R21" s="211"/>
      <c r="S21" s="212" t="s">
        <v>51</v>
      </c>
      <c r="T21" s="212"/>
      <c r="U21" s="212"/>
      <c r="V21" s="211" t="s">
        <v>11</v>
      </c>
      <c r="W21" s="211"/>
      <c r="X21" s="211"/>
      <c r="Y21" s="202" t="s">
        <v>12</v>
      </c>
      <c r="Z21" s="200"/>
      <c r="AA21" s="203"/>
      <c r="AB21" s="199" t="s">
        <v>88</v>
      </c>
      <c r="AC21" s="200"/>
      <c r="AD21" s="203"/>
    </row>
    <row r="22" spans="1:30" ht="14.25" thickBot="1">
      <c r="A22" s="30"/>
      <c r="B22" s="31"/>
      <c r="C22" s="12"/>
      <c r="D22" s="205"/>
      <c r="E22" s="196"/>
      <c r="F22" s="207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0">
        <v>1</v>
      </c>
      <c r="E23" s="8" t="s">
        <v>3</v>
      </c>
      <c r="F23" s="19"/>
      <c r="G23" s="138">
        <v>6199</v>
      </c>
      <c r="H23" s="139">
        <v>36.68</v>
      </c>
      <c r="I23" s="140">
        <v>7.09</v>
      </c>
      <c r="J23" s="138">
        <v>6164</v>
      </c>
      <c r="K23" s="139">
        <v>28.04</v>
      </c>
      <c r="L23" s="140">
        <v>5.83</v>
      </c>
      <c r="M23" s="141">
        <v>6192</v>
      </c>
      <c r="N23" s="139">
        <v>48.95</v>
      </c>
      <c r="O23" s="142">
        <v>11.28</v>
      </c>
      <c r="P23" s="138">
        <v>6147</v>
      </c>
      <c r="Q23" s="139">
        <v>56.58</v>
      </c>
      <c r="R23" s="140">
        <v>6.66</v>
      </c>
      <c r="S23" s="117">
        <v>521</v>
      </c>
      <c r="T23" s="178">
        <v>437.56</v>
      </c>
      <c r="U23" s="179">
        <v>84.34</v>
      </c>
      <c r="V23" s="138">
        <v>6045</v>
      </c>
      <c r="W23" s="139">
        <v>7.55</v>
      </c>
      <c r="X23" s="140">
        <v>0.69</v>
      </c>
      <c r="Y23" s="141">
        <v>6155</v>
      </c>
      <c r="Z23" s="139">
        <v>217.14</v>
      </c>
      <c r="AA23" s="142">
        <v>25.72</v>
      </c>
      <c r="AB23" s="120">
        <v>6135</v>
      </c>
      <c r="AC23" s="184">
        <v>22.71</v>
      </c>
      <c r="AD23" s="158">
        <v>5.9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43">
        <v>5690</v>
      </c>
      <c r="H24" s="144">
        <v>24.82</v>
      </c>
      <c r="I24" s="145">
        <v>4.6500000000000004</v>
      </c>
      <c r="J24" s="143">
        <v>5660</v>
      </c>
      <c r="K24" s="144">
        <v>22.13</v>
      </c>
      <c r="L24" s="145">
        <v>5.69</v>
      </c>
      <c r="M24" s="146">
        <v>5679</v>
      </c>
      <c r="N24" s="144">
        <v>48.83</v>
      </c>
      <c r="O24" s="147">
        <v>10.3</v>
      </c>
      <c r="P24" s="143">
        <v>5657</v>
      </c>
      <c r="Q24" s="144">
        <v>48.18</v>
      </c>
      <c r="R24" s="145">
        <v>5.51</v>
      </c>
      <c r="S24" s="153">
        <v>451</v>
      </c>
      <c r="T24" s="180">
        <v>337.21</v>
      </c>
      <c r="U24" s="181">
        <v>59.98</v>
      </c>
      <c r="V24" s="143">
        <v>5606</v>
      </c>
      <c r="W24" s="144">
        <v>9.02</v>
      </c>
      <c r="X24" s="145">
        <v>0.79</v>
      </c>
      <c r="Y24" s="146">
        <v>5664</v>
      </c>
      <c r="Z24" s="144">
        <v>169.4</v>
      </c>
      <c r="AA24" s="147">
        <v>22.39</v>
      </c>
      <c r="AB24" s="118">
        <v>5652</v>
      </c>
      <c r="AC24" s="185">
        <v>12.7</v>
      </c>
      <c r="AD24" s="159">
        <v>3.89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48">
        <v>5971</v>
      </c>
      <c r="H25" s="149">
        <v>38.64</v>
      </c>
      <c r="I25" s="150">
        <v>7.34</v>
      </c>
      <c r="J25" s="148">
        <v>5954</v>
      </c>
      <c r="K25" s="149">
        <v>29.63</v>
      </c>
      <c r="L25" s="150">
        <v>6.02</v>
      </c>
      <c r="M25" s="151">
        <v>5957</v>
      </c>
      <c r="N25" s="149">
        <v>51.31</v>
      </c>
      <c r="O25" s="152">
        <v>11.42</v>
      </c>
      <c r="P25" s="148">
        <v>5923</v>
      </c>
      <c r="Q25" s="149">
        <v>57.98</v>
      </c>
      <c r="R25" s="150">
        <v>7.11</v>
      </c>
      <c r="S25" s="117">
        <v>513</v>
      </c>
      <c r="T25" s="178">
        <v>425.01</v>
      </c>
      <c r="U25" s="179">
        <v>89.3</v>
      </c>
      <c r="V25" s="148">
        <v>5690</v>
      </c>
      <c r="W25" s="149">
        <v>7.35</v>
      </c>
      <c r="X25" s="150">
        <v>0.73</v>
      </c>
      <c r="Y25" s="151">
        <v>5824</v>
      </c>
      <c r="Z25" s="149">
        <v>223.51</v>
      </c>
      <c r="AA25" s="152">
        <v>26.25</v>
      </c>
      <c r="AB25" s="117">
        <v>5756</v>
      </c>
      <c r="AC25" s="178">
        <v>24.56</v>
      </c>
      <c r="AD25" s="160">
        <v>6.46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3">
        <v>5799</v>
      </c>
      <c r="H26" s="154">
        <v>25.61</v>
      </c>
      <c r="I26" s="155">
        <v>4.8099999999999996</v>
      </c>
      <c r="J26" s="153">
        <v>5768</v>
      </c>
      <c r="K26" s="154">
        <v>22.71</v>
      </c>
      <c r="L26" s="155">
        <v>5.99</v>
      </c>
      <c r="M26" s="156">
        <v>5789</v>
      </c>
      <c r="N26" s="154">
        <v>49.41</v>
      </c>
      <c r="O26" s="157">
        <v>10.69</v>
      </c>
      <c r="P26" s="153">
        <v>5752</v>
      </c>
      <c r="Q26" s="154">
        <v>47.96</v>
      </c>
      <c r="R26" s="155">
        <v>6.01</v>
      </c>
      <c r="S26" s="119">
        <v>408</v>
      </c>
      <c r="T26" s="182">
        <v>340.42</v>
      </c>
      <c r="U26" s="183">
        <v>59.41</v>
      </c>
      <c r="V26" s="153">
        <v>5635</v>
      </c>
      <c r="W26" s="154">
        <v>9.01</v>
      </c>
      <c r="X26" s="155">
        <v>0.91</v>
      </c>
      <c r="Y26" s="156">
        <v>5763</v>
      </c>
      <c r="Z26" s="154">
        <v>169.29</v>
      </c>
      <c r="AA26" s="157">
        <v>23.5</v>
      </c>
      <c r="AB26" s="119">
        <v>5729</v>
      </c>
      <c r="AC26" s="182">
        <v>13.15</v>
      </c>
      <c r="AD26" s="161">
        <v>4.1399999999999997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38">
        <v>5808</v>
      </c>
      <c r="H27" s="139">
        <v>39.909999999999997</v>
      </c>
      <c r="I27" s="140">
        <v>7.5</v>
      </c>
      <c r="J27" s="138">
        <v>5786</v>
      </c>
      <c r="K27" s="139">
        <v>30.38</v>
      </c>
      <c r="L27" s="140">
        <v>6.01</v>
      </c>
      <c r="M27" s="141">
        <v>5792</v>
      </c>
      <c r="N27" s="139">
        <v>52.27</v>
      </c>
      <c r="O27" s="142">
        <v>11.54</v>
      </c>
      <c r="P27" s="138">
        <v>5774</v>
      </c>
      <c r="Q27" s="139">
        <v>58.49</v>
      </c>
      <c r="R27" s="140">
        <v>7.31</v>
      </c>
      <c r="S27" s="117">
        <v>476</v>
      </c>
      <c r="T27" s="178">
        <v>420.29</v>
      </c>
      <c r="U27" s="179">
        <v>84.21</v>
      </c>
      <c r="V27" s="138">
        <v>5711</v>
      </c>
      <c r="W27" s="139">
        <v>7.28</v>
      </c>
      <c r="X27" s="140">
        <v>0.72</v>
      </c>
      <c r="Y27" s="141">
        <v>5775</v>
      </c>
      <c r="Z27" s="139">
        <v>225.05</v>
      </c>
      <c r="AA27" s="142">
        <v>26.24</v>
      </c>
      <c r="AB27" s="120">
        <v>5756</v>
      </c>
      <c r="AC27" s="184">
        <v>25.43</v>
      </c>
      <c r="AD27" s="158">
        <v>6.59</v>
      </c>
    </row>
    <row r="28" spans="1:30" ht="14.25" thickBot="1">
      <c r="A28" s="73"/>
      <c r="B28" s="24"/>
      <c r="C28" s="14"/>
      <c r="D28" s="28">
        <v>3</v>
      </c>
      <c r="E28" s="7" t="s">
        <v>4</v>
      </c>
      <c r="F28" s="18"/>
      <c r="G28" s="153">
        <v>5870</v>
      </c>
      <c r="H28" s="154">
        <v>26.13</v>
      </c>
      <c r="I28" s="155">
        <v>4.84</v>
      </c>
      <c r="J28" s="153">
        <v>5826</v>
      </c>
      <c r="K28" s="154">
        <v>23.35</v>
      </c>
      <c r="L28" s="155">
        <v>6.13</v>
      </c>
      <c r="M28" s="156">
        <v>5846</v>
      </c>
      <c r="N28" s="154">
        <v>50.39</v>
      </c>
      <c r="O28" s="157">
        <v>10.81</v>
      </c>
      <c r="P28" s="153">
        <v>5810</v>
      </c>
      <c r="Q28" s="154">
        <v>48.24</v>
      </c>
      <c r="R28" s="155">
        <v>6.34</v>
      </c>
      <c r="S28" s="119">
        <v>442</v>
      </c>
      <c r="T28" s="182">
        <v>334.48</v>
      </c>
      <c r="U28" s="183">
        <v>64.319999999999993</v>
      </c>
      <c r="V28" s="153">
        <v>5577</v>
      </c>
      <c r="W28" s="154">
        <v>9.01</v>
      </c>
      <c r="X28" s="155">
        <v>1</v>
      </c>
      <c r="Y28" s="156">
        <v>5722</v>
      </c>
      <c r="Z28" s="154">
        <v>169.22</v>
      </c>
      <c r="AA28" s="157">
        <v>23.9</v>
      </c>
      <c r="AB28" s="119">
        <v>5793</v>
      </c>
      <c r="AC28" s="182">
        <v>13.5</v>
      </c>
      <c r="AD28" s="161">
        <v>4.1900000000000004</v>
      </c>
    </row>
    <row r="29" spans="1:30" s="126" customFormat="1">
      <c r="A29" s="69"/>
      <c r="B29" s="69"/>
      <c r="C29" s="70"/>
      <c r="D29" s="70"/>
      <c r="E29" s="70"/>
      <c r="F29" s="70"/>
      <c r="G29" s="71"/>
      <c r="H29" s="72"/>
      <c r="I29" s="72"/>
      <c r="J29" s="71"/>
      <c r="K29" s="72"/>
      <c r="L29" s="113"/>
      <c r="M29" s="71"/>
      <c r="N29" s="72"/>
      <c r="O29" s="72"/>
      <c r="P29" s="71"/>
      <c r="Q29" s="72"/>
      <c r="R29" s="72"/>
      <c r="S29" s="71"/>
      <c r="T29" s="72"/>
      <c r="U29" s="72"/>
      <c r="V29" s="71"/>
      <c r="W29" s="72"/>
      <c r="X29" s="72"/>
      <c r="Y29" s="71"/>
      <c r="Z29" s="72"/>
      <c r="AA29" s="72"/>
      <c r="AB29" s="71"/>
      <c r="AC29" s="72"/>
      <c r="AD29" s="72"/>
    </row>
    <row r="30" spans="1:30" s="126" customFormat="1">
      <c r="A30" s="69"/>
      <c r="B30" s="69"/>
      <c r="C30" s="70"/>
      <c r="D30" s="70"/>
      <c r="E30" s="70"/>
      <c r="F30" s="70"/>
      <c r="G30" s="71"/>
      <c r="H30" s="72"/>
      <c r="I30" s="72"/>
      <c r="J30" s="71"/>
      <c r="K30" s="72"/>
      <c r="L30" s="72"/>
      <c r="M30" s="71"/>
      <c r="N30" s="72"/>
      <c r="O30" s="72"/>
      <c r="P30" s="71"/>
      <c r="Q30" s="72"/>
      <c r="R30" s="72"/>
      <c r="S30" s="71"/>
      <c r="T30" s="72"/>
      <c r="U30" s="72"/>
      <c r="V30" s="71"/>
      <c r="W30" s="72"/>
      <c r="X30" s="72"/>
      <c r="Y30" s="71"/>
      <c r="Z30" s="72"/>
      <c r="AA30" s="72"/>
      <c r="AB30" s="71"/>
      <c r="AC30" s="72"/>
      <c r="AD30" s="72"/>
    </row>
    <row r="31" spans="1:30" s="126" customFormat="1">
      <c r="A31" s="69"/>
      <c r="B31" s="69"/>
      <c r="C31" s="70"/>
      <c r="D31" s="70"/>
      <c r="E31" s="70"/>
      <c r="F31" s="70"/>
      <c r="G31" s="71"/>
      <c r="H31" s="72"/>
      <c r="I31" s="72"/>
      <c r="J31" s="71"/>
      <c r="K31" s="72"/>
      <c r="L31" s="72"/>
      <c r="M31" s="71"/>
      <c r="N31" s="72"/>
      <c r="O31" s="72"/>
      <c r="P31" s="71"/>
      <c r="Q31" s="72"/>
      <c r="R31" s="72"/>
      <c r="S31" s="71"/>
      <c r="T31" s="72"/>
      <c r="U31" s="72"/>
      <c r="V31" s="71"/>
      <c r="W31" s="72"/>
      <c r="X31" s="72"/>
      <c r="Y31" s="71"/>
      <c r="Z31" s="72"/>
      <c r="AA31" s="72"/>
      <c r="AB31" s="71"/>
      <c r="AC31" s="72"/>
      <c r="AD31" s="72"/>
    </row>
    <row r="32" spans="1:30" s="126" customFormat="1">
      <c r="A32" s="69"/>
      <c r="B32" s="69"/>
      <c r="C32" s="70"/>
      <c r="D32" s="70"/>
      <c r="E32" s="70"/>
      <c r="F32" s="70"/>
      <c r="G32" s="71"/>
      <c r="H32" s="72"/>
      <c r="I32" s="72"/>
      <c r="J32" s="71"/>
      <c r="K32" s="72"/>
      <c r="L32" s="72"/>
      <c r="M32" s="71"/>
      <c r="N32" s="72"/>
      <c r="O32" s="72"/>
      <c r="P32" s="71"/>
      <c r="Q32" s="72"/>
      <c r="R32" s="72"/>
      <c r="S32" s="71"/>
      <c r="T32" s="72"/>
      <c r="U32" s="72"/>
      <c r="V32" s="71"/>
      <c r="W32" s="72"/>
      <c r="X32" s="72"/>
      <c r="Y32" s="71"/>
      <c r="Z32" s="72"/>
      <c r="AA32" s="72"/>
      <c r="AB32" s="71"/>
      <c r="AC32" s="72"/>
      <c r="AD32" s="72"/>
    </row>
    <row r="33" spans="1:36" s="126" customFormat="1">
      <c r="A33" s="69"/>
      <c r="B33" s="69"/>
      <c r="C33" s="70"/>
      <c r="D33" s="70"/>
      <c r="E33" s="70"/>
      <c r="F33" s="70"/>
      <c r="G33" s="71"/>
      <c r="H33" s="72"/>
      <c r="I33" s="72"/>
      <c r="J33" s="71"/>
      <c r="K33" s="72"/>
      <c r="L33" s="72"/>
      <c r="M33" s="71"/>
      <c r="N33" s="72"/>
      <c r="O33" s="72"/>
      <c r="P33" s="71"/>
      <c r="Q33" s="72"/>
      <c r="R33" s="72"/>
      <c r="S33" s="71"/>
      <c r="T33" s="72"/>
      <c r="U33" s="72"/>
      <c r="V33" s="71"/>
      <c r="W33" s="72"/>
      <c r="X33" s="72"/>
      <c r="Y33" s="71"/>
      <c r="Z33" s="72"/>
      <c r="AA33" s="72"/>
      <c r="AB33" s="71"/>
      <c r="AC33" s="72"/>
      <c r="AD33" s="72"/>
    </row>
    <row r="34" spans="1:36" s="126" customFormat="1">
      <c r="A34" s="69"/>
      <c r="B34" s="69"/>
      <c r="C34" s="70"/>
      <c r="D34" s="70"/>
      <c r="E34" s="70"/>
      <c r="F34" s="70"/>
      <c r="G34" s="71"/>
      <c r="H34" s="72"/>
      <c r="I34" s="72"/>
      <c r="J34" s="71"/>
      <c r="K34" s="72"/>
      <c r="L34" s="72"/>
      <c r="M34" s="71"/>
      <c r="N34" s="72"/>
      <c r="O34" s="72"/>
      <c r="P34" s="71"/>
      <c r="Q34" s="72"/>
      <c r="R34" s="72"/>
      <c r="S34" s="71"/>
      <c r="T34" s="72"/>
      <c r="U34" s="72"/>
      <c r="V34" s="71"/>
      <c r="W34" s="72"/>
      <c r="X34" s="72"/>
      <c r="Y34" s="71"/>
      <c r="Z34" s="72"/>
      <c r="AA34" s="72"/>
      <c r="AB34" s="71"/>
      <c r="AC34" s="72"/>
      <c r="AD34" s="72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4" t="s">
        <v>40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26" t="s">
        <v>13</v>
      </c>
      <c r="B41" s="227"/>
      <c r="C41" s="228"/>
      <c r="D41" s="193" t="s">
        <v>9</v>
      </c>
      <c r="E41" s="195" t="s">
        <v>10</v>
      </c>
      <c r="F41" s="206" t="s">
        <v>14</v>
      </c>
      <c r="G41" s="230" t="s">
        <v>5</v>
      </c>
      <c r="H41" s="198"/>
      <c r="I41" s="198"/>
      <c r="J41" s="197" t="s">
        <v>6</v>
      </c>
      <c r="K41" s="198"/>
      <c r="L41" s="231"/>
      <c r="M41" s="197" t="s">
        <v>7</v>
      </c>
      <c r="N41" s="198"/>
      <c r="O41" s="198"/>
      <c r="P41" s="197" t="s">
        <v>8</v>
      </c>
      <c r="Q41" s="198"/>
      <c r="R41" s="238"/>
      <c r="S41" s="239" t="s">
        <v>89</v>
      </c>
      <c r="T41" s="236"/>
      <c r="U41" s="237"/>
      <c r="V41" s="197" t="s">
        <v>11</v>
      </c>
      <c r="W41" s="198"/>
      <c r="X41" s="198"/>
      <c r="Y41" s="231" t="s">
        <v>12</v>
      </c>
      <c r="Z41" s="236"/>
      <c r="AA41" s="237"/>
      <c r="AB41" s="197" t="s">
        <v>88</v>
      </c>
      <c r="AC41" s="198"/>
      <c r="AD41" s="238"/>
      <c r="AE41" s="234"/>
      <c r="AF41" s="235"/>
      <c r="AG41" s="235"/>
      <c r="AH41" s="126"/>
      <c r="AI41" s="126"/>
      <c r="AJ41" s="126"/>
    </row>
    <row r="42" spans="1:36" ht="14.25" thickBot="1">
      <c r="A42" s="217"/>
      <c r="B42" s="32" t="s">
        <v>90</v>
      </c>
      <c r="C42" s="14" t="s">
        <v>91</v>
      </c>
      <c r="D42" s="194"/>
      <c r="E42" s="196"/>
      <c r="F42" s="207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31"/>
      <c r="AF42" s="132"/>
      <c r="AG42" s="132"/>
      <c r="AH42" s="126"/>
      <c r="AI42" s="126"/>
      <c r="AJ42" s="126"/>
    </row>
    <row r="43" spans="1:36">
      <c r="A43" s="218"/>
      <c r="B43" s="220"/>
      <c r="C43" s="223"/>
      <c r="D43" s="204">
        <v>1</v>
      </c>
      <c r="E43" s="6" t="s">
        <v>93</v>
      </c>
      <c r="F43" s="16"/>
      <c r="G43" s="162"/>
      <c r="H43" s="166"/>
      <c r="I43" s="167"/>
      <c r="J43" s="148"/>
      <c r="K43" s="166"/>
      <c r="L43" s="167"/>
      <c r="M43" s="148"/>
      <c r="N43" s="166"/>
      <c r="O43" s="167"/>
      <c r="P43" s="148"/>
      <c r="Q43" s="166"/>
      <c r="R43" s="174"/>
      <c r="S43" s="148"/>
      <c r="T43" s="166"/>
      <c r="U43" s="167"/>
      <c r="V43" s="148"/>
      <c r="W43" s="166"/>
      <c r="X43" s="167"/>
      <c r="Y43" s="148"/>
      <c r="Z43" s="166"/>
      <c r="AA43" s="174"/>
      <c r="AB43" s="148"/>
      <c r="AC43" s="166"/>
      <c r="AD43" s="174"/>
      <c r="AE43" s="133"/>
      <c r="AF43" s="134"/>
      <c r="AG43" s="134"/>
    </row>
    <row r="44" spans="1:36" ht="14.25" thickBot="1">
      <c r="A44" s="218"/>
      <c r="B44" s="221"/>
      <c r="C44" s="224"/>
      <c r="D44" s="205"/>
      <c r="E44" s="122" t="s">
        <v>94</v>
      </c>
      <c r="F44" s="17"/>
      <c r="G44" s="163"/>
      <c r="H44" s="168"/>
      <c r="I44" s="169"/>
      <c r="J44" s="143"/>
      <c r="K44" s="168"/>
      <c r="L44" s="169"/>
      <c r="M44" s="143"/>
      <c r="N44" s="168"/>
      <c r="O44" s="169"/>
      <c r="P44" s="143"/>
      <c r="Q44" s="168"/>
      <c r="R44" s="175"/>
      <c r="S44" s="143"/>
      <c r="T44" s="168"/>
      <c r="U44" s="169"/>
      <c r="V44" s="143"/>
      <c r="W44" s="168"/>
      <c r="X44" s="169"/>
      <c r="Y44" s="143"/>
      <c r="Z44" s="168"/>
      <c r="AA44" s="175"/>
      <c r="AB44" s="143"/>
      <c r="AC44" s="168"/>
      <c r="AD44" s="175"/>
      <c r="AE44" s="133"/>
      <c r="AF44" s="134"/>
      <c r="AG44" s="134"/>
    </row>
    <row r="45" spans="1:36">
      <c r="A45" s="218"/>
      <c r="B45" s="221"/>
      <c r="C45" s="224"/>
      <c r="D45" s="204">
        <v>2</v>
      </c>
      <c r="E45" s="6" t="s">
        <v>93</v>
      </c>
      <c r="F45" s="16"/>
      <c r="G45" s="162"/>
      <c r="H45" s="166"/>
      <c r="I45" s="167"/>
      <c r="J45" s="148"/>
      <c r="K45" s="166"/>
      <c r="L45" s="167"/>
      <c r="M45" s="148"/>
      <c r="N45" s="166"/>
      <c r="O45" s="167"/>
      <c r="P45" s="148"/>
      <c r="Q45" s="166"/>
      <c r="R45" s="174"/>
      <c r="S45" s="148"/>
      <c r="T45" s="166"/>
      <c r="U45" s="167"/>
      <c r="V45" s="148"/>
      <c r="W45" s="166"/>
      <c r="X45" s="167"/>
      <c r="Y45" s="148"/>
      <c r="Z45" s="166"/>
      <c r="AA45" s="174"/>
      <c r="AB45" s="148"/>
      <c r="AC45" s="166"/>
      <c r="AD45" s="174"/>
      <c r="AE45" s="133"/>
      <c r="AF45" s="134"/>
      <c r="AG45" s="134"/>
    </row>
    <row r="46" spans="1:36" ht="14.25" thickBot="1">
      <c r="A46" s="218"/>
      <c r="B46" s="221"/>
      <c r="C46" s="224"/>
      <c r="D46" s="205"/>
      <c r="E46" s="7" t="s">
        <v>94</v>
      </c>
      <c r="F46" s="18"/>
      <c r="G46" s="164"/>
      <c r="H46" s="170"/>
      <c r="I46" s="171"/>
      <c r="J46" s="153"/>
      <c r="K46" s="170"/>
      <c r="L46" s="171"/>
      <c r="M46" s="153"/>
      <c r="N46" s="170"/>
      <c r="O46" s="171"/>
      <c r="P46" s="153"/>
      <c r="Q46" s="170"/>
      <c r="R46" s="176"/>
      <c r="S46" s="153"/>
      <c r="T46" s="170"/>
      <c r="U46" s="171"/>
      <c r="V46" s="153"/>
      <c r="W46" s="170"/>
      <c r="X46" s="171"/>
      <c r="Y46" s="153"/>
      <c r="Z46" s="170"/>
      <c r="AA46" s="176"/>
      <c r="AB46" s="153"/>
      <c r="AC46" s="170"/>
      <c r="AD46" s="176"/>
      <c r="AE46" s="133"/>
      <c r="AF46" s="134"/>
      <c r="AG46" s="134"/>
    </row>
    <row r="47" spans="1:36">
      <c r="A47" s="218"/>
      <c r="B47" s="221"/>
      <c r="C47" s="224"/>
      <c r="D47" s="204">
        <v>3</v>
      </c>
      <c r="E47" s="8" t="s">
        <v>93</v>
      </c>
      <c r="F47" s="16"/>
      <c r="G47" s="165"/>
      <c r="H47" s="172"/>
      <c r="I47" s="173"/>
      <c r="J47" s="138"/>
      <c r="K47" s="172"/>
      <c r="L47" s="173"/>
      <c r="M47" s="138"/>
      <c r="N47" s="172"/>
      <c r="O47" s="173"/>
      <c r="P47" s="138"/>
      <c r="Q47" s="172"/>
      <c r="R47" s="177"/>
      <c r="S47" s="138"/>
      <c r="T47" s="172"/>
      <c r="U47" s="173"/>
      <c r="V47" s="138"/>
      <c r="W47" s="172"/>
      <c r="X47" s="173"/>
      <c r="Y47" s="138"/>
      <c r="Z47" s="172"/>
      <c r="AA47" s="177"/>
      <c r="AB47" s="138"/>
      <c r="AC47" s="172"/>
      <c r="AD47" s="177"/>
      <c r="AE47" s="133"/>
      <c r="AF47" s="134"/>
      <c r="AG47" s="134"/>
    </row>
    <row r="48" spans="1:36" ht="14.25" thickBot="1">
      <c r="A48" s="219"/>
      <c r="B48" s="222"/>
      <c r="C48" s="225"/>
      <c r="D48" s="205"/>
      <c r="E48" s="7" t="s">
        <v>94</v>
      </c>
      <c r="F48" s="18"/>
      <c r="G48" s="164"/>
      <c r="H48" s="170"/>
      <c r="I48" s="171"/>
      <c r="J48" s="153"/>
      <c r="K48" s="170"/>
      <c r="L48" s="171"/>
      <c r="M48" s="153"/>
      <c r="N48" s="170"/>
      <c r="O48" s="171"/>
      <c r="P48" s="153"/>
      <c r="Q48" s="170"/>
      <c r="R48" s="176"/>
      <c r="S48" s="153"/>
      <c r="T48" s="170"/>
      <c r="U48" s="171"/>
      <c r="V48" s="153"/>
      <c r="W48" s="170"/>
      <c r="X48" s="171"/>
      <c r="Y48" s="153"/>
      <c r="Z48" s="170"/>
      <c r="AA48" s="176"/>
      <c r="AB48" s="153"/>
      <c r="AC48" s="170"/>
      <c r="AD48" s="176"/>
      <c r="AE48" s="133"/>
      <c r="AF48" s="134"/>
      <c r="AG48" s="134"/>
    </row>
    <row r="49" spans="1:30" s="126" customFormat="1">
      <c r="A49" s="78"/>
      <c r="B49" s="78"/>
      <c r="C49" s="70"/>
      <c r="D49" s="70"/>
      <c r="E49" s="70"/>
      <c r="F49" s="7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126" customFormat="1">
      <c r="A50" s="124"/>
      <c r="B50" s="124"/>
      <c r="C50" s="125"/>
      <c r="D50" s="125"/>
      <c r="E50" s="125"/>
      <c r="F50" s="125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s="126" customFormat="1">
      <c r="A51" s="124"/>
      <c r="B51" s="127" t="s">
        <v>52</v>
      </c>
      <c r="C51" s="125"/>
      <c r="D51" s="125"/>
      <c r="E51" s="125"/>
      <c r="F51" s="127"/>
      <c r="G51" s="127"/>
      <c r="H51" s="128" t="s">
        <v>31</v>
      </c>
      <c r="I51" s="128" t="s">
        <v>43</v>
      </c>
      <c r="J51" s="128" t="s">
        <v>30</v>
      </c>
      <c r="K51" s="128" t="s">
        <v>44</v>
      </c>
      <c r="L51" s="128" t="s">
        <v>50</v>
      </c>
      <c r="M51" s="128" t="s">
        <v>29</v>
      </c>
      <c r="N51" s="128" t="s">
        <v>45</v>
      </c>
      <c r="O51" s="128" t="s">
        <v>39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30" s="126" customFormat="1" ht="14.25">
      <c r="A52" s="124"/>
      <c r="B52" s="127" t="s">
        <v>53</v>
      </c>
      <c r="C52" s="125"/>
      <c r="D52" s="125" t="s">
        <v>95</v>
      </c>
      <c r="E52" s="125"/>
      <c r="F52" s="127" t="s">
        <v>20</v>
      </c>
      <c r="G52" s="127"/>
      <c r="H52" s="129">
        <v>50</v>
      </c>
      <c r="I52" s="129">
        <v>50</v>
      </c>
      <c r="J52" s="129">
        <v>50</v>
      </c>
      <c r="K52" s="129">
        <v>50</v>
      </c>
      <c r="L52" s="129">
        <v>50</v>
      </c>
      <c r="M52" s="129">
        <v>50</v>
      </c>
      <c r="N52" s="129">
        <v>50</v>
      </c>
      <c r="O52" s="129">
        <v>50</v>
      </c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30" s="126" customFormat="1" ht="14.25">
      <c r="A53" s="124"/>
      <c r="B53" s="127" t="s">
        <v>54</v>
      </c>
      <c r="C53" s="125"/>
      <c r="D53" s="125" t="s">
        <v>96</v>
      </c>
      <c r="E53" s="125"/>
      <c r="F53" s="127"/>
      <c r="G53" s="127" t="s">
        <v>21</v>
      </c>
      <c r="H53" s="130">
        <f>(データ貼付!H43-データ貼付!H6)/データ貼付!I6*10+50</f>
        <v>-2.0485651497274375</v>
      </c>
      <c r="I53" s="130">
        <f>(データ貼付!K43-データ貼付!K6)/データ貼付!L6*10+50</f>
        <v>2.3038321845855663</v>
      </c>
      <c r="J53" s="130">
        <f>(データ貼付!N43-データ貼付!N6)/データ貼付!O6*10+50</f>
        <v>5.8080466829049868</v>
      </c>
      <c r="K53" s="130">
        <f>(データ貼付!Q43-データ貼付!Q6)/データ貼付!R6*10+50</f>
        <v>-26.419206543250681</v>
      </c>
      <c r="L53" s="130">
        <f>100-((データ貼付!T43-データ貼付!T6)/データ貼付!U6*10+50)</f>
        <v>123.40714853440436</v>
      </c>
      <c r="M53" s="130">
        <f>100-((データ貼付!W43-データ貼付!W6)/データ貼付!X6*10+50)</f>
        <v>164.67506418948113</v>
      </c>
      <c r="N53" s="130">
        <f>(データ貼付!Z43-データ貼付!Z6)/データ貼付!AA6*10+50</f>
        <v>-39.185871950147373</v>
      </c>
      <c r="O53" s="130">
        <f>(データ貼付!AC43-データ貼付!AC6)/データ貼付!AD6*10+50</f>
        <v>13.238182394750574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30" s="126" customFormat="1" ht="14.25">
      <c r="A54" s="124"/>
      <c r="B54" s="127" t="s">
        <v>55</v>
      </c>
      <c r="C54" s="125"/>
      <c r="D54" s="125"/>
      <c r="E54" s="125"/>
      <c r="F54" s="127"/>
      <c r="G54" s="127" t="s">
        <v>24</v>
      </c>
      <c r="H54" s="130">
        <f>(データ貼付!H44-データ貼付!H7)/データ貼付!I7*10+50</f>
        <v>-6.3358832395574467</v>
      </c>
      <c r="I54" s="130">
        <f>(データ貼付!K44-データ貼付!K7)/データ貼付!L7*10+50</f>
        <v>10.608781459787977</v>
      </c>
      <c r="J54" s="130">
        <f>(データ貼付!N44-データ貼付!N7)/データ貼付!O7*10+50</f>
        <v>2.2654537228287097</v>
      </c>
      <c r="K54" s="130">
        <f>(データ貼付!Q44-データ貼付!Q7)/データ貼付!R7*10+50</f>
        <v>-29.290601066401379</v>
      </c>
      <c r="L54" s="130">
        <f>100-((データ貼付!T44-データ貼付!T7)/データ貼付!U7*10+50)</f>
        <v>125.9414325554755</v>
      </c>
      <c r="M54" s="130">
        <f>100-((データ貼付!W44-データ貼付!W7)/データ貼付!X7*10+50)</f>
        <v>167.38204222600308</v>
      </c>
      <c r="N54" s="130">
        <f>(データ貼付!Z44-データ貼付!Z7)/データ貼付!AA7*10+50</f>
        <v>-27.719945783119798</v>
      </c>
      <c r="O54" s="130">
        <f>(データ貼付!AC44-データ貼付!AC7)/データ貼付!AD7*10+50</f>
        <v>16.928865844435222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30" ht="14.25">
      <c r="B55" s="127" t="s">
        <v>56</v>
      </c>
      <c r="C55" s="125"/>
      <c r="D55" s="125"/>
      <c r="E55" s="125"/>
      <c r="G55" s="127" t="s">
        <v>22</v>
      </c>
      <c r="H55" s="130">
        <f>(データ貼付!H45-データ貼付!H8)/データ貼付!I8*10+50</f>
        <v>-3.6185373032673951</v>
      </c>
      <c r="I55" s="130">
        <f>(データ貼付!K45-データ貼付!K8)/データ貼付!L8*10+50</f>
        <v>-0.57771496556379986</v>
      </c>
      <c r="J55" s="130">
        <f>(データ貼付!N45-データ貼付!N8)/データ貼付!O8*10+50</f>
        <v>5.5466492197672963</v>
      </c>
      <c r="K55" s="130">
        <f>(データ貼付!Q45-データ貼付!Q8)/データ貼付!R8*10+50</f>
        <v>-26.183946033544601</v>
      </c>
      <c r="L55" s="130">
        <f>100-((データ貼付!T45-データ貼付!T8)/データ貼付!U8*10+50)</f>
        <v>122.98665954903689</v>
      </c>
      <c r="M55" s="130">
        <f>100-((データ貼付!W45-データ貼付!W8)/データ貼付!X8*10+50)</f>
        <v>170.38399031266027</v>
      </c>
      <c r="N55" s="130">
        <f>(データ貼付!Z45-データ貼付!Z8)/データ貼付!AA8*10+50</f>
        <v>-42.842395516981057</v>
      </c>
      <c r="O55" s="130">
        <f>(データ貼付!AC45-データ貼付!AC8)/データ貼付!AD8*10+50</f>
        <v>10.956974904227799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</row>
    <row r="56" spans="1:30" ht="14.25">
      <c r="B56" s="127" t="s">
        <v>57</v>
      </c>
      <c r="G56" s="127" t="s">
        <v>25</v>
      </c>
      <c r="H56" s="130">
        <f>(データ貼付!H46-データ貼付!H9)/データ貼付!I9*10+50</f>
        <v>-5.6220619268318615</v>
      </c>
      <c r="I56" s="130">
        <f>(データ貼付!K46-データ貼付!K9)/データ貼付!L9*10+50</f>
        <v>10.397103563988551</v>
      </c>
      <c r="J56" s="130">
        <f>(データ貼付!N46-データ貼付!N9)/データ貼付!O9*10+50</f>
        <v>1.5139926084199118</v>
      </c>
      <c r="K56" s="130">
        <f>(データ貼付!Q46-データ貼付!Q9)/データ貼付!R9*10+50</f>
        <v>-26.251103316899133</v>
      </c>
      <c r="L56" s="130">
        <f>100-((データ貼付!T46-データ貼付!T9)/データ貼付!U9*10+50)</f>
        <v>113.62009424979023</v>
      </c>
      <c r="M56" s="130">
        <f>100-((データ貼付!W46-データ貼付!W9)/データ貼付!X9*10+50)</f>
        <v>164.49512209093106</v>
      </c>
      <c r="N56" s="130">
        <f>(データ貼付!Z46-データ貼付!Z9)/データ貼付!AA9*10+50</f>
        <v>-28.352720386808045</v>
      </c>
      <c r="O56" s="130">
        <f>(データ貼付!AC46-データ貼付!AC9)/データ貼付!AD9*10+50</f>
        <v>16.683146849411344</v>
      </c>
    </row>
    <row r="57" spans="1:30" ht="14.25">
      <c r="B57" s="127" t="s">
        <v>58</v>
      </c>
      <c r="G57" s="127" t="s">
        <v>23</v>
      </c>
      <c r="H57" s="130">
        <f>(データ貼付!H47-データ貼付!H10)/データ貼付!I10*10+50</f>
        <v>-5.0579665455858418</v>
      </c>
      <c r="I57" s="130">
        <f>(データ貼付!K47-データ貼付!K10)/データ貼付!L10*10+50</f>
        <v>-1.7971120152694269</v>
      </c>
      <c r="J57" s="130">
        <f>(データ貼付!N47-データ貼付!N10)/データ貼付!O10*10+50</f>
        <v>3.5743313918054582</v>
      </c>
      <c r="K57" s="130">
        <f>(データ貼付!Q47-データ貼付!Q10)/データ貼付!R10*10+50</f>
        <v>-32.111214023178519</v>
      </c>
      <c r="L57" s="130">
        <f>100-((データ貼付!T47-データ貼付!T10)/データ貼付!U10*10+50)</f>
        <v>120.51967760672593</v>
      </c>
      <c r="M57" s="130">
        <f>100-((データ貼付!W47-データ貼付!W10)/データ貼付!X10*10+50)</f>
        <v>169.6072346234962</v>
      </c>
      <c r="N57" s="130">
        <f>(データ貼付!Z47-データ貼付!Z10)/データ貼付!AA10*10+50</f>
        <v>-44.809902976241091</v>
      </c>
      <c r="O57" s="130">
        <f>(データ貼付!AC47-データ貼付!AC10)/データ貼付!AD10*10+50</f>
        <v>9.517918569240436</v>
      </c>
    </row>
    <row r="58" spans="1:30" ht="14.25">
      <c r="B58" s="127" t="s">
        <v>59</v>
      </c>
      <c r="G58" s="127" t="s">
        <v>26</v>
      </c>
      <c r="H58" s="130">
        <f>(データ貼付!H48-データ貼付!H11)/データ貼付!I11*10+50</f>
        <v>-7.1802896679148063</v>
      </c>
      <c r="I58" s="130">
        <f>(データ貼付!K48-データ貼付!K11)/データ貼付!L11*10+50</f>
        <v>11.237012826204747</v>
      </c>
      <c r="J58" s="130">
        <f>(データ貼付!N48-データ貼付!N11)/データ貼付!O11*10+50</f>
        <v>-0.36520985503211989</v>
      </c>
      <c r="K58" s="130">
        <f>(データ貼付!Q48-データ貼付!Q11)/データ貼付!R11*10+50</f>
        <v>-26.215358933162378</v>
      </c>
      <c r="L58" s="130">
        <f>100-((データ貼付!T48-データ貼付!T11)/データ貼付!U11*10+50)</f>
        <v>117.7247964627379</v>
      </c>
      <c r="M58" s="130">
        <f>100-((データ貼付!W48-データ貼付!W11)/データ貼付!X11*10+50)</f>
        <v>160.53274295898237</v>
      </c>
      <c r="N58" s="130">
        <f>(データ貼付!Z48-データ貼付!Z11)/データ貼付!AA11*10+50</f>
        <v>-24.159874663830863</v>
      </c>
      <c r="O58" s="130">
        <f>(データ貼付!AC48-データ貼付!AC11)/データ貼付!AD11*10+50</f>
        <v>16.72189097384949</v>
      </c>
    </row>
    <row r="59" spans="1:30" ht="14.25">
      <c r="B59" s="127" t="s">
        <v>60</v>
      </c>
      <c r="H59" s="130"/>
      <c r="I59" s="130"/>
      <c r="J59" s="130"/>
      <c r="K59" s="130"/>
      <c r="L59" s="130"/>
      <c r="M59" s="130"/>
      <c r="N59" s="130"/>
      <c r="O59" s="130"/>
    </row>
    <row r="60" spans="1:30" ht="14.25">
      <c r="B60" s="127" t="s">
        <v>61</v>
      </c>
      <c r="H60" s="130"/>
      <c r="I60" s="130"/>
      <c r="J60" s="130"/>
      <c r="K60" s="130"/>
      <c r="L60" s="130"/>
      <c r="M60" s="130"/>
      <c r="N60" s="130"/>
      <c r="O60" s="130"/>
    </row>
    <row r="61" spans="1:30" ht="14.25">
      <c r="B61" s="127" t="s">
        <v>62</v>
      </c>
      <c r="H61" s="130"/>
      <c r="I61" s="130"/>
      <c r="J61" s="130"/>
      <c r="K61" s="130"/>
      <c r="L61" s="130"/>
      <c r="M61" s="130"/>
      <c r="N61" s="130"/>
      <c r="O61" s="130"/>
    </row>
    <row r="62" spans="1:30" ht="14.25">
      <c r="B62" s="127" t="s">
        <v>63</v>
      </c>
      <c r="H62" s="130"/>
      <c r="I62" s="130"/>
      <c r="J62" s="130"/>
      <c r="K62" s="130"/>
      <c r="L62" s="130"/>
      <c r="M62" s="130"/>
      <c r="N62" s="130"/>
      <c r="O62" s="130"/>
    </row>
    <row r="63" spans="1:30" ht="14.25">
      <c r="B63" s="127" t="s">
        <v>64</v>
      </c>
      <c r="H63" s="130"/>
      <c r="I63" s="130"/>
      <c r="J63" s="130"/>
      <c r="K63" s="130"/>
      <c r="L63" s="130"/>
      <c r="M63" s="130"/>
      <c r="N63" s="130"/>
      <c r="O63" s="130"/>
    </row>
    <row r="64" spans="1:30" ht="14.25">
      <c r="B64" s="127" t="s">
        <v>65</v>
      </c>
      <c r="H64" s="130"/>
      <c r="I64" s="130"/>
      <c r="J64" s="130"/>
      <c r="K64" s="130"/>
      <c r="L64" s="130"/>
      <c r="M64" s="130"/>
      <c r="N64" s="130"/>
      <c r="O64" s="130"/>
    </row>
    <row r="65" spans="2:15">
      <c r="B65" s="127" t="s">
        <v>66</v>
      </c>
    </row>
    <row r="66" spans="2:15">
      <c r="B66" s="127" t="s">
        <v>67</v>
      </c>
    </row>
    <row r="67" spans="2:15">
      <c r="B67" s="127" t="s">
        <v>68</v>
      </c>
    </row>
    <row r="68" spans="2:15">
      <c r="B68" s="127" t="s">
        <v>69</v>
      </c>
      <c r="H68" s="128" t="s">
        <v>31</v>
      </c>
      <c r="I68" s="128" t="s">
        <v>43</v>
      </c>
      <c r="J68" s="128" t="s">
        <v>30</v>
      </c>
      <c r="K68" s="128" t="s">
        <v>44</v>
      </c>
      <c r="L68" s="128" t="s">
        <v>50</v>
      </c>
      <c r="M68" s="128" t="s">
        <v>29</v>
      </c>
      <c r="N68" s="128" t="s">
        <v>45</v>
      </c>
      <c r="O68" s="128" t="s">
        <v>39</v>
      </c>
    </row>
    <row r="69" spans="2:15" ht="14.25">
      <c r="B69" s="127" t="s">
        <v>70</v>
      </c>
      <c r="F69" s="127" t="s">
        <v>33</v>
      </c>
      <c r="H69" s="129">
        <v>50</v>
      </c>
      <c r="I69" s="129">
        <v>50</v>
      </c>
      <c r="J69" s="129">
        <v>50</v>
      </c>
      <c r="K69" s="129">
        <v>50</v>
      </c>
      <c r="L69" s="129">
        <v>50</v>
      </c>
      <c r="M69" s="129">
        <v>50</v>
      </c>
      <c r="N69" s="129">
        <v>50</v>
      </c>
      <c r="O69" s="129">
        <v>50</v>
      </c>
    </row>
    <row r="70" spans="2:15" ht="14.25">
      <c r="B70" s="127" t="s">
        <v>71</v>
      </c>
      <c r="G70" s="127" t="s">
        <v>21</v>
      </c>
      <c r="H70" s="130">
        <f>(データ貼付!H43-データ貼付!H23)/データ貼付!I23*10+50</f>
        <v>-1.7348377997179085</v>
      </c>
      <c r="I70" s="130">
        <f>(データ貼付!K43-データ貼付!K23)/データ貼付!L23*10+50</f>
        <v>1.9039451114922841</v>
      </c>
      <c r="J70" s="130">
        <f>(データ貼付!N43-データ貼付!N23)/データ貼付!O23*10+50</f>
        <v>6.6046099290780091</v>
      </c>
      <c r="K70" s="130">
        <f>(データ貼付!Q43-データ貼付!Q23)/データ貼付!R23*10+50</f>
        <v>-34.954954954954957</v>
      </c>
      <c r="L70" s="130">
        <f>100-((データ貼付!T43-データ貼付!T23)/データ貼付!U23*10+50)</f>
        <v>101.88048375622481</v>
      </c>
      <c r="M70" s="130">
        <f>100-((データ貼付!W43-データ貼付!W23)/データ貼付!X23*10+50)</f>
        <v>159.42028985507247</v>
      </c>
      <c r="N70" s="130">
        <f>(データ貼付!Z43-データ貼付!Z23)/データ貼付!AA23*10+50</f>
        <v>-34.424572317262829</v>
      </c>
      <c r="O70" s="130">
        <f>(データ貼付!AC43-データ貼付!AC23)/データ貼付!AD23*10+50</f>
        <v>11.508474576271183</v>
      </c>
    </row>
    <row r="71" spans="2:15" ht="14.25">
      <c r="B71" s="127" t="s">
        <v>72</v>
      </c>
      <c r="G71" s="127" t="s">
        <v>24</v>
      </c>
      <c r="H71" s="130">
        <f>(データ貼付!H44-データ貼付!H24)/データ貼付!I24*10+50</f>
        <v>-3.376344086021497</v>
      </c>
      <c r="I71" s="130">
        <f>(データ貼付!K44-データ貼付!K24)/データ貼付!L24*10+50</f>
        <v>11.107205623901585</v>
      </c>
      <c r="J71" s="130">
        <f>(データ貼付!N44-データ貼付!N24)/データ貼付!O24*10+50</f>
        <v>2.5922330097087425</v>
      </c>
      <c r="K71" s="130">
        <f>(データ貼付!Q44-データ貼付!Q24)/データ貼付!R24*10+50</f>
        <v>-37.441016333938308</v>
      </c>
      <c r="L71" s="130">
        <f>100-((データ貼付!T44-データ貼付!T24)/データ貼付!U24*10+50)</f>
        <v>106.22040680226743</v>
      </c>
      <c r="M71" s="130">
        <f>100-((データ貼付!W44-データ貼付!W24)/データ貼付!X24*10+50)</f>
        <v>164.17721518987341</v>
      </c>
      <c r="N71" s="130">
        <f>(データ貼付!Z44-データ貼付!Z24)/データ貼付!AA24*10+50</f>
        <v>-25.658776239392594</v>
      </c>
      <c r="O71" s="130">
        <f>(データ貼付!AC44-データ貼付!AC24)/データ貼付!AD24*10+50</f>
        <v>17.352185089974299</v>
      </c>
    </row>
    <row r="72" spans="2:15" ht="14.25">
      <c r="B72" s="127" t="s">
        <v>73</v>
      </c>
      <c r="G72" s="127" t="s">
        <v>22</v>
      </c>
      <c r="H72" s="130">
        <f>(データ貼付!H45-データ貼付!H25)/データ貼付!I25*10+50</f>
        <v>-2.6430517711171646</v>
      </c>
      <c r="I72" s="130">
        <f>(データ貼付!K45-データ貼付!K25)/データ貼付!L25*10+50</f>
        <v>0.7807308970099669</v>
      </c>
      <c r="J72" s="130">
        <f>(データ貼付!N45-データ貼付!N25)/データ貼付!O25*10+50</f>
        <v>5.0700525394045499</v>
      </c>
      <c r="K72" s="130">
        <f>(データ貼付!Q45-データ貼付!Q25)/データ貼付!R25*10+50</f>
        <v>-31.547116736990148</v>
      </c>
      <c r="L72" s="130">
        <f>100-((データ貼付!T45-データ貼付!T25)/データ貼付!U25*10+50)</f>
        <v>97.59350503919373</v>
      </c>
      <c r="M72" s="130">
        <f>100-((データ貼付!W45-データ貼付!W25)/データ貼付!X25*10+50)</f>
        <v>150.6849315068493</v>
      </c>
      <c r="N72" s="130">
        <f>(データ貼付!Z45-データ貼付!Z25)/データ貼付!AA25*10+50</f>
        <v>-35.146666666666675</v>
      </c>
      <c r="O72" s="130">
        <f>(データ貼付!AC45-データ貼付!AC25)/データ貼付!AD25*10+50</f>
        <v>11.981424148606813</v>
      </c>
    </row>
    <row r="73" spans="2:15" ht="14.25">
      <c r="B73" s="127" t="s">
        <v>74</v>
      </c>
      <c r="G73" s="127" t="s">
        <v>25</v>
      </c>
      <c r="H73" s="130">
        <f>(データ貼付!H46-データ貼付!H26)/データ貼付!I26*10+50</f>
        <v>-3.2432432432432421</v>
      </c>
      <c r="I73" s="130">
        <f>(データ貼付!K46-データ貼付!K26)/データ貼付!L26*10+50</f>
        <v>12.086811352253754</v>
      </c>
      <c r="J73" s="130">
        <f>(データ貼付!N46-データ貼付!N26)/データ貼付!O26*10+50</f>
        <v>3.7792329279700709</v>
      </c>
      <c r="K73" s="130">
        <f>(データ貼付!Q46-データ貼付!Q26)/データ貼付!R26*10+50</f>
        <v>-29.80033277870217</v>
      </c>
      <c r="L73" s="130">
        <f>100-((データ貼付!T46-データ貼付!T26)/データ貼付!U26*10+50)</f>
        <v>107.30011782528194</v>
      </c>
      <c r="M73" s="130">
        <f>100-((データ貼付!W46-データ貼付!W26)/データ貼付!X26*10+50)</f>
        <v>149.01098901098899</v>
      </c>
      <c r="N73" s="130">
        <f>(データ貼付!Z46-データ貼付!Z26)/データ貼付!AA26*10+50</f>
        <v>-22.038297872340422</v>
      </c>
      <c r="O73" s="130">
        <f>(データ貼付!AC46-データ貼付!AC26)/データ貼付!AD26*10+50</f>
        <v>18.236714975845409</v>
      </c>
    </row>
    <row r="74" spans="2:15" ht="14.25">
      <c r="B74" s="127" t="s">
        <v>75</v>
      </c>
      <c r="G74" s="127" t="s">
        <v>23</v>
      </c>
      <c r="H74" s="130">
        <f>(データ貼付!H47-データ貼付!H27)/データ貼付!I27*10+50</f>
        <v>-3.213333333333324</v>
      </c>
      <c r="I74" s="130">
        <f>(データ貼付!K47-データ貼付!K27)/データ貼付!L27*10+50</f>
        <v>-0.54908485856905287</v>
      </c>
      <c r="J74" s="130">
        <f>(データ貼付!N47-データ貼付!N27)/データ貼付!O27*10+50</f>
        <v>4.7053726169843983</v>
      </c>
      <c r="K74" s="130">
        <f>(データ貼付!Q47-データ貼付!Q27)/データ貼付!R27*10+50</f>
        <v>-30.013679890560894</v>
      </c>
      <c r="L74" s="130">
        <f>100-((データ貼付!T47-データ貼付!T27)/データ貼付!U27*10+50)</f>
        <v>99.909749435933975</v>
      </c>
      <c r="M74" s="130">
        <f>100-((データ貼付!W47-データ貼付!W27)/データ貼付!X27*10+50)</f>
        <v>151.11111111111114</v>
      </c>
      <c r="N74" s="130">
        <f>(データ貼付!Z47-データ貼付!Z27)/データ貼付!AA27*10+50</f>
        <v>-35.766006097560989</v>
      </c>
      <c r="O74" s="130">
        <f>(データ貼付!AC47-データ貼付!AC27)/データ貼付!AD27*10+50</f>
        <v>11.411229135053112</v>
      </c>
    </row>
    <row r="75" spans="2:15" ht="14.25">
      <c r="B75" s="127" t="s">
        <v>76</v>
      </c>
      <c r="G75" s="127" t="s">
        <v>26</v>
      </c>
      <c r="H75" s="130">
        <f>(データ貼付!H48-データ貼付!H28)/データ貼付!I28*10+50</f>
        <v>-3.9876033057851217</v>
      </c>
      <c r="I75" s="130">
        <f>(データ貼付!K48-データ貼付!K28)/データ貼付!L28*10+50</f>
        <v>11.908646003262639</v>
      </c>
      <c r="J75" s="130">
        <f>(データ貼付!N48-データ貼付!N28)/データ貼付!O28*10+50</f>
        <v>3.3857539315448619</v>
      </c>
      <c r="K75" s="130">
        <f>(データ貼付!Q48-データ貼付!Q28)/データ貼付!R28*10+50</f>
        <v>-26.088328075709782</v>
      </c>
      <c r="L75" s="130">
        <f>100-((データ貼付!T48-データ貼付!T28)/データ貼付!U28*10+50)</f>
        <v>102.00248756218906</v>
      </c>
      <c r="M75" s="130">
        <f>100-((データ貼付!W48-データ貼付!W28)/データ貼付!X28*10+50)</f>
        <v>140.1</v>
      </c>
      <c r="N75" s="130">
        <f>(データ貼付!Z48-データ貼付!Z28)/データ貼付!AA28*10+50</f>
        <v>-20.803347280334734</v>
      </c>
      <c r="O75" s="130">
        <f>(データ貼付!AC48-データ貼付!AC28)/データ貼付!AD28*10+50</f>
        <v>17.780429594272078</v>
      </c>
    </row>
    <row r="76" spans="2:15" ht="14.25">
      <c r="B76" s="127" t="s">
        <v>77</v>
      </c>
      <c r="O76" s="130"/>
    </row>
    <row r="77" spans="2:15">
      <c r="B77" s="127" t="s">
        <v>78</v>
      </c>
    </row>
    <row r="78" spans="2:15">
      <c r="B78" s="127" t="s">
        <v>79</v>
      </c>
    </row>
    <row r="79" spans="2:15">
      <c r="B79" s="127" t="s">
        <v>80</v>
      </c>
    </row>
    <row r="80" spans="2:15">
      <c r="B80" s="127" t="s">
        <v>81</v>
      </c>
    </row>
    <row r="81" spans="2:2">
      <c r="B81" s="127" t="s">
        <v>82</v>
      </c>
    </row>
    <row r="82" spans="2:2">
      <c r="B82" s="127" t="s">
        <v>83</v>
      </c>
    </row>
    <row r="83" spans="2:2">
      <c r="B83" s="127" t="s">
        <v>84</v>
      </c>
    </row>
    <row r="84" spans="2:2">
      <c r="B84" s="127" t="s">
        <v>85</v>
      </c>
    </row>
    <row r="85" spans="2:2">
      <c r="B85" s="127" t="s">
        <v>86</v>
      </c>
    </row>
    <row r="86" spans="2:2" ht="17.25" customHeight="1">
      <c r="B86" s="127" t="s">
        <v>87</v>
      </c>
    </row>
    <row r="143" spans="29:36" ht="14.25">
      <c r="AC143" s="130"/>
      <c r="AD143" s="130"/>
      <c r="AE143" s="130"/>
      <c r="AF143" s="130"/>
      <c r="AG143" s="130"/>
      <c r="AH143" s="130"/>
      <c r="AI143" s="130"/>
      <c r="AJ143" s="130"/>
    </row>
    <row r="144" spans="29:36" ht="14.25">
      <c r="AC144" s="130"/>
      <c r="AD144" s="130"/>
      <c r="AE144" s="130"/>
      <c r="AF144" s="130"/>
      <c r="AG144" s="130"/>
      <c r="AH144" s="130"/>
      <c r="AI144" s="130"/>
      <c r="AJ144" s="130"/>
    </row>
    <row r="145" spans="29:36" ht="14.25">
      <c r="AC145" s="130"/>
      <c r="AD145" s="130"/>
      <c r="AE145" s="130"/>
      <c r="AF145" s="130"/>
      <c r="AG145" s="130"/>
      <c r="AH145" s="130"/>
      <c r="AI145" s="130"/>
      <c r="AJ145" s="130"/>
    </row>
    <row r="146" spans="29:36" ht="14.25">
      <c r="AC146" s="130"/>
      <c r="AD146" s="130"/>
      <c r="AE146" s="130"/>
      <c r="AF146" s="130"/>
      <c r="AG146" s="130"/>
      <c r="AH146" s="130"/>
      <c r="AI146" s="130"/>
      <c r="AJ146" s="130"/>
    </row>
    <row r="147" spans="29:36" ht="14.25">
      <c r="AC147" s="130"/>
      <c r="AD147" s="130"/>
      <c r="AE147" s="130"/>
      <c r="AF147" s="130"/>
      <c r="AG147" s="130"/>
      <c r="AH147" s="130"/>
      <c r="AI147" s="130"/>
      <c r="AJ147" s="130"/>
    </row>
    <row r="148" spans="29:36" ht="14.25">
      <c r="AC148" s="130"/>
      <c r="AD148" s="130"/>
      <c r="AE148" s="130"/>
      <c r="AF148" s="130"/>
      <c r="AG148" s="130"/>
      <c r="AH148" s="130"/>
      <c r="AI148" s="130"/>
      <c r="AJ148" s="130"/>
    </row>
  </sheetData>
  <mergeCells count="46">
    <mergeCell ref="AE41:AG41"/>
    <mergeCell ref="Y41:AA41"/>
    <mergeCell ref="P41:R41"/>
    <mergeCell ref="S41:U41"/>
    <mergeCell ref="M4:O4"/>
    <mergeCell ref="P4:R4"/>
    <mergeCell ref="AB41:AD41"/>
    <mergeCell ref="A21:C21"/>
    <mergeCell ref="Y4:AA4"/>
    <mergeCell ref="AB4:AD4"/>
    <mergeCell ref="V41:X41"/>
    <mergeCell ref="AB21:AD21"/>
    <mergeCell ref="V4:X4"/>
    <mergeCell ref="V21:X21"/>
    <mergeCell ref="Y21:AA21"/>
    <mergeCell ref="G41:I41"/>
    <mergeCell ref="J41:L41"/>
    <mergeCell ref="F41:F42"/>
    <mergeCell ref="J4:L4"/>
    <mergeCell ref="E21:E22"/>
    <mergeCell ref="A4:C4"/>
    <mergeCell ref="D4:D5"/>
    <mergeCell ref="E4:E5"/>
    <mergeCell ref="A42:A48"/>
    <mergeCell ref="B43:B48"/>
    <mergeCell ref="C43:C48"/>
    <mergeCell ref="A41:C41"/>
    <mergeCell ref="D43:D44"/>
    <mergeCell ref="D45:D46"/>
    <mergeCell ref="D47:D48"/>
    <mergeCell ref="G2:L2"/>
    <mergeCell ref="M2:T2"/>
    <mergeCell ref="G19:N19"/>
    <mergeCell ref="D41:D42"/>
    <mergeCell ref="E41:E42"/>
    <mergeCell ref="M41:O41"/>
    <mergeCell ref="G21:I21"/>
    <mergeCell ref="J21:L21"/>
    <mergeCell ref="M21:O21"/>
    <mergeCell ref="D21:D22"/>
    <mergeCell ref="F21:F22"/>
    <mergeCell ref="S4:U4"/>
    <mergeCell ref="P21:R21"/>
    <mergeCell ref="S21:U21"/>
    <mergeCell ref="F4:F5"/>
    <mergeCell ref="G4:I4"/>
  </mergeCells>
  <phoneticPr fontId="1"/>
  <dataValidations count="4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3:F48">
      <formula1>$D$52:$D$53</formula1>
    </dataValidation>
  </dataValidations>
  <pageMargins left="0.56999999999999995" right="0.54" top="0.98399999999999999" bottom="0.98399999999999999" header="0.51" footer="0.51200000000000001"/>
  <pageSetup paperSize="9" scale="3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zoomScale="154" zoomScaleNormal="154" workbookViewId="0">
      <selection activeCell="F2" sqref="F2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46" t="s">
        <v>49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s="29" customFormat="1" ht="36.75" customHeight="1">
      <c r="A2" s="39"/>
      <c r="B2" s="254" t="s">
        <v>92</v>
      </c>
      <c r="C2" s="255"/>
      <c r="D2" s="247" t="str">
        <f>T(データ貼付!B43)</f>
        <v/>
      </c>
      <c r="E2" s="248"/>
      <c r="F2" s="136"/>
      <c r="G2" s="137"/>
      <c r="H2" s="249" t="str">
        <f>T(データ貼付!C43)</f>
        <v/>
      </c>
      <c r="I2" s="249"/>
      <c r="J2" s="249"/>
      <c r="K2" s="249"/>
      <c r="L2" s="39"/>
    </row>
    <row r="3" spans="1:13" s="29" customFormat="1" ht="6.7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</row>
    <row r="4" spans="1:13" ht="15" customHeight="1">
      <c r="A4" s="42"/>
      <c r="B4" s="250" t="s">
        <v>9</v>
      </c>
      <c r="C4" s="252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50</v>
      </c>
      <c r="I4" s="244" t="s">
        <v>19</v>
      </c>
      <c r="J4" s="242" t="s">
        <v>32</v>
      </c>
      <c r="K4" s="244" t="s">
        <v>38</v>
      </c>
      <c r="L4" s="42"/>
    </row>
    <row r="5" spans="1:13" ht="15" customHeight="1" thickBot="1">
      <c r="A5" s="42"/>
      <c r="B5" s="251"/>
      <c r="C5" s="253"/>
      <c r="D5" s="243"/>
      <c r="E5" s="245"/>
      <c r="F5" s="243"/>
      <c r="G5" s="245"/>
      <c r="H5" s="243"/>
      <c r="I5" s="245"/>
      <c r="J5" s="243"/>
      <c r="K5" s="245"/>
      <c r="L5" s="42"/>
    </row>
    <row r="6" spans="1:13" ht="21.75" customHeight="1" thickBot="1">
      <c r="A6" s="42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42"/>
    </row>
    <row r="7" spans="1:13" ht="21.75" customHeight="1" thickBot="1">
      <c r="A7" s="42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42"/>
    </row>
    <row r="8" spans="1:13" ht="21.75" customHeight="1" thickBot="1">
      <c r="A8" s="42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42"/>
      <c r="M8" s="34"/>
    </row>
    <row r="9" spans="1:13" ht="21.75" customHeight="1" thickBot="1">
      <c r="A9" s="42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42"/>
    </row>
    <row r="10" spans="1:13" ht="21.75" customHeight="1" thickBot="1">
      <c r="A10" s="42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42"/>
    </row>
    <row r="11" spans="1:13" ht="21.75" customHeight="1">
      <c r="A11" s="42"/>
      <c r="B11" s="48">
        <v>3</v>
      </c>
      <c r="C11" s="49" t="s">
        <v>28</v>
      </c>
      <c r="D11" s="50">
        <f>データ貼付!H48</f>
        <v>0</v>
      </c>
      <c r="E11" s="51">
        <f>データ貼付!K48</f>
        <v>0</v>
      </c>
      <c r="F11" s="52">
        <f>データ貼付!N48</f>
        <v>0</v>
      </c>
      <c r="G11" s="51">
        <f>データ貼付!Q48</f>
        <v>0</v>
      </c>
      <c r="H11" s="47">
        <f>データ貼付!T48</f>
        <v>0</v>
      </c>
      <c r="I11" s="51">
        <f>データ貼付!Z48</f>
        <v>0</v>
      </c>
      <c r="J11" s="52">
        <f>データ貼付!AC48</f>
        <v>0</v>
      </c>
      <c r="K11" s="121">
        <f>データ貼付!AF48</f>
        <v>0</v>
      </c>
      <c r="L11" s="42"/>
    </row>
    <row r="12" spans="1:1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 ht="27" customHeight="1">
      <c r="A13" s="42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42"/>
    </row>
    <row r="14" spans="1:13" ht="15" customHeight="1">
      <c r="A14" s="42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42"/>
    </row>
    <row r="15" spans="1:1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s="79" customFormat="1"/>
    <row r="62" spans="1:12" s="79" customFormat="1"/>
    <row r="63" spans="1:12" s="79" customFormat="1"/>
    <row r="64" spans="1:12" s="79" customFormat="1"/>
    <row r="65" s="79" customFormat="1"/>
    <row r="66" s="79" customFormat="1"/>
    <row r="67" s="79" customFormat="1"/>
    <row r="68" s="79" customFormat="1"/>
    <row r="69" s="79" customFormat="1"/>
    <row r="70" s="79" customFormat="1"/>
    <row r="71" s="79" customFormat="1"/>
    <row r="72" s="79" customFormat="1"/>
    <row r="73" s="79" customFormat="1"/>
    <row r="74" s="79" customFormat="1"/>
    <row r="75" s="79" customFormat="1"/>
    <row r="76" s="79" customFormat="1"/>
    <row r="77" s="79" customFormat="1"/>
    <row r="78" s="79" customFormat="1"/>
    <row r="79" s="79" customFormat="1"/>
    <row r="80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1" s="79" customFormat="1"/>
    <row r="114" spans="4:9">
      <c r="D114" s="33"/>
    </row>
    <row r="115" spans="4:9">
      <c r="I115" s="33"/>
    </row>
    <row r="123" spans="4:9">
      <c r="F123" s="33"/>
    </row>
    <row r="200" spans="4:7">
      <c r="D200" s="115"/>
      <c r="E200" s="115"/>
      <c r="F200" s="115"/>
      <c r="G200" s="115"/>
    </row>
  </sheetData>
  <mergeCells count="15">
    <mergeCell ref="A1:L1"/>
    <mergeCell ref="D2:E2"/>
    <mergeCell ref="H2:K2"/>
    <mergeCell ref="B4:B5"/>
    <mergeCell ref="C4:C5"/>
    <mergeCell ref="D4:D5"/>
    <mergeCell ref="E4:E5"/>
    <mergeCell ref="B2:C2"/>
    <mergeCell ref="K4:K5"/>
    <mergeCell ref="J4:J5"/>
    <mergeCell ref="B13:K14"/>
    <mergeCell ref="F4:F5"/>
    <mergeCell ref="G4:G5"/>
    <mergeCell ref="H4:H5"/>
    <mergeCell ref="I4:I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tabSelected="1" zoomScale="106" zoomScaleNormal="106" workbookViewId="0">
      <selection activeCell="M3" sqref="M3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56" t="s">
        <v>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5" s="29" customFormat="1" ht="33.75" customHeight="1">
      <c r="A2" s="58"/>
      <c r="B2" s="254" t="s">
        <v>92</v>
      </c>
      <c r="C2" s="257"/>
      <c r="D2" s="247" t="str">
        <f>T(データ貼付!B43)</f>
        <v/>
      </c>
      <c r="E2" s="248"/>
      <c r="F2" s="135"/>
      <c r="G2" s="135"/>
      <c r="H2" s="249" t="str">
        <f>T(データ貼付!C43)</f>
        <v/>
      </c>
      <c r="I2" s="249"/>
      <c r="J2" s="249"/>
      <c r="K2" s="249"/>
      <c r="L2" s="58"/>
    </row>
    <row r="3" spans="1:15" s="29" customFormat="1" ht="6.75" customHeight="1" thickBot="1">
      <c r="A3" s="58"/>
      <c r="B3" s="59"/>
      <c r="C3" s="59"/>
      <c r="D3" s="60"/>
      <c r="E3" s="58"/>
      <c r="F3" s="58"/>
      <c r="G3" s="58"/>
      <c r="H3" s="58"/>
      <c r="I3" s="58"/>
      <c r="J3" s="58"/>
      <c r="K3" s="58"/>
      <c r="L3" s="58"/>
    </row>
    <row r="4" spans="1:15" ht="15" customHeight="1">
      <c r="A4" s="61"/>
      <c r="B4" s="250" t="s">
        <v>9</v>
      </c>
      <c r="C4" s="252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50</v>
      </c>
      <c r="I4" s="244" t="s">
        <v>19</v>
      </c>
      <c r="J4" s="242" t="s">
        <v>32</v>
      </c>
      <c r="K4" s="244" t="s">
        <v>38</v>
      </c>
      <c r="L4" s="61"/>
    </row>
    <row r="5" spans="1:15" ht="15" customHeight="1" thickBot="1">
      <c r="A5" s="61"/>
      <c r="B5" s="251"/>
      <c r="C5" s="253"/>
      <c r="D5" s="243"/>
      <c r="E5" s="245"/>
      <c r="F5" s="243"/>
      <c r="G5" s="245"/>
      <c r="H5" s="243"/>
      <c r="I5" s="245"/>
      <c r="J5" s="243"/>
      <c r="K5" s="245"/>
      <c r="L5" s="61"/>
    </row>
    <row r="6" spans="1:15" ht="21.75" customHeight="1" thickBot="1">
      <c r="A6" s="61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61"/>
    </row>
    <row r="7" spans="1:15" ht="21.75" customHeight="1" thickBot="1">
      <c r="A7" s="61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61"/>
    </row>
    <row r="8" spans="1:15" ht="21.75" customHeight="1" thickBot="1">
      <c r="A8" s="61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61"/>
      <c r="M8" s="34"/>
    </row>
    <row r="9" spans="1:15" ht="21.75" customHeight="1" thickBot="1">
      <c r="A9" s="61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61"/>
    </row>
    <row r="10" spans="1:15" ht="21.75" customHeight="1" thickBot="1">
      <c r="A10" s="61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61"/>
    </row>
    <row r="11" spans="1:15" ht="21.75" customHeight="1" thickBot="1">
      <c r="A11" s="61"/>
      <c r="B11" s="53">
        <v>3</v>
      </c>
      <c r="C11" s="54" t="s">
        <v>28</v>
      </c>
      <c r="D11" s="55">
        <f>データ貼付!H48</f>
        <v>0</v>
      </c>
      <c r="E11" s="56">
        <f>データ貼付!K48</f>
        <v>0</v>
      </c>
      <c r="F11" s="57">
        <f>データ貼付!N48</f>
        <v>0</v>
      </c>
      <c r="G11" s="56">
        <f>データ貼付!Q48</f>
        <v>0</v>
      </c>
      <c r="H11" s="47">
        <f>データ貼付!T48</f>
        <v>0</v>
      </c>
      <c r="I11" s="56">
        <f>データ貼付!Z48</f>
        <v>0</v>
      </c>
      <c r="J11" s="57">
        <f>データ貼付!AC48</f>
        <v>0</v>
      </c>
      <c r="K11" s="56">
        <f>データ貼付!AF48</f>
        <v>0</v>
      </c>
      <c r="L11" s="61"/>
    </row>
    <row r="12" spans="1: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5" ht="27" customHeight="1">
      <c r="A13" s="61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61"/>
    </row>
    <row r="14" spans="1:15" ht="15" customHeight="1">
      <c r="A14" s="61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61"/>
      <c r="O14" s="123"/>
    </row>
    <row r="15" spans="1: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s="79" customFormat="1"/>
    <row r="80" spans="1:12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4" spans="4:9">
      <c r="D114" s="33"/>
    </row>
    <row r="115" spans="4:9">
      <c r="I115" s="33"/>
    </row>
    <row r="123" spans="4:9">
      <c r="F123" s="33"/>
    </row>
  </sheetData>
  <mergeCells count="15">
    <mergeCell ref="B13:K14"/>
    <mergeCell ref="F4:F5"/>
    <mergeCell ref="G4:G5"/>
    <mergeCell ref="H4:H5"/>
    <mergeCell ref="I4:I5"/>
    <mergeCell ref="A1:L1"/>
    <mergeCell ref="H2:K2"/>
    <mergeCell ref="B4:B5"/>
    <mergeCell ref="C4:C5"/>
    <mergeCell ref="D2:E2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使い方</vt:lpstr>
      <vt:lpstr>データ貼付</vt:lpstr>
      <vt:lpstr>印刷シート（全国との比較）</vt:lpstr>
      <vt:lpstr>印刷シート（県平均との比較）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2021-08-19T07:48:31Z</cp:lastPrinted>
  <dcterms:created xsi:type="dcterms:W3CDTF">2003-05-12T23:31:40Z</dcterms:created>
  <dcterms:modified xsi:type="dcterms:W3CDTF">2024-05-01T06:03:42Z</dcterms:modified>
</cp:coreProperties>
</file>