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6.203\nas2\03_学校体育班\21_体力・運動能力調査\03_宮城県体力・運動能力調査（小・中・高）\R7\HPデータ\４月更新\"/>
    </mc:Choice>
  </mc:AlternateContent>
  <bookViews>
    <workbookView xWindow="0" yWindow="0" windowWidth="28800" windowHeight="12210" activeTab="1"/>
  </bookViews>
  <sheets>
    <sheet name="使い方" sheetId="5" r:id="rId1"/>
    <sheet name="データ貼付" sheetId="1" r:id="rId2"/>
    <sheet name="印刷シート（前年度との比較）" sheetId="3" r:id="rId3"/>
  </sheets>
  <definedNames>
    <definedName name="_xlnm.Print_Area" localSheetId="1">データ貼付!$A$2:$AD$44</definedName>
    <definedName name="_xlnm.Print_Area" localSheetId="2">'印刷シート（前年度との比較）'!$A$1:$L$60</definedName>
  </definedNames>
  <calcPr calcId="162913"/>
</workbook>
</file>

<file path=xl/calcChain.xml><?xml version="1.0" encoding="utf-8"?>
<calcChain xmlns="http://schemas.openxmlformats.org/spreadsheetml/2006/main">
  <c r="P69" i="1" l="1"/>
  <c r="P68" i="1"/>
  <c r="P67" i="1"/>
  <c r="P66" i="1"/>
  <c r="P65" i="1"/>
  <c r="O69" i="1"/>
  <c r="O68" i="1"/>
  <c r="O67" i="1"/>
  <c r="O66" i="1"/>
  <c r="O65" i="1"/>
  <c r="N69" i="1"/>
  <c r="N68" i="1"/>
  <c r="N67" i="1"/>
  <c r="N66" i="1"/>
  <c r="N65" i="1"/>
  <c r="M69" i="1"/>
  <c r="M68" i="1"/>
  <c r="M67" i="1"/>
  <c r="M66" i="1"/>
  <c r="M65" i="1"/>
  <c r="L69" i="1"/>
  <c r="L68" i="1"/>
  <c r="L67" i="1"/>
  <c r="L66" i="1"/>
  <c r="L65" i="1"/>
  <c r="K69" i="1"/>
  <c r="K68" i="1"/>
  <c r="K67" i="1"/>
  <c r="K66" i="1"/>
  <c r="K65" i="1"/>
  <c r="P64" i="1"/>
  <c r="O64" i="1"/>
  <c r="N64" i="1"/>
  <c r="M64" i="1"/>
  <c r="L64" i="1"/>
  <c r="K64" i="1"/>
  <c r="J69" i="1"/>
  <c r="J68" i="1"/>
  <c r="J67" i="1"/>
  <c r="J66" i="1"/>
  <c r="J65" i="1"/>
  <c r="J64" i="1"/>
  <c r="I69" i="1"/>
  <c r="I68" i="1"/>
  <c r="I67" i="1"/>
  <c r="I66" i="1"/>
  <c r="I65" i="1"/>
  <c r="I64" i="1"/>
  <c r="P52" i="1" l="1"/>
  <c r="P51" i="1"/>
  <c r="P50" i="1"/>
  <c r="P49" i="1"/>
  <c r="P48" i="1"/>
  <c r="O52" i="1"/>
  <c r="O51" i="1"/>
  <c r="O50" i="1"/>
  <c r="O49" i="1"/>
  <c r="O48" i="1"/>
  <c r="N52" i="1"/>
  <c r="N51" i="1"/>
  <c r="N50" i="1"/>
  <c r="N49" i="1"/>
  <c r="N48" i="1"/>
  <c r="M52" i="1"/>
  <c r="M51" i="1"/>
  <c r="M50" i="1"/>
  <c r="M49" i="1"/>
  <c r="M48" i="1"/>
  <c r="M47" i="1"/>
  <c r="N47" i="1"/>
  <c r="O47" i="1"/>
  <c r="P47" i="1"/>
  <c r="L52" i="1"/>
  <c r="L51" i="1"/>
  <c r="L50" i="1"/>
  <c r="L49" i="1"/>
  <c r="L48" i="1"/>
  <c r="L47" i="1"/>
  <c r="K51" i="1"/>
  <c r="K50" i="1"/>
  <c r="K49" i="1"/>
  <c r="K47" i="1"/>
  <c r="J51" i="1"/>
  <c r="J50" i="1"/>
  <c r="J49" i="1"/>
  <c r="J48" i="1"/>
  <c r="I52" i="1"/>
  <c r="I51" i="1"/>
  <c r="I50" i="1"/>
  <c r="I49" i="1"/>
  <c r="I48" i="1"/>
  <c r="I47" i="1"/>
  <c r="J47" i="1"/>
  <c r="D2" i="3"/>
  <c r="H2" i="3"/>
  <c r="F2" i="3"/>
  <c r="K52" i="1"/>
  <c r="J52" i="1"/>
  <c r="K48" i="1"/>
</calcChain>
</file>

<file path=xl/comments1.xml><?xml version="1.0" encoding="utf-8"?>
<comments xmlns="http://schemas.openxmlformats.org/spreadsheetml/2006/main">
  <authors>
    <author>2004682im</author>
  </authors>
  <commentList>
    <comment ref="F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</commentList>
</comments>
</file>

<file path=xl/sharedStrings.xml><?xml version="1.0" encoding="utf-8"?>
<sst xmlns="http://schemas.openxmlformats.org/spreadsheetml/2006/main" count="252" uniqueCount="91">
  <si>
    <t>標本数</t>
    <rPh sb="0" eb="2">
      <t>ヒョウホン</t>
    </rPh>
    <rPh sb="2" eb="3">
      <t>スウ</t>
    </rPh>
    <phoneticPr fontId="2"/>
  </si>
  <si>
    <t>平均値</t>
    <rPh sb="0" eb="3">
      <t>ヘイキンチ</t>
    </rPh>
    <phoneticPr fontId="2"/>
  </si>
  <si>
    <t>標準偏差</t>
    <rPh sb="0" eb="2">
      <t>ヒョウジュン</t>
    </rPh>
    <rPh sb="2" eb="4">
      <t>ヘンサ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</si>
  <si>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</si>
  <si>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</si>
  <si>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NO．１　　握力（㎏）</t>
    <rPh sb="6" eb="8">
      <t>アクリョク</t>
    </rPh>
    <phoneticPr fontId="2"/>
  </si>
  <si>
    <t>NO．２　上体起こし（回）</t>
    <rPh sb="5" eb="7">
      <t>ジョウタイオコ</t>
    </rPh>
    <rPh sb="7" eb="8">
      <t>オ</t>
    </rPh>
    <rPh sb="11" eb="12">
      <t>カイ</t>
    </rPh>
    <phoneticPr fontId="2"/>
  </si>
  <si>
    <t>NO.３　　長座体前屈（㎝）</t>
    <rPh sb="6" eb="8">
      <t>チョウザ</t>
    </rPh>
    <rPh sb="8" eb="9">
      <t>タイ</t>
    </rPh>
    <rPh sb="9" eb="11">
      <t>ゼンクツ</t>
    </rPh>
    <phoneticPr fontId="2"/>
  </si>
  <si>
    <t>NO.４　　反復横跳び（点）</t>
    <rPh sb="6" eb="8">
      <t>ハンプク</t>
    </rPh>
    <rPh sb="8" eb="10">
      <t>ヨコト</t>
    </rPh>
    <rPh sb="12" eb="13">
      <t>テン</t>
    </rPh>
    <phoneticPr fontId="2"/>
  </si>
  <si>
    <t>NO.５　２０ｍシャトルラン（折り返し数）</t>
    <rPh sb="15" eb="16">
      <t>オ</t>
    </rPh>
    <rPh sb="17" eb="18">
      <t>カエ</t>
    </rPh>
    <rPh sb="19" eb="20">
      <t>スウ</t>
    </rPh>
    <phoneticPr fontId="2"/>
  </si>
  <si>
    <t>学校名</t>
    <rPh sb="0" eb="3">
      <t>ガッコウメイ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</si>
  <si>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</si>
  <si>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</si>
  <si>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教育事務所</t>
    <rPh sb="0" eb="2">
      <t>キョウイク</t>
    </rPh>
    <rPh sb="2" eb="5">
      <t>ジムショ</t>
    </rPh>
    <phoneticPr fontId="2"/>
  </si>
  <si>
    <t>市町村名</t>
    <rPh sb="0" eb="1">
      <t>シクチョウ</t>
    </rPh>
    <rPh sb="1" eb="4">
      <t>チョウソンメイ</t>
    </rPh>
    <phoneticPr fontId="2"/>
  </si>
  <si>
    <t>NO.６　　５０ｍ走（秒）</t>
    <rPh sb="9" eb="10">
      <t>ソウ</t>
    </rPh>
    <rPh sb="11" eb="12">
      <t>ビョウ</t>
    </rPh>
    <phoneticPr fontId="2"/>
  </si>
  <si>
    <t>NO.７　　立ち幅跳び(cm)</t>
    <rPh sb="6" eb="7">
      <t>タ</t>
    </rPh>
    <rPh sb="8" eb="10">
      <t>ハバト</t>
    </rPh>
    <phoneticPr fontId="2"/>
  </si>
  <si>
    <r>
      <t>区分</t>
    </r>
    <r>
      <rPr>
        <sz val="8"/>
        <rFont val="ＭＳ Ｐゴシック"/>
        <family val="3"/>
        <charset val="128"/>
      </rPr>
      <t>(統計処理の都合上全部の欄に教育事務所，市町村教委，学校名を記入してください。)</t>
    </r>
    <rPh sb="0" eb="2">
      <t>クブン</t>
    </rPh>
    <rPh sb="3" eb="5">
      <t>トウケイ</t>
    </rPh>
    <rPh sb="5" eb="7">
      <t>ショリ</t>
    </rPh>
    <rPh sb="8" eb="11">
      <t>ツゴウジョウ</t>
    </rPh>
    <rPh sb="11" eb="13">
      <t>ゼンブ</t>
    </rPh>
    <rPh sb="14" eb="15">
      <t>ラン</t>
    </rPh>
    <rPh sb="16" eb="18">
      <t>キョウイク</t>
    </rPh>
    <rPh sb="18" eb="21">
      <t>ジムショ</t>
    </rPh>
    <rPh sb="22" eb="25">
      <t>シチョウソン</t>
    </rPh>
    <rPh sb="25" eb="27">
      <t>キョウイ</t>
    </rPh>
    <rPh sb="28" eb="31">
      <t>ガッコウメイ</t>
    </rPh>
    <rPh sb="32" eb="34">
      <t>キニュウ</t>
    </rPh>
    <phoneticPr fontId="2"/>
  </si>
  <si>
    <t>全児童実施○×</t>
    <rPh sb="0" eb="3">
      <t>ゼンジドウ</t>
    </rPh>
    <rPh sb="3" eb="5">
      <t>ジッシ</t>
    </rPh>
    <phoneticPr fontId="2"/>
  </si>
  <si>
    <t>20mｼｬﾄﾙﾗﾝ</t>
    <phoneticPr fontId="2"/>
  </si>
  <si>
    <t>１年男</t>
    <rPh sb="1" eb="2">
      <t>ネン</t>
    </rPh>
    <rPh sb="2" eb="3">
      <t>オトコ</t>
    </rPh>
    <phoneticPr fontId="2"/>
  </si>
  <si>
    <t>２年男</t>
    <rPh sb="1" eb="2">
      <t>ネン</t>
    </rPh>
    <rPh sb="2" eb="3">
      <t>オトコ</t>
    </rPh>
    <phoneticPr fontId="2"/>
  </si>
  <si>
    <t>３年男</t>
    <rPh sb="1" eb="2">
      <t>ネン</t>
    </rPh>
    <rPh sb="2" eb="3">
      <t>オトコ</t>
    </rPh>
    <phoneticPr fontId="2"/>
  </si>
  <si>
    <t>１年女</t>
    <rPh sb="1" eb="2">
      <t>ネン</t>
    </rPh>
    <rPh sb="2" eb="3">
      <t>オンナ</t>
    </rPh>
    <phoneticPr fontId="2"/>
  </si>
  <si>
    <t>２年女</t>
    <rPh sb="1" eb="2">
      <t>ネン</t>
    </rPh>
    <rPh sb="2" eb="3">
      <t>オンナ</t>
    </rPh>
    <phoneticPr fontId="2"/>
  </si>
  <si>
    <t>３年女</t>
    <rPh sb="1" eb="2">
      <t>ネン</t>
    </rPh>
    <rPh sb="2" eb="3">
      <t>オンナ</t>
    </rPh>
    <phoneticPr fontId="2"/>
  </si>
  <si>
    <t>５０ｍ走</t>
    <rPh sb="3" eb="4">
      <t>ソウ</t>
    </rPh>
    <phoneticPr fontId="2"/>
  </si>
  <si>
    <t>長座体前屈</t>
    <rPh sb="0" eb="2">
      <t>チョウザ</t>
    </rPh>
    <rPh sb="2" eb="5">
      <t>タイゼンクツ</t>
    </rPh>
    <phoneticPr fontId="2"/>
  </si>
  <si>
    <t>握力</t>
    <rPh sb="0" eb="2">
      <t>アクリョク</t>
    </rPh>
    <phoneticPr fontId="2"/>
  </si>
  <si>
    <t>このファイルの使い方</t>
    <rPh sb="7" eb="8">
      <t>ツカ</t>
    </rPh>
    <rPh sb="9" eb="10">
      <t>カタ</t>
    </rPh>
    <phoneticPr fontId="2"/>
  </si>
  <si>
    <t>２　データ貼付シートに、学校のデータを貼り付けて下さい。</t>
    <rPh sb="5" eb="7">
      <t>テンプ</t>
    </rPh>
    <rPh sb="12" eb="14">
      <t>ガッコウ</t>
    </rPh>
    <rPh sb="19" eb="20">
      <t>ハ</t>
    </rPh>
    <rPh sb="21" eb="22">
      <t>ツ</t>
    </rPh>
    <rPh sb="24" eb="25">
      <t>クダ</t>
    </rPh>
    <phoneticPr fontId="2"/>
  </si>
  <si>
    <t>枠の部分に、データをすべて貼り付けて下さい。</t>
    <rPh sb="0" eb="1">
      <t>ワク</t>
    </rPh>
    <rPh sb="2" eb="4">
      <t>ブブン</t>
    </rPh>
    <rPh sb="13" eb="14">
      <t>ハ</t>
    </rPh>
    <rPh sb="15" eb="16">
      <t>ツ</t>
    </rPh>
    <rPh sb="18" eb="19">
      <t>クダ</t>
    </rPh>
    <phoneticPr fontId="2"/>
  </si>
  <si>
    <t>３　印刷シートを確認して、必要なシートを印刷して下さい。</t>
    <rPh sb="2" eb="4">
      <t>インサツ</t>
    </rPh>
    <rPh sb="8" eb="10">
      <t>カクニン</t>
    </rPh>
    <rPh sb="13" eb="15">
      <t>ヒツヨウ</t>
    </rPh>
    <rPh sb="20" eb="22">
      <t>インサツ</t>
    </rPh>
    <rPh sb="24" eb="25">
      <t>クダ</t>
    </rPh>
    <phoneticPr fontId="2"/>
  </si>
  <si>
    <t>ﾊﾝﾄﾞﾎﾞｰﾙ投げ</t>
    <rPh sb="8" eb="9">
      <t>ナ</t>
    </rPh>
    <phoneticPr fontId="2"/>
  </si>
  <si>
    <t>入力済みの「報告ファイル」を、下の枠に貼り付けて下さい。</t>
    <rPh sb="0" eb="2">
      <t>ニュウリョク</t>
    </rPh>
    <rPh sb="2" eb="3">
      <t>ス</t>
    </rPh>
    <rPh sb="6" eb="8">
      <t>ホウコク</t>
    </rPh>
    <rPh sb="15" eb="16">
      <t>シタ</t>
    </rPh>
    <rPh sb="17" eb="18">
      <t>ワク</t>
    </rPh>
    <rPh sb="19" eb="20">
      <t>ハ</t>
    </rPh>
    <rPh sb="21" eb="22">
      <t>ツ</t>
    </rPh>
    <rPh sb="24" eb="25">
      <t>クダ</t>
    </rPh>
    <phoneticPr fontId="2"/>
  </si>
  <si>
    <t>※このファイルでは、２０ｍシャトルを選択してレーダーチャートを作成します。</t>
    <rPh sb="18" eb="20">
      <t>センタク</t>
    </rPh>
    <rPh sb="31" eb="33">
      <t>サクセイ</t>
    </rPh>
    <phoneticPr fontId="2"/>
  </si>
  <si>
    <t>上体起こし</t>
    <rPh sb="0" eb="2">
      <t>ジョウタイ</t>
    </rPh>
    <rPh sb="2" eb="3">
      <t>オ</t>
    </rPh>
    <phoneticPr fontId="2"/>
  </si>
  <si>
    <t>反復横とび</t>
    <rPh sb="0" eb="2">
      <t>ハンプク</t>
    </rPh>
    <rPh sb="2" eb="3">
      <t>ヨコ</t>
    </rPh>
    <phoneticPr fontId="2"/>
  </si>
  <si>
    <t>立ち幅とび</t>
    <rPh sb="0" eb="1">
      <t>タ</t>
    </rPh>
    <rPh sb="2" eb="3">
      <t>ハバ</t>
    </rPh>
    <phoneticPr fontId="2"/>
  </si>
  <si>
    <t xml:space="preserve">  年 月 日入力</t>
    <rPh sb="2" eb="3">
      <t>ネン</t>
    </rPh>
    <rPh sb="4" eb="5">
      <t>ガツ</t>
    </rPh>
    <rPh sb="6" eb="7">
      <t>ニチ</t>
    </rPh>
    <rPh sb="7" eb="9">
      <t>ニュウリョク</t>
    </rPh>
    <phoneticPr fontId="2"/>
  </si>
  <si>
    <t xml:space="preserve"> 年　月　　日　入力</t>
    <rPh sb="1" eb="2">
      <t>ネン</t>
    </rPh>
    <rPh sb="3" eb="4">
      <t>ガツ</t>
    </rPh>
    <rPh sb="6" eb="7">
      <t>ニチ</t>
    </rPh>
    <rPh sb="8" eb="10">
      <t>ニュウリョク</t>
    </rPh>
    <phoneticPr fontId="2"/>
  </si>
  <si>
    <t>NO.８　ハンドボール投げ（ｍ）</t>
    <rPh sb="11" eb="12">
      <t>ナ</t>
    </rPh>
    <phoneticPr fontId="2"/>
  </si>
  <si>
    <t>市町村</t>
    <rPh sb="0" eb="3">
      <t>シチョウソン</t>
    </rPh>
    <phoneticPr fontId="2"/>
  </si>
  <si>
    <t>丸森町</t>
    <rPh sb="0" eb="3">
      <t>マルモリマチ</t>
    </rPh>
    <phoneticPr fontId="2"/>
  </si>
  <si>
    <t>白石市</t>
    <rPh sb="0" eb="3">
      <t>シロイシシ</t>
    </rPh>
    <phoneticPr fontId="2"/>
  </si>
  <si>
    <t>角田市</t>
    <rPh sb="0" eb="3">
      <t>カクダシ</t>
    </rPh>
    <phoneticPr fontId="2"/>
  </si>
  <si>
    <t>山元町</t>
    <rPh sb="0" eb="3">
      <t>ヤマモトチョウ</t>
    </rPh>
    <phoneticPr fontId="2"/>
  </si>
  <si>
    <t>亘理町</t>
    <rPh sb="0" eb="3">
      <t>ワタリチョウ</t>
    </rPh>
    <phoneticPr fontId="2"/>
  </si>
  <si>
    <t>大河原町</t>
    <rPh sb="0" eb="3">
      <t>オオガワラ</t>
    </rPh>
    <rPh sb="3" eb="4">
      <t>マチ</t>
    </rPh>
    <phoneticPr fontId="2"/>
  </si>
  <si>
    <t>柴田町</t>
    <rPh sb="0" eb="3">
      <t>シバタマチ</t>
    </rPh>
    <phoneticPr fontId="2"/>
  </si>
  <si>
    <t>村田町</t>
    <rPh sb="0" eb="3">
      <t>ムラタマチ</t>
    </rPh>
    <phoneticPr fontId="2"/>
  </si>
  <si>
    <t>川崎町</t>
    <rPh sb="0" eb="3">
      <t>カワサキマチ</t>
    </rPh>
    <phoneticPr fontId="2"/>
  </si>
  <si>
    <t>七ヶ宿町</t>
    <rPh sb="0" eb="4">
      <t>シチガシュクマチ</t>
    </rPh>
    <phoneticPr fontId="2"/>
  </si>
  <si>
    <t>蔵王町</t>
    <rPh sb="0" eb="3">
      <t>ザオウチョウ</t>
    </rPh>
    <phoneticPr fontId="2"/>
  </si>
  <si>
    <t>岩沼市</t>
    <rPh sb="0" eb="3">
      <t>イワヌマシ</t>
    </rPh>
    <phoneticPr fontId="2"/>
  </si>
  <si>
    <t>名取市</t>
    <rPh sb="0" eb="3">
      <t>ナトリシ</t>
    </rPh>
    <phoneticPr fontId="2"/>
  </si>
  <si>
    <t>仙台市</t>
    <rPh sb="0" eb="3">
      <t>センダイシ</t>
    </rPh>
    <phoneticPr fontId="2"/>
  </si>
  <si>
    <t>多賀城市</t>
    <rPh sb="0" eb="4">
      <t>タガジョウシ</t>
    </rPh>
    <phoneticPr fontId="2"/>
  </si>
  <si>
    <t>塩釜市</t>
    <rPh sb="0" eb="3">
      <t>シオガマシ</t>
    </rPh>
    <phoneticPr fontId="2"/>
  </si>
  <si>
    <t>七ヶ浜町</t>
    <rPh sb="0" eb="4">
      <t>シチガハママチ</t>
    </rPh>
    <phoneticPr fontId="2"/>
  </si>
  <si>
    <t>利府町</t>
    <rPh sb="0" eb="3">
      <t>リフチョウ</t>
    </rPh>
    <phoneticPr fontId="2"/>
  </si>
  <si>
    <t>松島町</t>
    <rPh sb="0" eb="3">
      <t>マツシママチ</t>
    </rPh>
    <phoneticPr fontId="2"/>
  </si>
  <si>
    <t>富谷市</t>
    <rPh sb="0" eb="2">
      <t>トミヤ</t>
    </rPh>
    <rPh sb="2" eb="3">
      <t>シ</t>
    </rPh>
    <phoneticPr fontId="2"/>
  </si>
  <si>
    <t>大和町</t>
    <rPh sb="0" eb="3">
      <t>タイワチョウ</t>
    </rPh>
    <phoneticPr fontId="2"/>
  </si>
  <si>
    <t>大郷町</t>
    <rPh sb="0" eb="3">
      <t>オオサトマチ</t>
    </rPh>
    <phoneticPr fontId="2"/>
  </si>
  <si>
    <t>大衡村</t>
    <rPh sb="0" eb="3">
      <t>オオヒラムラ</t>
    </rPh>
    <phoneticPr fontId="2"/>
  </si>
  <si>
    <t>大崎市</t>
    <rPh sb="0" eb="3">
      <t>オオサキシ</t>
    </rPh>
    <phoneticPr fontId="2"/>
  </si>
  <si>
    <t>色麻町</t>
    <rPh sb="0" eb="3">
      <t>シカママチ</t>
    </rPh>
    <phoneticPr fontId="2"/>
  </si>
  <si>
    <t>加美町</t>
    <rPh sb="0" eb="3">
      <t>カミマチ</t>
    </rPh>
    <phoneticPr fontId="2"/>
  </si>
  <si>
    <t>美里町</t>
    <rPh sb="0" eb="3">
      <t>ミサトマチ</t>
    </rPh>
    <phoneticPr fontId="2"/>
  </si>
  <si>
    <t>涌谷町</t>
    <rPh sb="0" eb="3">
      <t>ワクヤチョウ</t>
    </rPh>
    <phoneticPr fontId="2"/>
  </si>
  <si>
    <t>栗原市</t>
    <rPh sb="0" eb="2">
      <t>クリハラ</t>
    </rPh>
    <rPh sb="2" eb="3">
      <t>シ</t>
    </rPh>
    <phoneticPr fontId="2"/>
  </si>
  <si>
    <t>東松島市</t>
    <rPh sb="0" eb="4">
      <t>ヒガシマツシマシ</t>
    </rPh>
    <phoneticPr fontId="2"/>
  </si>
  <si>
    <t>石巻市</t>
    <rPh sb="0" eb="3">
      <t>イシマキシ</t>
    </rPh>
    <phoneticPr fontId="2"/>
  </si>
  <si>
    <t>女川町</t>
    <rPh sb="0" eb="3">
      <t>オナガワチョウ</t>
    </rPh>
    <phoneticPr fontId="2"/>
  </si>
  <si>
    <t>登米市</t>
    <rPh sb="0" eb="3">
      <t>トメシ</t>
    </rPh>
    <phoneticPr fontId="2"/>
  </si>
  <si>
    <t>南三陸町</t>
    <rPh sb="0" eb="4">
      <t>ミナミサンリクチョウ</t>
    </rPh>
    <phoneticPr fontId="2"/>
  </si>
  <si>
    <t>気仙沼市</t>
    <rPh sb="0" eb="4">
      <t>ケセンヌマシ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</si>
  <si>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</si>
  <si>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</si>
  <si>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○</t>
    <phoneticPr fontId="2"/>
  </si>
  <si>
    <t>×</t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</si>
  <si>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</si>
  <si>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</si>
  <si>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t>令和４年度全国体力・運動能力調査　　</t>
    <rPh sb="0" eb="2">
      <t>レイワ</t>
    </rPh>
    <rPh sb="3" eb="5">
      <t>ネンド</t>
    </rPh>
    <rPh sb="5" eb="7">
      <t>ゼンコク</t>
    </rPh>
    <rPh sb="7" eb="9">
      <t>タイリョク</t>
    </rPh>
    <rPh sb="10" eb="12">
      <t>ウンドウ</t>
    </rPh>
    <rPh sb="12" eb="14">
      <t>ノウリョク</t>
    </rPh>
    <rPh sb="14" eb="16">
      <t>チョウサ</t>
    </rPh>
    <phoneticPr fontId="2"/>
  </si>
  <si>
    <r>
      <t>　このファイルは、</t>
    </r>
    <r>
      <rPr>
        <b/>
        <sz val="14"/>
        <color indexed="10"/>
        <rFont val="ＭＳ Ｐゴシック"/>
        <family val="3"/>
        <charset val="128"/>
      </rPr>
      <t>各学校の体力・運動能力調査のデータから、「前年度との比較をしたレーダーチャート」を作成します。</t>
    </r>
    <r>
      <rPr>
        <sz val="14"/>
        <rFont val="ＭＳ Ｐゴシック"/>
        <family val="3"/>
        <charset val="128"/>
      </rPr>
      <t>県教委に報告をするファイルを使用しますので、新たにデータを入力する必要はありません。</t>
    </r>
    <rPh sb="9" eb="10">
      <t>カク</t>
    </rPh>
    <rPh sb="10" eb="12">
      <t>ガッコウ</t>
    </rPh>
    <rPh sb="13" eb="15">
      <t>タイリョク</t>
    </rPh>
    <rPh sb="16" eb="18">
      <t>ウンドウ</t>
    </rPh>
    <rPh sb="18" eb="20">
      <t>ノウリョク</t>
    </rPh>
    <rPh sb="20" eb="22">
      <t>チョウサ</t>
    </rPh>
    <rPh sb="30" eb="33">
      <t>ゼンネンド</t>
    </rPh>
    <rPh sb="35" eb="37">
      <t>ヒカク</t>
    </rPh>
    <rPh sb="50" eb="52">
      <t>サクセイ</t>
    </rPh>
    <rPh sb="56" eb="59">
      <t>ケンキョウイ</t>
    </rPh>
    <rPh sb="60" eb="62">
      <t>ホウコク</t>
    </rPh>
    <rPh sb="70" eb="72">
      <t>シヨウ</t>
    </rPh>
    <rPh sb="78" eb="79">
      <t>アラ</t>
    </rPh>
    <rPh sb="85" eb="87">
      <t>ニュウリョク</t>
    </rPh>
    <rPh sb="89" eb="91">
      <t>ヒツヨウ</t>
    </rPh>
    <phoneticPr fontId="2"/>
  </si>
  <si>
    <t>１　入力した報告用ファイル（令和４年度、５年度の体力・運動能力調査報告【様式２－①】を準備して下さい。</t>
    <rPh sb="2" eb="4">
      <t>ニュウリョク</t>
    </rPh>
    <rPh sb="6" eb="8">
      <t>ホウコク</t>
    </rPh>
    <rPh sb="8" eb="9">
      <t>ヨウ</t>
    </rPh>
    <rPh sb="14" eb="15">
      <t>レイ</t>
    </rPh>
    <rPh sb="15" eb="16">
      <t>ワ</t>
    </rPh>
    <rPh sb="17" eb="19">
      <t>ネンド</t>
    </rPh>
    <rPh sb="18" eb="19">
      <t>ド</t>
    </rPh>
    <rPh sb="21" eb="23">
      <t>ネンド</t>
    </rPh>
    <rPh sb="24" eb="26">
      <t>タイリョク</t>
    </rPh>
    <rPh sb="27" eb="29">
      <t>ウンドウ</t>
    </rPh>
    <rPh sb="29" eb="31">
      <t>ノウリョク</t>
    </rPh>
    <rPh sb="31" eb="33">
      <t>チョウサ</t>
    </rPh>
    <rPh sb="33" eb="35">
      <t>ホウコク</t>
    </rPh>
    <rPh sb="36" eb="38">
      <t>ヨウシキ</t>
    </rPh>
    <rPh sb="43" eb="45">
      <t>ジュンビ</t>
    </rPh>
    <rPh sb="47" eb="48">
      <t>クダ</t>
    </rPh>
    <phoneticPr fontId="2"/>
  </si>
  <si>
    <t>体力・運動能力調査結果（前年度との比較）</t>
    <rPh sb="0" eb="2">
      <t>タイリョク</t>
    </rPh>
    <rPh sb="3" eb="5">
      <t>ウンドウ</t>
    </rPh>
    <rPh sb="5" eb="7">
      <t>ノウリョク</t>
    </rPh>
    <rPh sb="7" eb="9">
      <t>チョウサ</t>
    </rPh>
    <rPh sb="9" eb="11">
      <t>ケッカ</t>
    </rPh>
    <rPh sb="12" eb="15">
      <t>ゼンネンド</t>
    </rPh>
    <rPh sb="17" eb="19">
      <t>ヒカク</t>
    </rPh>
    <phoneticPr fontId="2"/>
  </si>
  <si>
    <t>令和５年度全国体力・運動能力調査　　</t>
    <rPh sb="0" eb="2">
      <t>レイワ</t>
    </rPh>
    <rPh sb="3" eb="5">
      <t>ネンド</t>
    </rPh>
    <rPh sb="5" eb="7">
      <t>ゼンコク</t>
    </rPh>
    <rPh sb="7" eb="9">
      <t>タイリョク</t>
    </rPh>
    <rPh sb="10" eb="12">
      <t>ウンドウ</t>
    </rPh>
    <rPh sb="12" eb="14">
      <t>ノウリョク</t>
    </rPh>
    <rPh sb="14" eb="16">
      <t>チョウサ</t>
    </rPh>
    <phoneticPr fontId="2"/>
  </si>
  <si>
    <t>令和６年度体力・運動能力調査　　</t>
    <rPh sb="0" eb="2">
      <t>レイワ</t>
    </rPh>
    <rPh sb="3" eb="5">
      <t>ネンド</t>
    </rPh>
    <rPh sb="5" eb="7">
      <t>タイリョク</t>
    </rPh>
    <rPh sb="8" eb="10">
      <t>ウンドウ</t>
    </rPh>
    <rPh sb="10" eb="12">
      <t>ノウリョク</t>
    </rPh>
    <rPh sb="12" eb="14">
      <t>チョウサ</t>
    </rPh>
    <phoneticPr fontId="2"/>
  </si>
  <si>
    <t>令和７年度体力・運動能力調査　　</t>
    <rPh sb="0" eb="2">
      <t>レイワ</t>
    </rPh>
    <rPh sb="3" eb="5">
      <t>ネンド</t>
    </rPh>
    <rPh sb="5" eb="7">
      <t>タイリョク</t>
    </rPh>
    <rPh sb="8" eb="10">
      <t>ウンドウ</t>
    </rPh>
    <rPh sb="10" eb="12">
      <t>ノウリョク</t>
    </rPh>
    <rPh sb="12" eb="14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</si>
</sst>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.0_ "/>
    <numFmt numFmtId="178" formatCode="m"/>
    <numFmt numFmtId="179" formatCode="0.00_);[Red]\(0.00\)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平成明朝"/>
      <family val="1"/>
      <charset val="128"/>
    </font>
    <font>
      <sz val="8.8000000000000007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2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8" fillId="0" borderId="0" xfId="0" applyFont="1"/>
    <xf numFmtId="0" fontId="12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right" vertical="center"/>
    </xf>
    <xf numFmtId="2" fontId="11" fillId="0" borderId="0" xfId="0" applyNumberFormat="1" applyFont="1" applyFill="1" applyBorder="1" applyAlignment="1">
      <alignment horizontal="right" vertical="center"/>
    </xf>
    <xf numFmtId="0" fontId="0" fillId="2" borderId="9" xfId="0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0" fillId="0" borderId="21" xfId="0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79" fontId="11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1" fontId="0" fillId="0" borderId="0" xfId="0" applyNumberFormat="1"/>
    <xf numFmtId="0" fontId="16" fillId="2" borderId="0" xfId="0" applyFont="1" applyFill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5" borderId="0" xfId="0" applyFill="1" applyBorder="1"/>
    <xf numFmtId="0" fontId="0" fillId="5" borderId="0" xfId="0" applyFill="1" applyAlignment="1">
      <alignment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177" fontId="5" fillId="5" borderId="0" xfId="0" applyNumberFormat="1" applyFont="1" applyFill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0" fillId="5" borderId="35" xfId="0" applyFill="1" applyBorder="1" applyAlignment="1">
      <alignment vertical="center"/>
    </xf>
    <xf numFmtId="2" fontId="0" fillId="0" borderId="20" xfId="0" applyNumberFormat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0" fillId="0" borderId="19" xfId="0" applyBorder="1"/>
    <xf numFmtId="2" fontId="0" fillId="0" borderId="20" xfId="0" applyNumberFormat="1" applyBorder="1"/>
    <xf numFmtId="2" fontId="0" fillId="0" borderId="13" xfId="0" applyNumberFormat="1" applyBorder="1"/>
    <xf numFmtId="0" fontId="0" fillId="0" borderId="5" xfId="0" applyBorder="1"/>
    <xf numFmtId="2" fontId="0" fillId="0" borderId="2" xfId="0" applyNumberFormat="1" applyBorder="1"/>
    <xf numFmtId="2" fontId="0" fillId="0" borderId="3" xfId="0" applyNumberFormat="1" applyBorder="1"/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0" fillId="8" borderId="0" xfId="0" applyFill="1" applyAlignment="1">
      <alignment vertical="center"/>
    </xf>
    <xf numFmtId="178" fontId="9" fillId="8" borderId="51" xfId="0" applyNumberFormat="1" applyFont="1" applyFill="1" applyBorder="1" applyAlignment="1">
      <alignment horizontal="center" vertical="center" shrinkToFit="1"/>
    </xf>
    <xf numFmtId="178" fontId="10" fillId="8" borderId="0" xfId="0" applyNumberFormat="1" applyFont="1" applyFill="1" applyBorder="1" applyAlignment="1">
      <alignment horizontal="center" vertical="center"/>
    </xf>
    <xf numFmtId="178" fontId="5" fillId="8" borderId="0" xfId="0" applyNumberFormat="1" applyFont="1" applyFill="1" applyBorder="1" applyAlignment="1">
      <alignment horizontal="center" vertical="center"/>
    </xf>
    <xf numFmtId="0" fontId="0" fillId="8" borderId="0" xfId="0" applyFill="1"/>
    <xf numFmtId="0" fontId="9" fillId="2" borderId="0" xfId="0" applyFont="1" applyFill="1" applyAlignment="1">
      <alignment horizontal="left" vertical="center" wrapText="1"/>
    </xf>
    <xf numFmtId="0" fontId="13" fillId="4" borderId="36" xfId="0" applyFont="1" applyFill="1" applyBorder="1" applyAlignment="1">
      <alignment horizontal="center" vertical="center"/>
    </xf>
    <xf numFmtId="0" fontId="13" fillId="4" borderId="37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0" fillId="8" borderId="0" xfId="0" applyFill="1" applyBorder="1" applyAlignment="1">
      <alignment horizontal="left" vertical="center" wrapText="1"/>
    </xf>
    <xf numFmtId="0" fontId="9" fillId="8" borderId="51" xfId="0" applyFont="1" applyFill="1" applyBorder="1" applyAlignment="1">
      <alignment horizontal="center" vertical="center"/>
    </xf>
    <xf numFmtId="178" fontId="10" fillId="8" borderId="51" xfId="0" applyNumberFormat="1" applyFont="1" applyFill="1" applyBorder="1" applyAlignment="1">
      <alignment horizontal="center" vertical="center" wrapText="1"/>
    </xf>
    <xf numFmtId="178" fontId="10" fillId="8" borderId="51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１年生男子</a:t>
            </a:r>
          </a:p>
        </c:rich>
      </c:tx>
      <c:layout>
        <c:manualLayout>
          <c:xMode val="edge"/>
          <c:yMode val="edge"/>
          <c:x val="3.268966379202600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579310573150211"/>
          <c:y val="0.15160319016155305"/>
          <c:w val="0.49639120471515513"/>
          <c:h val="0.7471568966206193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データ貼付!$I$46:$P$46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9-4D75-B005-0EEDCFE97048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データ貼付!$I$47:$P$47</c:f>
              <c:numCache>
                <c:formatCode>0.0_ </c:formatCode>
                <c:ptCount val="8"/>
                <c:pt idx="0">
                  <c:v>10.34544996193474</c:v>
                </c:pt>
                <c:pt idx="1">
                  <c:v>5.8705550777784197</c:v>
                </c:pt>
                <c:pt idx="2">
                  <c:v>9.0611003659821847</c:v>
                </c:pt>
                <c:pt idx="3">
                  <c:v>-23.771208564854589</c:v>
                </c:pt>
                <c:pt idx="4">
                  <c:v>22.021428259349349</c:v>
                </c:pt>
                <c:pt idx="5">
                  <c:v>155.78156396907804</c:v>
                </c:pt>
                <c:pt idx="6">
                  <c:v>-23.409273795759603</c:v>
                </c:pt>
                <c:pt idx="7">
                  <c:v>16.641281267032127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9-4D75-B005-0EEDCFE97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08584"/>
        <c:axId val="1"/>
      </c:radarChart>
      <c:catAx>
        <c:axId val="385008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0858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１年生女子</a:t>
            </a:r>
          </a:p>
        </c:rich>
      </c:tx>
      <c:layout>
        <c:manualLayout>
          <c:xMode val="edge"/>
          <c:yMode val="edge"/>
          <c:x val="2.9607856881391312E-2"/>
          <c:y val="2.854237708475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7114068404396208"/>
          <c:y val="0.14399152666606649"/>
          <c:w val="0.471321054185393"/>
          <c:h val="0.73889630771739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データ貼付!$I$46:$P$46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6-4A1E-AF92-ADFAF18B078D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データ貼付!$I$48:$P$48</c:f>
              <c:numCache>
                <c:formatCode>0.0_ </c:formatCode>
                <c:ptCount val="8"/>
                <c:pt idx="0">
                  <c:v>1.9002725236809965</c:v>
                </c:pt>
                <c:pt idx="1">
                  <c:v>11.435592700855238</c:v>
                </c:pt>
                <c:pt idx="2">
                  <c:v>5.4815512181465493</c:v>
                </c:pt>
                <c:pt idx="3">
                  <c:v>-25.178086604304482</c:v>
                </c:pt>
                <c:pt idx="4">
                  <c:v>23.018328753906093</c:v>
                </c:pt>
                <c:pt idx="5">
                  <c:v>170.99159918925147</c:v>
                </c:pt>
                <c:pt idx="6">
                  <c:v>-28.132825917909443</c:v>
                </c:pt>
                <c:pt idx="7">
                  <c:v>19.069411867661724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D6-4A1E-AF92-ADFAF18B0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09568"/>
        <c:axId val="1"/>
      </c:radarChart>
      <c:catAx>
        <c:axId val="385009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0956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2.9498516827408408E-2"/>
          <c:y val="2.4590167335802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713768964465485"/>
          <c:y val="0.13672911619975478"/>
          <c:w val="0.49212349211417405"/>
          <c:h val="0.74802904627982036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データ貼付!$I$46:$P$46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0-46CB-9469-0E23BA44A57E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データ貼付!$I$49:$P$49</c:f>
              <c:numCache>
                <c:formatCode>0.0_ </c:formatCode>
                <c:ptCount val="8"/>
                <c:pt idx="0">
                  <c:v>7.5239703785442344</c:v>
                </c:pt>
                <c:pt idx="1">
                  <c:v>3.0560092668138594</c:v>
                </c:pt>
                <c:pt idx="2">
                  <c:v>8.0589960943315546</c:v>
                </c:pt>
                <c:pt idx="3">
                  <c:v>-22.402361220368491</c:v>
                </c:pt>
                <c:pt idx="4">
                  <c:v>16.462120264926369</c:v>
                </c:pt>
                <c:pt idx="5">
                  <c:v>165.71708864406165</c:v>
                </c:pt>
                <c:pt idx="6">
                  <c:v>-32.329267221312378</c:v>
                </c:pt>
                <c:pt idx="7">
                  <c:v>14.423344507647208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10-46CB-9469-0E23BA44A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06944"/>
        <c:axId val="1"/>
      </c:radarChart>
      <c:catAx>
        <c:axId val="385006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0694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2.359875133951451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71735754341969"/>
          <c:y val="0.14124455212445131"/>
          <c:w val="0.47229092565476671"/>
          <c:h val="0.74469498746523832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データ貼付!$I$46:$P$46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8-4DB2-883B-DB1A74CD11D1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データ貼付!$I$50:$P$50</c:f>
              <c:numCache>
                <c:formatCode>0.0_ </c:formatCode>
                <c:ptCount val="8"/>
                <c:pt idx="0">
                  <c:v>-3.7324073528237847</c:v>
                </c:pt>
                <c:pt idx="1">
                  <c:v>9.6389064271292852</c:v>
                </c:pt>
                <c:pt idx="2">
                  <c:v>4.1446152513954644</c:v>
                </c:pt>
                <c:pt idx="3">
                  <c:v>-29.153014751573409</c:v>
                </c:pt>
                <c:pt idx="4">
                  <c:v>21.374078452310691</c:v>
                </c:pt>
                <c:pt idx="5">
                  <c:v>167.72415396597825</c:v>
                </c:pt>
                <c:pt idx="6">
                  <c:v>-28.752577647646433</c:v>
                </c:pt>
                <c:pt idx="7">
                  <c:v>18.664369633662691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D8-4DB2-883B-DB1A74CD1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25480"/>
        <c:axId val="1"/>
      </c:radarChart>
      <c:catAx>
        <c:axId val="385025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2548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3.268966379202600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517657001881151"/>
          <c:y val="0.12284595927933262"/>
          <c:w val="0.49700805275596771"/>
          <c:h val="0.77001552691095543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データ貼付!$I$63:$P$63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D-45CB-B72E-1E300977133E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データ貼付!$I$66:$P$66</c:f>
              <c:numCache>
                <c:formatCode>0.0_ </c:formatCode>
                <c:ptCount val="8"/>
                <c:pt idx="0">
                  <c:v>8.6885245901639436</c:v>
                </c:pt>
                <c:pt idx="1">
                  <c:v>2.3104693140794197</c:v>
                </c:pt>
                <c:pt idx="2">
                  <c:v>6.9904761904761941</c:v>
                </c:pt>
                <c:pt idx="3">
                  <c:v>-20.411686586985397</c:v>
                </c:pt>
                <c:pt idx="4">
                  <c:v>14.853253934495967</c:v>
                </c:pt>
                <c:pt idx="5">
                  <c:v>168.48484848484847</c:v>
                </c:pt>
                <c:pt idx="6">
                  <c:v>-30.835654596100284</c:v>
                </c:pt>
                <c:pt idx="7">
                  <c:v>13.83445945945946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5D-45CB-B72E-1E3009771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08584"/>
        <c:axId val="1"/>
      </c:radarChart>
      <c:catAx>
        <c:axId val="385008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0858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2.9607856881391312E-2"/>
          <c:y val="2.854237708475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966424959892688"/>
          <c:y val="0.16163408331145024"/>
          <c:w val="0.45676980657339972"/>
          <c:h val="0.7315018511827508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データ貼付!$I$63:$P$63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F-4B94-886D-1755304087A6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データ貼付!$I$67:$P$67</c:f>
              <c:numCache>
                <c:formatCode>0.0_ </c:formatCode>
                <c:ptCount val="8"/>
                <c:pt idx="0">
                  <c:v>-2.6431718061673948</c:v>
                </c:pt>
                <c:pt idx="1">
                  <c:v>11.019332161687174</c:v>
                </c:pt>
                <c:pt idx="2">
                  <c:v>4.1773399014778363</c:v>
                </c:pt>
                <c:pt idx="3">
                  <c:v>-24.912559618441975</c:v>
                </c:pt>
                <c:pt idx="4">
                  <c:v>23.605108055009822</c:v>
                </c:pt>
                <c:pt idx="5">
                  <c:v>170.27397260273972</c:v>
                </c:pt>
                <c:pt idx="6">
                  <c:v>-26.917930419268501</c:v>
                </c:pt>
                <c:pt idx="7">
                  <c:v>18.672985781990516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7F-4B94-886D-175530408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09568"/>
        <c:axId val="1"/>
      </c:radarChart>
      <c:catAx>
        <c:axId val="385009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0956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３年生男子</a:t>
            </a:r>
          </a:p>
        </c:rich>
      </c:tx>
      <c:layout>
        <c:manualLayout>
          <c:xMode val="edge"/>
          <c:yMode val="edge"/>
          <c:x val="2.9498516827408408E-2"/>
          <c:y val="2.4590167335802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80568919987551"/>
          <c:y val="0.13567593584432516"/>
          <c:w val="0.49544349656196751"/>
          <c:h val="0.76291772919513734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データ貼付!$I$63:$P$63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A-46F6-8ABF-67952E981059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データ貼付!$I$68:$P$68</c:f>
              <c:numCache>
                <c:formatCode>0.0_ </c:formatCode>
                <c:ptCount val="8"/>
                <c:pt idx="0">
                  <c:v>4.0079365079365061</c:v>
                </c:pt>
                <c:pt idx="1">
                  <c:v>-0.9666080843585263</c:v>
                </c:pt>
                <c:pt idx="2">
                  <c:v>2.952380952380949</c:v>
                </c:pt>
                <c:pt idx="3">
                  <c:v>-25.718157181571812</c:v>
                </c:pt>
                <c:pt idx="4">
                  <c:v>12.539353769676886</c:v>
                </c:pt>
                <c:pt idx="5">
                  <c:v>170.32258064516128</c:v>
                </c:pt>
                <c:pt idx="6">
                  <c:v>-41.540734487125377</c:v>
                </c:pt>
                <c:pt idx="7">
                  <c:v>10.537459283387619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AA-46F6-8ABF-67952E981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06944"/>
        <c:axId val="1"/>
      </c:radarChart>
      <c:catAx>
        <c:axId val="385006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0694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３年生女子</a:t>
            </a:r>
          </a:p>
        </c:rich>
      </c:tx>
      <c:layout>
        <c:manualLayout>
          <c:xMode val="edge"/>
          <c:yMode val="edge"/>
          <c:x val="2.359875133951451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71735754341969"/>
          <c:y val="0.14124455212445131"/>
          <c:w val="0.47229092565476671"/>
          <c:h val="0.74469498746523832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データ貼付!$I$63:$P$63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0-4C2A-9F68-5DEAFFB4B097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データ貼付!$I$69:$P$69</c:f>
              <c:numCache>
                <c:formatCode>0.0_ </c:formatCode>
                <c:ptCount val="8"/>
                <c:pt idx="0">
                  <c:v>-4.4276457883369318</c:v>
                </c:pt>
                <c:pt idx="1">
                  <c:v>10.304568527918782</c:v>
                </c:pt>
                <c:pt idx="2">
                  <c:v>2.8322017458777893</c:v>
                </c:pt>
                <c:pt idx="3">
                  <c:v>-25.665101721439754</c:v>
                </c:pt>
                <c:pt idx="4">
                  <c:v>22.214765100671144</c:v>
                </c:pt>
                <c:pt idx="5">
                  <c:v>164.86842105263156</c:v>
                </c:pt>
                <c:pt idx="6">
                  <c:v>-24.740677239605674</c:v>
                </c:pt>
                <c:pt idx="7">
                  <c:v>19.503239740820739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70-4C2A-9F68-5DEAFFB4B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25480"/>
        <c:axId val="1"/>
      </c:radarChart>
      <c:catAx>
        <c:axId val="385025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2548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21360;&#21047;&#12471;&#12540;&#12488;&#65288;&#20840;&#22269;&#12392;&#12398;&#27604;&#36611;&#65289;'!A1"/><Relationship Id="rId2" Type="http://schemas.openxmlformats.org/officeDocument/2006/relationships/hyperlink" Target="#&#12487;&#12540;&#12479;&#36028;&#20184;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10</xdr:row>
      <xdr:rowOff>161925</xdr:rowOff>
    </xdr:from>
    <xdr:to>
      <xdr:col>10</xdr:col>
      <xdr:colOff>466725</xdr:colOff>
      <xdr:row>33</xdr:row>
      <xdr:rowOff>133350</xdr:rowOff>
    </xdr:to>
    <xdr:pic>
      <xdr:nvPicPr>
        <xdr:cNvPr id="24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019425"/>
          <a:ext cx="6496050" cy="407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15</xdr:row>
      <xdr:rowOff>133350</xdr:rowOff>
    </xdr:from>
    <xdr:to>
      <xdr:col>10</xdr:col>
      <xdr:colOff>371475</xdr:colOff>
      <xdr:row>21</xdr:row>
      <xdr:rowOff>66675</xdr:rowOff>
    </xdr:to>
    <xdr:sp macro="" textlink="">
      <xdr:nvSpPr>
        <xdr:cNvPr id="2452" name="Rectangle 2"/>
        <xdr:cNvSpPr>
          <a:spLocks noChangeArrowheads="1"/>
        </xdr:cNvSpPr>
      </xdr:nvSpPr>
      <xdr:spPr bwMode="auto">
        <a:xfrm>
          <a:off x="495300" y="3895725"/>
          <a:ext cx="6238875" cy="1019175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419100</xdr:colOff>
      <xdr:row>9</xdr:row>
      <xdr:rowOff>104775</xdr:rowOff>
    </xdr:from>
    <xdr:to>
      <xdr:col>3</xdr:col>
      <xdr:colOff>666750</xdr:colOff>
      <xdr:row>18</xdr:row>
      <xdr:rowOff>95250</xdr:rowOff>
    </xdr:to>
    <xdr:sp macro="" textlink="">
      <xdr:nvSpPr>
        <xdr:cNvPr id="2453" name="Line 4"/>
        <xdr:cNvSpPr>
          <a:spLocks noChangeShapeType="1"/>
        </xdr:cNvSpPr>
      </xdr:nvSpPr>
      <xdr:spPr bwMode="auto">
        <a:xfrm flipH="1">
          <a:off x="1981200" y="2781300"/>
          <a:ext cx="2476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35</xdr:row>
      <xdr:rowOff>9525</xdr:rowOff>
    </xdr:from>
    <xdr:to>
      <xdr:col>11</xdr:col>
      <xdr:colOff>133350</xdr:colOff>
      <xdr:row>36</xdr:row>
      <xdr:rowOff>38100</xdr:rowOff>
    </xdr:to>
    <xdr:sp macro="" textlink="">
      <xdr:nvSpPr>
        <xdr:cNvPr id="4102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 rot="10800000">
          <a:off x="5086350" y="7315200"/>
          <a:ext cx="2095500" cy="200025"/>
        </a:xfrm>
        <a:prstGeom prst="flowChartOnlineStorage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データ貼付シートへ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38100</xdr:colOff>
      <xdr:row>40</xdr:row>
      <xdr:rowOff>142875</xdr:rowOff>
    </xdr:from>
    <xdr:to>
      <xdr:col>5</xdr:col>
      <xdr:colOff>523875</xdr:colOff>
      <xdr:row>42</xdr:row>
      <xdr:rowOff>0</xdr:rowOff>
    </xdr:to>
    <xdr:sp macro="" textlink="">
      <xdr:nvSpPr>
        <xdr:cNvPr id="4103" name="AutoShape 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 rot="10800000">
          <a:off x="228600" y="8343900"/>
          <a:ext cx="3228975" cy="200025"/>
        </a:xfrm>
        <a:prstGeom prst="flowChartOnlineStorage">
          <a:avLst/>
        </a:prstGeom>
        <a:solidFill>
          <a:srgbClr val="99CC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印刷シート（前年度との比較）へ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105146</xdr:colOff>
      <xdr:row>7</xdr:row>
      <xdr:rowOff>31422</xdr:rowOff>
    </xdr:from>
    <xdr:to>
      <xdr:col>5</xdr:col>
      <xdr:colOff>684439</xdr:colOff>
      <xdr:row>19</xdr:row>
      <xdr:rowOff>80405</xdr:rowOff>
    </xdr:to>
    <xdr:graphicFrame macro="">
      <xdr:nvGraphicFramePr>
        <xdr:cNvPr id="354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92404</xdr:colOff>
      <xdr:row>20</xdr:row>
      <xdr:rowOff>61849</xdr:rowOff>
    </xdr:from>
    <xdr:to>
      <xdr:col>5</xdr:col>
      <xdr:colOff>684437</xdr:colOff>
      <xdr:row>32</xdr:row>
      <xdr:rowOff>105146</xdr:rowOff>
    </xdr:to>
    <xdr:graphicFrame macro="">
      <xdr:nvGraphicFramePr>
        <xdr:cNvPr id="3543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105642</xdr:colOff>
      <xdr:row>33</xdr:row>
      <xdr:rowOff>108486</xdr:rowOff>
    </xdr:from>
    <xdr:to>
      <xdr:col>5</xdr:col>
      <xdr:colOff>702748</xdr:colOff>
      <xdr:row>45</xdr:row>
      <xdr:rowOff>148442</xdr:rowOff>
    </xdr:to>
    <xdr:graphicFrame macro="">
      <xdr:nvGraphicFramePr>
        <xdr:cNvPr id="354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98591</xdr:colOff>
      <xdr:row>46</xdr:row>
      <xdr:rowOff>160812</xdr:rowOff>
    </xdr:from>
    <xdr:to>
      <xdr:col>5</xdr:col>
      <xdr:colOff>698912</xdr:colOff>
      <xdr:row>59</xdr:row>
      <xdr:rowOff>6184</xdr:rowOff>
    </xdr:to>
    <xdr:graphicFrame macro="">
      <xdr:nvGraphicFramePr>
        <xdr:cNvPr id="354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618506</xdr:colOff>
      <xdr:row>7</xdr:row>
      <xdr:rowOff>24740</xdr:rowOff>
    </xdr:from>
    <xdr:to>
      <xdr:col>11</xdr:col>
      <xdr:colOff>16453</xdr:colOff>
      <xdr:row>19</xdr:row>
      <xdr:rowOff>68036</xdr:rowOff>
    </xdr:to>
    <xdr:graphicFrame macro="">
      <xdr:nvGraphicFramePr>
        <xdr:cNvPr id="9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612322</xdr:colOff>
      <xdr:row>20</xdr:row>
      <xdr:rowOff>61851</xdr:rowOff>
    </xdr:from>
    <xdr:to>
      <xdr:col>11</xdr:col>
      <xdr:colOff>23009</xdr:colOff>
      <xdr:row>32</xdr:row>
      <xdr:rowOff>111331</xdr:rowOff>
    </xdr:to>
    <xdr:graphicFrame macro="">
      <xdr:nvGraphicFramePr>
        <xdr:cNvPr id="10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612322</xdr:colOff>
      <xdr:row>33</xdr:row>
      <xdr:rowOff>105146</xdr:rowOff>
    </xdr:from>
    <xdr:to>
      <xdr:col>11</xdr:col>
      <xdr:colOff>28082</xdr:colOff>
      <xdr:row>46</xdr:row>
      <xdr:rowOff>0</xdr:rowOff>
    </xdr:to>
    <xdr:graphicFrame macro="">
      <xdr:nvGraphicFramePr>
        <xdr:cNvPr id="11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612321</xdr:colOff>
      <xdr:row>46</xdr:row>
      <xdr:rowOff>148442</xdr:rowOff>
    </xdr:from>
    <xdr:to>
      <xdr:col>11</xdr:col>
      <xdr:colOff>31296</xdr:colOff>
      <xdr:row>58</xdr:row>
      <xdr:rowOff>173181</xdr:rowOff>
    </xdr:to>
    <xdr:graphicFrame macro="">
      <xdr:nvGraphicFramePr>
        <xdr:cNvPr id="12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117517</xdr:colOff>
      <xdr:row>12</xdr:row>
      <xdr:rowOff>24741</xdr:rowOff>
    </xdr:from>
    <xdr:to>
      <xdr:col>6</xdr:col>
      <xdr:colOff>498517</xdr:colOff>
      <xdr:row>14</xdr:row>
      <xdr:rowOff>65027</xdr:rowOff>
    </xdr:to>
    <xdr:sp macro="" textlink="">
      <xdr:nvSpPr>
        <xdr:cNvPr id="14" name="右矢印 1"/>
        <xdr:cNvSpPr>
          <a:spLocks noChangeArrowheads="1"/>
        </xdr:cNvSpPr>
      </xdr:nvSpPr>
      <xdr:spPr bwMode="auto">
        <a:xfrm>
          <a:off x="3500748" y="2641023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142257</xdr:colOff>
      <xdr:row>25</xdr:row>
      <xdr:rowOff>68035</xdr:rowOff>
    </xdr:from>
    <xdr:to>
      <xdr:col>6</xdr:col>
      <xdr:colOff>523257</xdr:colOff>
      <xdr:row>27</xdr:row>
      <xdr:rowOff>108321</xdr:rowOff>
    </xdr:to>
    <xdr:sp macro="" textlink="">
      <xdr:nvSpPr>
        <xdr:cNvPr id="15" name="右矢印 1"/>
        <xdr:cNvSpPr>
          <a:spLocks noChangeArrowheads="1"/>
        </xdr:cNvSpPr>
      </xdr:nvSpPr>
      <xdr:spPr bwMode="auto">
        <a:xfrm>
          <a:off x="3525488" y="4935681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123701</xdr:colOff>
      <xdr:row>38</xdr:row>
      <xdr:rowOff>98961</xdr:rowOff>
    </xdr:from>
    <xdr:to>
      <xdr:col>6</xdr:col>
      <xdr:colOff>504701</xdr:colOff>
      <xdr:row>40</xdr:row>
      <xdr:rowOff>139248</xdr:rowOff>
    </xdr:to>
    <xdr:sp macro="" textlink="">
      <xdr:nvSpPr>
        <xdr:cNvPr id="16" name="右矢印 1"/>
        <xdr:cNvSpPr>
          <a:spLocks noChangeArrowheads="1"/>
        </xdr:cNvSpPr>
      </xdr:nvSpPr>
      <xdr:spPr bwMode="auto">
        <a:xfrm>
          <a:off x="3506932" y="7217971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105146</xdr:colOff>
      <xdr:row>51</xdr:row>
      <xdr:rowOff>117516</xdr:rowOff>
    </xdr:from>
    <xdr:to>
      <xdr:col>6</xdr:col>
      <xdr:colOff>486146</xdr:colOff>
      <xdr:row>53</xdr:row>
      <xdr:rowOff>157802</xdr:rowOff>
    </xdr:to>
    <xdr:sp macro="" textlink="">
      <xdr:nvSpPr>
        <xdr:cNvPr id="17" name="右矢印 1"/>
        <xdr:cNvSpPr>
          <a:spLocks noChangeArrowheads="1"/>
        </xdr:cNvSpPr>
      </xdr:nvSpPr>
      <xdr:spPr bwMode="auto">
        <a:xfrm>
          <a:off x="3488377" y="9487889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61851</xdr:colOff>
      <xdr:row>2</xdr:row>
      <xdr:rowOff>68036</xdr:rowOff>
    </xdr:from>
    <xdr:to>
      <xdr:col>11</xdr:col>
      <xdr:colOff>98961</xdr:colOff>
      <xdr:row>5</xdr:row>
      <xdr:rowOff>179367</xdr:rowOff>
    </xdr:to>
    <xdr:sp macro="" textlink="">
      <xdr:nvSpPr>
        <xdr:cNvPr id="18" name="AutoShape 38"/>
        <xdr:cNvSpPr>
          <a:spLocks noChangeArrowheads="1"/>
        </xdr:cNvSpPr>
      </xdr:nvSpPr>
      <xdr:spPr bwMode="auto">
        <a:xfrm>
          <a:off x="61851" y="853539"/>
          <a:ext cx="7224155" cy="95868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○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下のグラフは、各測定種目の令和４年度と５年度の結果を経年で比較できるようにしています。令和５年度の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１年生は前年度データがないため除外し、令和５年度の２年生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と３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年生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の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結果の昨年度との比較となります。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○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各測定種目の令和４年度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と令和５年度の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全国平均値を「５０」とした時の、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T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スコアを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表し、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５０を上回っていると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全国平均値より優れている、５０を下回っていると全国平均値より劣っていることを表しています。</a:t>
          </a:r>
          <a:endParaRPr lang="ja-JP" altLang="ja-JP" sz="10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5"/>
  <sheetViews>
    <sheetView workbookViewId="0">
      <selection activeCell="H41" sqref="H41"/>
    </sheetView>
  </sheetViews>
  <sheetFormatPr defaultRowHeight="13.5"/>
  <cols>
    <col min="1" max="1" width="2.5" style="36" customWidth="1"/>
    <col min="2" max="11" width="9" style="36"/>
    <col min="12" max="12" width="3.25" style="36" customWidth="1"/>
    <col min="13" max="16384" width="9" style="36"/>
  </cols>
  <sheetData>
    <row r="2" spans="2:11" ht="92.25" customHeight="1" thickBot="1">
      <c r="B2" s="119" t="s">
        <v>85</v>
      </c>
      <c r="C2" s="119"/>
      <c r="D2" s="119"/>
      <c r="E2" s="119"/>
      <c r="F2" s="119"/>
      <c r="G2" s="119"/>
      <c r="H2" s="119"/>
      <c r="I2" s="119"/>
      <c r="J2" s="119"/>
      <c r="K2" s="119"/>
    </row>
    <row r="3" spans="2:11" ht="20.25" customHeight="1" thickBot="1">
      <c r="B3" s="120" t="s">
        <v>29</v>
      </c>
      <c r="C3" s="121"/>
      <c r="D3" s="121"/>
      <c r="E3" s="122"/>
    </row>
    <row r="5" spans="2:11" ht="14.25">
      <c r="B5" s="37" t="s">
        <v>86</v>
      </c>
    </row>
    <row r="6" spans="2:11" ht="14.25">
      <c r="B6" s="37"/>
    </row>
    <row r="7" spans="2:11" ht="14.25">
      <c r="B7" s="37" t="s">
        <v>30</v>
      </c>
    </row>
    <row r="8" spans="2:11" ht="14.25">
      <c r="B8" s="37"/>
    </row>
    <row r="9" spans="2:11" ht="14.25">
      <c r="B9" s="38"/>
      <c r="C9" s="39" t="s">
        <v>31</v>
      </c>
    </row>
    <row r="10" spans="2:11" ht="14.25">
      <c r="B10" s="37"/>
    </row>
    <row r="11" spans="2:11" ht="14.25">
      <c r="B11" s="37"/>
    </row>
    <row r="12" spans="2:11" ht="14.25">
      <c r="B12" s="37"/>
    </row>
    <row r="13" spans="2:11" ht="14.25">
      <c r="B13" s="37"/>
    </row>
    <row r="14" spans="2:11" ht="14.25">
      <c r="B14" s="37"/>
    </row>
    <row r="15" spans="2:11" ht="14.25">
      <c r="B15" s="37"/>
    </row>
    <row r="16" spans="2:11" ht="14.25">
      <c r="B16" s="37"/>
    </row>
    <row r="17" spans="2:2" ht="14.25">
      <c r="B17" s="37"/>
    </row>
    <row r="18" spans="2:2" ht="14.25">
      <c r="B18" s="37"/>
    </row>
    <row r="19" spans="2:2" ht="14.25">
      <c r="B19" s="37"/>
    </row>
    <row r="20" spans="2:2" ht="14.25">
      <c r="B20" s="37"/>
    </row>
    <row r="21" spans="2:2" ht="14.25">
      <c r="B21" s="37"/>
    </row>
    <row r="22" spans="2:2" ht="14.25">
      <c r="B22" s="37"/>
    </row>
    <row r="23" spans="2:2" ht="14.25">
      <c r="B23" s="37"/>
    </row>
    <row r="24" spans="2:2" ht="14.25">
      <c r="B24" s="37"/>
    </row>
    <row r="25" spans="2:2" ht="14.25">
      <c r="B25" s="37"/>
    </row>
    <row r="26" spans="2:2" ht="14.25">
      <c r="B26" s="37"/>
    </row>
    <row r="27" spans="2:2" ht="14.25">
      <c r="B27" s="37"/>
    </row>
    <row r="39" spans="2:2" ht="16.5" customHeight="1">
      <c r="B39" s="36" t="s">
        <v>32</v>
      </c>
    </row>
    <row r="45" spans="2:2">
      <c r="B45" s="53" t="s">
        <v>35</v>
      </c>
    </row>
  </sheetData>
  <mergeCells count="2">
    <mergeCell ref="B2:K2"/>
    <mergeCell ref="B3:E3"/>
  </mergeCells>
  <phoneticPr fontId="2"/>
  <pageMargins left="0.42" right="0.4" top="0.42" bottom="0.98399999999999999" header="0.33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141"/>
  <sheetViews>
    <sheetView tabSelected="1" topLeftCell="A25" zoomScale="130" zoomScaleNormal="130" workbookViewId="0">
      <selection activeCell="G39" sqref="G39:I39"/>
    </sheetView>
  </sheetViews>
  <sheetFormatPr defaultRowHeight="13.5"/>
  <cols>
    <col min="1" max="1" width="15.125" style="71" customWidth="1"/>
    <col min="2" max="2" width="15" style="71" customWidth="1"/>
    <col min="3" max="3" width="16.125" style="71" customWidth="1"/>
    <col min="4" max="4" width="4.375" style="71" customWidth="1"/>
    <col min="5" max="5" width="5" style="71" customWidth="1"/>
    <col min="6" max="6" width="8" style="71" customWidth="1"/>
    <col min="7" max="28" width="8.125" style="71" customWidth="1"/>
    <col min="29" max="33" width="8.5" style="71" customWidth="1"/>
    <col min="34" max="36" width="18.875" style="71" customWidth="1"/>
    <col min="37" max="16384" width="9" style="71"/>
  </cols>
  <sheetData>
    <row r="1" spans="1:30" hidden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ht="21" hidden="1">
      <c r="A2" s="29"/>
      <c r="B2" s="29"/>
      <c r="C2" s="29"/>
      <c r="D2" s="35"/>
      <c r="E2" s="29"/>
      <c r="F2" s="29"/>
      <c r="G2" s="152" t="s">
        <v>84</v>
      </c>
      <c r="H2" s="152"/>
      <c r="I2" s="152"/>
      <c r="J2" s="152"/>
      <c r="K2" s="152"/>
      <c r="L2" s="152"/>
      <c r="M2" s="153"/>
      <c r="N2" s="153"/>
      <c r="O2" s="153"/>
      <c r="P2" s="153"/>
      <c r="Q2" s="153"/>
      <c r="R2" s="153"/>
      <c r="S2" s="153"/>
      <c r="T2" s="153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1:30" ht="14.25" hidden="1" thickBo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30" hidden="1">
      <c r="A4" s="134" t="s">
        <v>40</v>
      </c>
      <c r="B4" s="135"/>
      <c r="C4" s="136"/>
      <c r="D4" s="129" t="s">
        <v>11</v>
      </c>
      <c r="E4" s="139" t="s">
        <v>12</v>
      </c>
      <c r="F4" s="141" t="s">
        <v>18</v>
      </c>
      <c r="G4" s="156" t="s">
        <v>5</v>
      </c>
      <c r="H4" s="157"/>
      <c r="I4" s="158"/>
      <c r="J4" s="156" t="s">
        <v>6</v>
      </c>
      <c r="K4" s="157"/>
      <c r="L4" s="159"/>
      <c r="M4" s="169" t="s">
        <v>7</v>
      </c>
      <c r="N4" s="157"/>
      <c r="O4" s="158"/>
      <c r="P4" s="156" t="s">
        <v>8</v>
      </c>
      <c r="Q4" s="157"/>
      <c r="R4" s="159"/>
      <c r="S4" s="165" t="s">
        <v>9</v>
      </c>
      <c r="T4" s="166"/>
      <c r="U4" s="167"/>
      <c r="V4" s="156" t="s">
        <v>15</v>
      </c>
      <c r="W4" s="157"/>
      <c r="X4" s="159"/>
      <c r="Y4" s="156" t="s">
        <v>16</v>
      </c>
      <c r="Z4" s="157"/>
      <c r="AA4" s="158"/>
      <c r="AB4" s="156" t="s">
        <v>41</v>
      </c>
      <c r="AC4" s="157"/>
      <c r="AD4" s="159"/>
    </row>
    <row r="5" spans="1:30" ht="14.25" hidden="1" thickBot="1">
      <c r="A5" s="30"/>
      <c r="B5" s="31"/>
      <c r="C5" s="12"/>
      <c r="D5" s="168"/>
      <c r="E5" s="170"/>
      <c r="F5" s="171"/>
      <c r="G5" s="5" t="s">
        <v>0</v>
      </c>
      <c r="H5" s="2" t="s">
        <v>1</v>
      </c>
      <c r="I5" s="4" t="s">
        <v>2</v>
      </c>
      <c r="J5" s="5" t="s">
        <v>0</v>
      </c>
      <c r="K5" s="2" t="s">
        <v>1</v>
      </c>
      <c r="L5" s="3" t="s">
        <v>2</v>
      </c>
      <c r="M5" s="1" t="s">
        <v>0</v>
      </c>
      <c r="N5" s="2" t="s">
        <v>1</v>
      </c>
      <c r="O5" s="4" t="s">
        <v>2</v>
      </c>
      <c r="P5" s="5" t="s">
        <v>0</v>
      </c>
      <c r="Q5" s="2" t="s">
        <v>1</v>
      </c>
      <c r="R5" s="3" t="s">
        <v>2</v>
      </c>
      <c r="S5" s="1" t="s">
        <v>0</v>
      </c>
      <c r="T5" s="2" t="s">
        <v>1</v>
      </c>
      <c r="U5" s="4" t="s">
        <v>2</v>
      </c>
      <c r="V5" s="48" t="s">
        <v>0</v>
      </c>
      <c r="W5" s="2" t="s">
        <v>1</v>
      </c>
      <c r="X5" s="49" t="s">
        <v>2</v>
      </c>
      <c r="Y5" s="5" t="s">
        <v>0</v>
      </c>
      <c r="Z5" s="2" t="s">
        <v>1</v>
      </c>
      <c r="AA5" s="4" t="s">
        <v>2</v>
      </c>
      <c r="AB5" s="5" t="s">
        <v>0</v>
      </c>
      <c r="AC5" s="2" t="s">
        <v>1</v>
      </c>
      <c r="AD5" s="3" t="s">
        <v>2</v>
      </c>
    </row>
    <row r="6" spans="1:30" hidden="1">
      <c r="A6" s="21"/>
      <c r="B6" s="22"/>
      <c r="C6" s="13"/>
      <c r="D6" s="20">
        <v>1</v>
      </c>
      <c r="E6" s="6" t="s">
        <v>3</v>
      </c>
      <c r="F6" s="16"/>
      <c r="G6" s="58">
        <v>1287</v>
      </c>
      <c r="H6" s="80">
        <v>24.688422688422687</v>
      </c>
      <c r="I6" s="81">
        <v>6.2258738693854143</v>
      </c>
      <c r="J6" s="84">
        <v>1389</v>
      </c>
      <c r="K6" s="85">
        <v>23.678185745140389</v>
      </c>
      <c r="L6" s="86">
        <v>5.365620570771588</v>
      </c>
      <c r="M6" s="58">
        <v>1397</v>
      </c>
      <c r="N6" s="80">
        <v>40.67358625626342</v>
      </c>
      <c r="O6" s="81">
        <v>9.935192841007888</v>
      </c>
      <c r="P6" s="58">
        <v>1380</v>
      </c>
      <c r="Q6" s="80">
        <v>50.135507246376811</v>
      </c>
      <c r="R6" s="81">
        <v>6.796080506435124</v>
      </c>
      <c r="S6" s="58">
        <v>1052</v>
      </c>
      <c r="T6" s="80">
        <v>67.24049429657795</v>
      </c>
      <c r="U6" s="81">
        <v>24.032854471582205</v>
      </c>
      <c r="V6" s="58">
        <v>1374</v>
      </c>
      <c r="W6" s="80">
        <v>8.3744032023289687</v>
      </c>
      <c r="X6" s="81">
        <v>0.79166944485496227</v>
      </c>
      <c r="Y6" s="58">
        <v>1394</v>
      </c>
      <c r="Z6" s="85">
        <v>186.11190817790532</v>
      </c>
      <c r="AA6" s="86">
        <v>25.352642596044294</v>
      </c>
      <c r="AB6" s="58">
        <v>1404</v>
      </c>
      <c r="AC6" s="80">
        <v>17.978632478632477</v>
      </c>
      <c r="AD6" s="81">
        <v>5.38948531643228</v>
      </c>
    </row>
    <row r="7" spans="1:30" ht="14.25" hidden="1" thickBot="1">
      <c r="A7" s="23"/>
      <c r="B7" s="24"/>
      <c r="C7" s="14"/>
      <c r="D7" s="28">
        <v>1</v>
      </c>
      <c r="E7" s="7" t="s">
        <v>4</v>
      </c>
      <c r="F7" s="17"/>
      <c r="G7" s="68">
        <v>1188</v>
      </c>
      <c r="H7" s="82">
        <v>21.377946127946128</v>
      </c>
      <c r="I7" s="83">
        <v>4.4445046260337246</v>
      </c>
      <c r="J7" s="68">
        <v>1336</v>
      </c>
      <c r="K7" s="82">
        <v>19.925149700598801</v>
      </c>
      <c r="L7" s="83">
        <v>5.166720065483978</v>
      </c>
      <c r="M7" s="68">
        <v>1333</v>
      </c>
      <c r="N7" s="82">
        <v>44.397599399849959</v>
      </c>
      <c r="O7" s="83">
        <v>9.9728540896391813</v>
      </c>
      <c r="P7" s="87">
        <v>1326</v>
      </c>
      <c r="Q7" s="88">
        <v>45.199095022624434</v>
      </c>
      <c r="R7" s="89">
        <v>6.0122699398466022</v>
      </c>
      <c r="S7" s="87">
        <v>985</v>
      </c>
      <c r="T7" s="88">
        <v>49.373604060913706</v>
      </c>
      <c r="U7" s="89">
        <v>18.298942126522814</v>
      </c>
      <c r="V7" s="87">
        <v>1326</v>
      </c>
      <c r="W7" s="88">
        <v>9.0198491704374071</v>
      </c>
      <c r="X7" s="89">
        <v>0.74549383848781314</v>
      </c>
      <c r="Y7" s="87">
        <v>1338</v>
      </c>
      <c r="Z7" s="88">
        <v>167.05605381165918</v>
      </c>
      <c r="AA7" s="89">
        <v>21.381033112404928</v>
      </c>
      <c r="AB7" s="68">
        <v>1307</v>
      </c>
      <c r="AC7" s="82">
        <v>11.583779648048967</v>
      </c>
      <c r="AD7" s="83">
        <v>3.7450887123410359</v>
      </c>
    </row>
    <row r="8" spans="1:30" hidden="1">
      <c r="A8" s="21"/>
      <c r="B8" s="22"/>
      <c r="C8" s="13"/>
      <c r="D8" s="20">
        <v>2</v>
      </c>
      <c r="E8" s="6" t="s">
        <v>3</v>
      </c>
      <c r="F8" s="16"/>
      <c r="G8" s="84">
        <v>1228</v>
      </c>
      <c r="H8" s="85">
        <v>30.20602605863192</v>
      </c>
      <c r="I8" s="86">
        <v>7.1113110918855895</v>
      </c>
      <c r="J8" s="58">
        <v>1350</v>
      </c>
      <c r="K8" s="80">
        <v>26.586666666666666</v>
      </c>
      <c r="L8" s="81">
        <v>5.6634866894415392</v>
      </c>
      <c r="M8" s="58">
        <v>1362</v>
      </c>
      <c r="N8" s="80">
        <v>45.142437591776797</v>
      </c>
      <c r="O8" s="81">
        <v>10.763318325262041</v>
      </c>
      <c r="P8" s="58">
        <v>1348</v>
      </c>
      <c r="Q8" s="80">
        <v>52.950296735905042</v>
      </c>
      <c r="R8" s="81">
        <v>7.3133383833632308</v>
      </c>
      <c r="S8" s="58">
        <v>1004</v>
      </c>
      <c r="T8" s="80">
        <v>83.075697211155372</v>
      </c>
      <c r="U8" s="81">
        <v>24.770706397481508</v>
      </c>
      <c r="V8" s="58">
        <v>1336</v>
      </c>
      <c r="W8" s="80">
        <v>7.8299700598802406</v>
      </c>
      <c r="X8" s="81">
        <v>0.67664768891349547</v>
      </c>
      <c r="Y8" s="58">
        <v>1347</v>
      </c>
      <c r="Z8" s="80">
        <v>203.78693392724574</v>
      </c>
      <c r="AA8" s="81">
        <v>24.752671899707121</v>
      </c>
      <c r="AB8" s="58">
        <v>1330</v>
      </c>
      <c r="AC8" s="80">
        <v>21.033082706766919</v>
      </c>
      <c r="AD8" s="81">
        <v>5.9120460919346352</v>
      </c>
    </row>
    <row r="9" spans="1:30" ht="14.25" hidden="1" thickBot="1">
      <c r="A9" s="23"/>
      <c r="B9" s="24"/>
      <c r="C9" s="14"/>
      <c r="D9" s="28">
        <v>2</v>
      </c>
      <c r="E9" s="7" t="s">
        <v>4</v>
      </c>
      <c r="F9" s="18"/>
      <c r="G9" s="87">
        <v>1236</v>
      </c>
      <c r="H9" s="88">
        <v>23.994336569579289</v>
      </c>
      <c r="I9" s="89">
        <v>4.465524206281132</v>
      </c>
      <c r="J9" s="68">
        <v>1367</v>
      </c>
      <c r="K9" s="82">
        <v>22.536942209217266</v>
      </c>
      <c r="L9" s="83">
        <v>5.5838284382774486</v>
      </c>
      <c r="M9" s="68">
        <v>1370</v>
      </c>
      <c r="N9" s="82">
        <v>47.2978102189781</v>
      </c>
      <c r="O9" s="83">
        <v>10.314559670206989</v>
      </c>
      <c r="P9" s="68">
        <v>1361</v>
      </c>
      <c r="Q9" s="82">
        <v>47.860396767083024</v>
      </c>
      <c r="R9" s="83">
        <v>6.0465665037896299</v>
      </c>
      <c r="S9" s="68">
        <v>1021</v>
      </c>
      <c r="T9" s="82">
        <v>56.248775710088147</v>
      </c>
      <c r="U9" s="83">
        <v>19.649594727066024</v>
      </c>
      <c r="V9" s="68">
        <v>1363</v>
      </c>
      <c r="W9" s="82">
        <v>8.7645634629493845</v>
      </c>
      <c r="X9" s="83">
        <v>0.74450001700435287</v>
      </c>
      <c r="Y9" s="68">
        <v>1365</v>
      </c>
      <c r="Z9" s="82">
        <v>172.96263736263737</v>
      </c>
      <c r="AA9" s="83">
        <v>21.962790619566018</v>
      </c>
      <c r="AB9" s="68">
        <v>1345</v>
      </c>
      <c r="AC9" s="82">
        <v>13.317472118959108</v>
      </c>
      <c r="AD9" s="83">
        <v>4.2499454975910007</v>
      </c>
    </row>
    <row r="10" spans="1:30" hidden="1">
      <c r="A10" s="21"/>
      <c r="B10" s="25"/>
      <c r="C10" s="15"/>
      <c r="D10" s="20">
        <v>3</v>
      </c>
      <c r="E10" s="6" t="s">
        <v>3</v>
      </c>
      <c r="F10" s="19"/>
      <c r="G10" s="58">
        <v>1276</v>
      </c>
      <c r="H10" s="80">
        <v>34.525862068965516</v>
      </c>
      <c r="I10" s="81">
        <v>7.3179122016036384</v>
      </c>
      <c r="J10" s="58">
        <v>1397</v>
      </c>
      <c r="K10" s="80">
        <v>28.632784538296349</v>
      </c>
      <c r="L10" s="81">
        <v>5.7293164432008954</v>
      </c>
      <c r="M10" s="58">
        <v>1399</v>
      </c>
      <c r="N10" s="80">
        <v>49.233023588277341</v>
      </c>
      <c r="O10" s="81">
        <v>11.206491095817837</v>
      </c>
      <c r="P10" s="58">
        <v>1391</v>
      </c>
      <c r="Q10" s="80">
        <v>56.005751258087706</v>
      </c>
      <c r="R10" s="81">
        <v>7.0868066273836652</v>
      </c>
      <c r="S10" s="58">
        <v>1027</v>
      </c>
      <c r="T10" s="80">
        <v>90.800389483933785</v>
      </c>
      <c r="U10" s="81">
        <v>24.152914348238518</v>
      </c>
      <c r="V10" s="58">
        <v>1393</v>
      </c>
      <c r="W10" s="80">
        <v>7.4906748025843495</v>
      </c>
      <c r="X10" s="81">
        <v>0.64686164095985355</v>
      </c>
      <c r="Y10" s="84">
        <v>1396</v>
      </c>
      <c r="Z10" s="85">
        <v>217.29727793696276</v>
      </c>
      <c r="AA10" s="86">
        <v>24.534515037401061</v>
      </c>
      <c r="AB10" s="58">
        <v>1374</v>
      </c>
      <c r="AC10" s="80">
        <v>23.801310043668121</v>
      </c>
      <c r="AD10" s="81">
        <v>6.0136161392137248</v>
      </c>
    </row>
    <row r="11" spans="1:30" ht="14.25" hidden="1" thickBot="1">
      <c r="A11" s="44"/>
      <c r="B11" s="24"/>
      <c r="C11" s="14"/>
      <c r="D11" s="28">
        <v>3</v>
      </c>
      <c r="E11" s="7" t="s">
        <v>4</v>
      </c>
      <c r="F11" s="18"/>
      <c r="G11" s="68">
        <v>1216</v>
      </c>
      <c r="H11" s="82">
        <v>25.24013157894737</v>
      </c>
      <c r="I11" s="83">
        <v>4.4435310737902594</v>
      </c>
      <c r="J11" s="68">
        <v>1367</v>
      </c>
      <c r="K11" s="82">
        <v>23.997073884418434</v>
      </c>
      <c r="L11" s="83">
        <v>5.6311904598648255</v>
      </c>
      <c r="M11" s="68">
        <v>1369</v>
      </c>
      <c r="N11" s="82">
        <v>49.393718042366693</v>
      </c>
      <c r="O11" s="83">
        <v>10.030733851692016</v>
      </c>
      <c r="P11" s="68">
        <v>1360</v>
      </c>
      <c r="Q11" s="82">
        <v>48.585294117647059</v>
      </c>
      <c r="R11" s="83">
        <v>6.1215690199846629</v>
      </c>
      <c r="S11" s="68">
        <v>1000</v>
      </c>
      <c r="T11" s="82">
        <v>56.204999999999998</v>
      </c>
      <c r="U11" s="83">
        <v>20.055048616246236</v>
      </c>
      <c r="V11" s="68">
        <v>1350</v>
      </c>
      <c r="W11" s="82">
        <v>8.6830296296296101</v>
      </c>
      <c r="X11" s="83">
        <v>0.73297592745819018</v>
      </c>
      <c r="Y11" s="87">
        <v>1362</v>
      </c>
      <c r="Z11" s="88">
        <v>176.00954478707783</v>
      </c>
      <c r="AA11" s="89">
        <v>22.997587754459353</v>
      </c>
      <c r="AB11" s="68">
        <v>1319</v>
      </c>
      <c r="AC11" s="82">
        <v>14.051554207733131</v>
      </c>
      <c r="AD11" s="83">
        <v>4.3244543550833674</v>
      </c>
    </row>
    <row r="12" spans="1:30" s="76" customFormat="1" hidden="1">
      <c r="A12" s="40"/>
      <c r="B12" s="40"/>
      <c r="C12" s="41"/>
      <c r="D12" s="41"/>
      <c r="E12" s="41"/>
      <c r="F12" s="41"/>
      <c r="G12" s="42"/>
      <c r="H12" s="43"/>
      <c r="I12" s="43"/>
      <c r="J12" s="42"/>
      <c r="K12" s="43"/>
      <c r="L12" s="43"/>
      <c r="M12" s="42"/>
      <c r="N12" s="43"/>
      <c r="O12" s="43"/>
      <c r="P12" s="42"/>
      <c r="Q12" s="43"/>
      <c r="R12" s="43"/>
      <c r="S12" s="42"/>
      <c r="T12" s="43"/>
      <c r="U12" s="43"/>
      <c r="V12" s="42"/>
      <c r="W12" s="43"/>
      <c r="X12" s="43"/>
      <c r="Y12" s="42"/>
      <c r="Z12" s="43"/>
      <c r="AA12" s="43"/>
      <c r="AB12" s="42"/>
      <c r="AC12" s="43"/>
      <c r="AD12" s="43"/>
    </row>
    <row r="13" spans="1:30" hidden="1">
      <c r="A13" s="29"/>
      <c r="B13" s="29"/>
      <c r="C13" s="29"/>
      <c r="D13" s="29"/>
      <c r="E13" s="29"/>
      <c r="F13" s="29"/>
      <c r="G13" s="29"/>
      <c r="H13" s="29"/>
      <c r="I13" s="29"/>
      <c r="J13" s="27"/>
      <c r="K13" s="26"/>
      <c r="L13" s="26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 spans="1:30" ht="17.25" hidden="1">
      <c r="A14" s="29"/>
      <c r="B14" s="29"/>
      <c r="C14" s="29"/>
      <c r="D14" s="35"/>
      <c r="E14" s="29"/>
      <c r="F14" s="29"/>
      <c r="G14" s="51" t="s">
        <v>88</v>
      </c>
      <c r="H14" s="51"/>
      <c r="I14" s="51"/>
      <c r="J14" s="51"/>
      <c r="K14" s="51"/>
      <c r="L14" s="51"/>
      <c r="M14" s="51"/>
      <c r="N14" s="51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spans="1:30" ht="14.25" hidden="1" thickBo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</row>
    <row r="16" spans="1:30" hidden="1">
      <c r="A16" s="134" t="s">
        <v>39</v>
      </c>
      <c r="B16" s="135"/>
      <c r="C16" s="136"/>
      <c r="D16" s="129" t="s">
        <v>11</v>
      </c>
      <c r="E16" s="139" t="s">
        <v>12</v>
      </c>
      <c r="F16" s="141" t="s">
        <v>18</v>
      </c>
      <c r="G16" s="160" t="s">
        <v>5</v>
      </c>
      <c r="H16" s="161"/>
      <c r="I16" s="162"/>
      <c r="J16" s="163" t="s">
        <v>6</v>
      </c>
      <c r="K16" s="161"/>
      <c r="L16" s="162"/>
      <c r="M16" s="163" t="s">
        <v>7</v>
      </c>
      <c r="N16" s="161"/>
      <c r="O16" s="164"/>
      <c r="P16" s="160" t="s">
        <v>8</v>
      </c>
      <c r="Q16" s="161"/>
      <c r="R16" s="162"/>
      <c r="S16" s="172" t="s">
        <v>9</v>
      </c>
      <c r="T16" s="173"/>
      <c r="U16" s="174"/>
      <c r="V16" s="160" t="s">
        <v>15</v>
      </c>
      <c r="W16" s="161"/>
      <c r="X16" s="162"/>
      <c r="Y16" s="163" t="s">
        <v>16</v>
      </c>
      <c r="Z16" s="161"/>
      <c r="AA16" s="164"/>
      <c r="AB16" s="160" t="s">
        <v>41</v>
      </c>
      <c r="AC16" s="161"/>
      <c r="AD16" s="164"/>
    </row>
    <row r="17" spans="1:36" ht="14.25" hidden="1" thickBot="1">
      <c r="A17" s="30"/>
      <c r="B17" s="31"/>
      <c r="C17" s="12"/>
      <c r="D17" s="130"/>
      <c r="E17" s="140"/>
      <c r="F17" s="142"/>
      <c r="G17" s="1" t="s">
        <v>0</v>
      </c>
      <c r="H17" s="2" t="s">
        <v>1</v>
      </c>
      <c r="I17" s="4" t="s">
        <v>2</v>
      </c>
      <c r="J17" s="5" t="s">
        <v>0</v>
      </c>
      <c r="K17" s="2" t="s">
        <v>1</v>
      </c>
      <c r="L17" s="4" t="s">
        <v>2</v>
      </c>
      <c r="M17" s="5" t="s">
        <v>0</v>
      </c>
      <c r="N17" s="2" t="s">
        <v>1</v>
      </c>
      <c r="O17" s="3" t="s">
        <v>2</v>
      </c>
      <c r="P17" s="1" t="s">
        <v>0</v>
      </c>
      <c r="Q17" s="2" t="s">
        <v>1</v>
      </c>
      <c r="R17" s="4" t="s">
        <v>2</v>
      </c>
      <c r="S17" s="5" t="s">
        <v>0</v>
      </c>
      <c r="T17" s="2" t="s">
        <v>1</v>
      </c>
      <c r="U17" s="3" t="s">
        <v>2</v>
      </c>
      <c r="V17" s="1" t="s">
        <v>0</v>
      </c>
      <c r="W17" s="2" t="s">
        <v>1</v>
      </c>
      <c r="X17" s="4" t="s">
        <v>2</v>
      </c>
      <c r="Y17" s="5" t="s">
        <v>0</v>
      </c>
      <c r="Z17" s="2" t="s">
        <v>1</v>
      </c>
      <c r="AA17" s="3" t="s">
        <v>2</v>
      </c>
      <c r="AB17" s="1" t="s">
        <v>0</v>
      </c>
      <c r="AC17" s="2" t="s">
        <v>1</v>
      </c>
      <c r="AD17" s="3" t="s">
        <v>2</v>
      </c>
    </row>
    <row r="18" spans="1:36" hidden="1">
      <c r="A18" s="21"/>
      <c r="B18" s="22"/>
      <c r="C18" s="13"/>
      <c r="D18" s="47">
        <v>1</v>
      </c>
      <c r="E18" s="8" t="s">
        <v>3</v>
      </c>
      <c r="F18" s="19"/>
      <c r="G18" s="58">
        <v>1345</v>
      </c>
      <c r="H18" s="80">
        <v>24.3</v>
      </c>
      <c r="I18" s="81">
        <v>6.15</v>
      </c>
      <c r="J18" s="84">
        <v>1363</v>
      </c>
      <c r="K18" s="85">
        <v>23.48</v>
      </c>
      <c r="L18" s="86">
        <v>5.44</v>
      </c>
      <c r="M18" s="58">
        <v>1365</v>
      </c>
      <c r="N18" s="80">
        <v>41.68</v>
      </c>
      <c r="O18" s="81">
        <v>9.74</v>
      </c>
      <c r="P18" s="58">
        <v>1349</v>
      </c>
      <c r="Q18" s="80">
        <v>49.8</v>
      </c>
      <c r="R18" s="81">
        <v>7.05</v>
      </c>
      <c r="S18" s="58">
        <v>1104</v>
      </c>
      <c r="T18" s="80">
        <v>68.91</v>
      </c>
      <c r="U18" s="81">
        <v>24.19</v>
      </c>
      <c r="V18" s="58">
        <v>1351</v>
      </c>
      <c r="W18" s="80">
        <v>8.42</v>
      </c>
      <c r="X18" s="81">
        <v>0.75</v>
      </c>
      <c r="Y18" s="58">
        <v>1365</v>
      </c>
      <c r="Z18" s="85">
        <v>184.99</v>
      </c>
      <c r="AA18" s="86">
        <v>24.95</v>
      </c>
      <c r="AB18" s="58">
        <v>1375</v>
      </c>
      <c r="AC18" s="80">
        <v>18.34</v>
      </c>
      <c r="AD18" s="81">
        <v>5.3</v>
      </c>
    </row>
    <row r="19" spans="1:36" ht="14.25" hidden="1" thickBot="1">
      <c r="A19" s="23"/>
      <c r="B19" s="24"/>
      <c r="C19" s="14"/>
      <c r="D19" s="28">
        <v>1</v>
      </c>
      <c r="E19" s="7" t="s">
        <v>4</v>
      </c>
      <c r="F19" s="17"/>
      <c r="G19" s="68">
        <v>1349</v>
      </c>
      <c r="H19" s="82">
        <v>21.93</v>
      </c>
      <c r="I19" s="83">
        <v>4.5999999999999996</v>
      </c>
      <c r="J19" s="68">
        <v>1367</v>
      </c>
      <c r="K19" s="82">
        <v>20.76</v>
      </c>
      <c r="L19" s="83">
        <v>5.55</v>
      </c>
      <c r="M19" s="68">
        <v>1375</v>
      </c>
      <c r="N19" s="82">
        <v>44.04</v>
      </c>
      <c r="O19" s="83">
        <v>9.6999999999999993</v>
      </c>
      <c r="P19" s="87">
        <v>1358</v>
      </c>
      <c r="Q19" s="88">
        <v>45.77</v>
      </c>
      <c r="R19" s="89">
        <v>6.1</v>
      </c>
      <c r="S19" s="87">
        <v>1100</v>
      </c>
      <c r="T19" s="88">
        <v>48.37</v>
      </c>
      <c r="U19" s="89">
        <v>19.2</v>
      </c>
      <c r="V19" s="87">
        <v>1361</v>
      </c>
      <c r="W19" s="88">
        <v>9.02</v>
      </c>
      <c r="X19" s="89">
        <v>0.75</v>
      </c>
      <c r="Y19" s="87">
        <v>1355</v>
      </c>
      <c r="Z19" s="88">
        <v>167.52</v>
      </c>
      <c r="AA19" s="89">
        <v>22.01</v>
      </c>
      <c r="AB19" s="68">
        <v>1376</v>
      </c>
      <c r="AC19" s="82">
        <v>11.66</v>
      </c>
      <c r="AD19" s="83">
        <v>3.9</v>
      </c>
    </row>
    <row r="20" spans="1:36" hidden="1">
      <c r="A20" s="21"/>
      <c r="B20" s="22"/>
      <c r="C20" s="13"/>
      <c r="D20" s="20">
        <v>2</v>
      </c>
      <c r="E20" s="6" t="s">
        <v>3</v>
      </c>
      <c r="F20" s="16"/>
      <c r="G20" s="84">
        <v>1351</v>
      </c>
      <c r="H20" s="85">
        <v>30.24</v>
      </c>
      <c r="I20" s="86">
        <v>7.32</v>
      </c>
      <c r="J20" s="58">
        <v>1361</v>
      </c>
      <c r="K20" s="80">
        <v>26.42</v>
      </c>
      <c r="L20" s="81">
        <v>5.54</v>
      </c>
      <c r="M20" s="58">
        <v>1373</v>
      </c>
      <c r="N20" s="80">
        <v>45.16</v>
      </c>
      <c r="O20" s="81">
        <v>10.5</v>
      </c>
      <c r="P20" s="58">
        <v>1364</v>
      </c>
      <c r="Q20" s="80">
        <v>53.02</v>
      </c>
      <c r="R20" s="81">
        <v>7.53</v>
      </c>
      <c r="S20" s="58">
        <v>1120</v>
      </c>
      <c r="T20" s="80">
        <v>82.63</v>
      </c>
      <c r="U20" s="81">
        <v>23.51</v>
      </c>
      <c r="V20" s="58">
        <v>1363</v>
      </c>
      <c r="W20" s="80">
        <v>7.82</v>
      </c>
      <c r="X20" s="81">
        <v>0.66</v>
      </c>
      <c r="Y20" s="58">
        <v>1360</v>
      </c>
      <c r="Z20" s="80">
        <v>203.14</v>
      </c>
      <c r="AA20" s="81">
        <v>25.13</v>
      </c>
      <c r="AB20" s="58">
        <v>1373</v>
      </c>
      <c r="AC20" s="80">
        <v>21.41</v>
      </c>
      <c r="AD20" s="81">
        <v>5.92</v>
      </c>
    </row>
    <row r="21" spans="1:36" ht="14.25" hidden="1" thickBot="1">
      <c r="A21" s="23"/>
      <c r="B21" s="24"/>
      <c r="C21" s="14"/>
      <c r="D21" s="28">
        <v>2</v>
      </c>
      <c r="E21" s="7" t="s">
        <v>4</v>
      </c>
      <c r="F21" s="18"/>
      <c r="G21" s="87">
        <v>1349</v>
      </c>
      <c r="H21" s="88">
        <v>23.9</v>
      </c>
      <c r="I21" s="89">
        <v>4.54</v>
      </c>
      <c r="J21" s="68">
        <v>1370</v>
      </c>
      <c r="K21" s="82">
        <v>22.18</v>
      </c>
      <c r="L21" s="83">
        <v>5.69</v>
      </c>
      <c r="M21" s="68">
        <v>1371</v>
      </c>
      <c r="N21" s="82">
        <v>46.51</v>
      </c>
      <c r="O21" s="83">
        <v>10.15</v>
      </c>
      <c r="P21" s="68">
        <v>1366</v>
      </c>
      <c r="Q21" s="82">
        <v>47.12</v>
      </c>
      <c r="R21" s="83">
        <v>6.29</v>
      </c>
      <c r="S21" s="68">
        <v>1126</v>
      </c>
      <c r="T21" s="82">
        <v>53.74</v>
      </c>
      <c r="U21" s="83">
        <v>20.36</v>
      </c>
      <c r="V21" s="68">
        <v>1378</v>
      </c>
      <c r="W21" s="82">
        <v>8.7799999999999994</v>
      </c>
      <c r="X21" s="83">
        <v>0.73</v>
      </c>
      <c r="Y21" s="68">
        <v>1366</v>
      </c>
      <c r="Z21" s="82">
        <v>172.45</v>
      </c>
      <c r="AA21" s="83">
        <v>22.42</v>
      </c>
      <c r="AB21" s="68">
        <v>1374</v>
      </c>
      <c r="AC21" s="82">
        <v>13.22</v>
      </c>
      <c r="AD21" s="83">
        <v>4.22</v>
      </c>
    </row>
    <row r="22" spans="1:36" hidden="1">
      <c r="A22" s="21"/>
      <c r="B22" s="25"/>
      <c r="C22" s="15"/>
      <c r="D22" s="20">
        <v>3</v>
      </c>
      <c r="E22" s="6" t="s">
        <v>3</v>
      </c>
      <c r="F22" s="19"/>
      <c r="G22" s="58">
        <v>1359</v>
      </c>
      <c r="H22" s="80">
        <v>34.770000000000003</v>
      </c>
      <c r="I22" s="81">
        <v>7.56</v>
      </c>
      <c r="J22" s="58">
        <v>1389</v>
      </c>
      <c r="K22" s="80">
        <v>29</v>
      </c>
      <c r="L22" s="81">
        <v>5.69</v>
      </c>
      <c r="M22" s="58">
        <v>1390</v>
      </c>
      <c r="N22" s="80">
        <v>49.4</v>
      </c>
      <c r="O22" s="81">
        <v>10.5</v>
      </c>
      <c r="P22" s="58">
        <v>1379</v>
      </c>
      <c r="Q22" s="80">
        <v>55.88</v>
      </c>
      <c r="R22" s="81">
        <v>7.38</v>
      </c>
      <c r="S22" s="58">
        <v>1126</v>
      </c>
      <c r="T22" s="80">
        <v>90.43</v>
      </c>
      <c r="U22" s="81">
        <v>24.14</v>
      </c>
      <c r="V22" s="58">
        <v>1390</v>
      </c>
      <c r="W22" s="80">
        <v>7.46</v>
      </c>
      <c r="X22" s="81">
        <v>0.62</v>
      </c>
      <c r="Y22" s="84">
        <v>1376</v>
      </c>
      <c r="Z22" s="85">
        <v>216.86</v>
      </c>
      <c r="AA22" s="86">
        <v>23.69</v>
      </c>
      <c r="AB22" s="58">
        <v>1386</v>
      </c>
      <c r="AC22" s="80">
        <v>24.23</v>
      </c>
      <c r="AD22" s="81">
        <v>6.14</v>
      </c>
    </row>
    <row r="23" spans="1:36" ht="14.25" hidden="1" thickBot="1">
      <c r="A23" s="44"/>
      <c r="B23" s="24"/>
      <c r="C23" s="14"/>
      <c r="D23" s="28">
        <v>3</v>
      </c>
      <c r="E23" s="7" t="s">
        <v>4</v>
      </c>
      <c r="F23" s="18"/>
      <c r="G23" s="68">
        <v>1358</v>
      </c>
      <c r="H23" s="82">
        <v>25.2</v>
      </c>
      <c r="I23" s="83">
        <v>4.63</v>
      </c>
      <c r="J23" s="68">
        <v>1383</v>
      </c>
      <c r="K23" s="82">
        <v>23.46</v>
      </c>
      <c r="L23" s="83">
        <v>5.91</v>
      </c>
      <c r="M23" s="68">
        <v>1382</v>
      </c>
      <c r="N23" s="82">
        <v>48.63</v>
      </c>
      <c r="O23" s="83">
        <v>10.31</v>
      </c>
      <c r="P23" s="68">
        <v>1387</v>
      </c>
      <c r="Q23" s="82">
        <v>48.35</v>
      </c>
      <c r="R23" s="83">
        <v>6.39</v>
      </c>
      <c r="S23" s="68">
        <v>1129</v>
      </c>
      <c r="T23" s="82">
        <v>53.82</v>
      </c>
      <c r="U23" s="83">
        <v>19.37</v>
      </c>
      <c r="V23" s="68">
        <v>1387</v>
      </c>
      <c r="W23" s="82">
        <v>8.73</v>
      </c>
      <c r="X23" s="83">
        <v>0.76</v>
      </c>
      <c r="Y23" s="87">
        <v>1372</v>
      </c>
      <c r="Z23" s="88">
        <v>174.37</v>
      </c>
      <c r="AA23" s="89">
        <v>23.33</v>
      </c>
      <c r="AB23" s="68">
        <v>1390</v>
      </c>
      <c r="AC23" s="82">
        <v>14.12</v>
      </c>
      <c r="AD23" s="83">
        <v>4.63</v>
      </c>
    </row>
    <row r="24" spans="1:36" s="76" customFormat="1" hidden="1">
      <c r="A24" s="40"/>
      <c r="B24" s="40"/>
      <c r="C24" s="41"/>
      <c r="D24" s="41"/>
      <c r="E24" s="41"/>
      <c r="F24" s="41"/>
      <c r="G24" s="42"/>
      <c r="H24" s="43"/>
      <c r="I24" s="43"/>
      <c r="J24" s="42"/>
      <c r="K24" s="43"/>
      <c r="L24" s="50"/>
      <c r="M24" s="42"/>
      <c r="N24" s="43"/>
      <c r="O24" s="43"/>
      <c r="P24" s="42"/>
      <c r="Q24" s="43"/>
      <c r="R24" s="43"/>
      <c r="S24" s="42"/>
      <c r="T24" s="43"/>
      <c r="U24" s="43"/>
      <c r="V24" s="42"/>
      <c r="W24" s="43"/>
      <c r="X24" s="43"/>
      <c r="Y24" s="42"/>
      <c r="Z24" s="43"/>
      <c r="AA24" s="43"/>
      <c r="AB24" s="42"/>
      <c r="AC24" s="43"/>
      <c r="AD24" s="43"/>
    </row>
    <row r="25" spans="1:36" s="76" customFormat="1">
      <c r="A25" s="40"/>
      <c r="B25" s="40"/>
      <c r="C25" s="41"/>
      <c r="D25" s="41"/>
      <c r="E25" s="41"/>
      <c r="F25" s="41"/>
      <c r="G25" s="42"/>
      <c r="H25" s="43"/>
      <c r="I25" s="43"/>
      <c r="J25" s="42"/>
      <c r="K25" s="43"/>
      <c r="L25" s="43"/>
      <c r="M25" s="42"/>
      <c r="N25" s="43"/>
      <c r="O25" s="43"/>
      <c r="P25" s="42"/>
      <c r="Q25" s="43"/>
      <c r="R25" s="43"/>
      <c r="S25" s="42"/>
      <c r="T25" s="43"/>
      <c r="U25" s="43"/>
      <c r="V25" s="42"/>
      <c r="W25" s="43"/>
      <c r="X25" s="43"/>
      <c r="Y25" s="42"/>
      <c r="Z25" s="43"/>
      <c r="AA25" s="43"/>
      <c r="AB25" s="42"/>
      <c r="AC25" s="43"/>
      <c r="AD25" s="43"/>
    </row>
    <row r="26" spans="1:36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</row>
    <row r="27" spans="1:36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</row>
    <row r="28" spans="1:36" ht="17.25">
      <c r="A28" s="51" t="s">
        <v>34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</row>
    <row r="29" spans="1:36" ht="14.25" thickBot="1">
      <c r="A29" s="29"/>
      <c r="B29" s="29"/>
      <c r="C29" s="29"/>
      <c r="D29" s="29"/>
      <c r="E29" s="29"/>
      <c r="F29" s="29"/>
      <c r="G29" s="29" t="s">
        <v>89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</row>
    <row r="30" spans="1:36">
      <c r="A30" s="134" t="s">
        <v>17</v>
      </c>
      <c r="B30" s="135"/>
      <c r="C30" s="136"/>
      <c r="D30" s="137" t="s">
        <v>11</v>
      </c>
      <c r="E30" s="139" t="s">
        <v>12</v>
      </c>
      <c r="F30" s="141" t="s">
        <v>18</v>
      </c>
      <c r="G30" s="143" t="s">
        <v>5</v>
      </c>
      <c r="H30" s="132"/>
      <c r="I30" s="132"/>
      <c r="J30" s="131" t="s">
        <v>6</v>
      </c>
      <c r="K30" s="132"/>
      <c r="L30" s="144"/>
      <c r="M30" s="131" t="s">
        <v>7</v>
      </c>
      <c r="N30" s="132"/>
      <c r="O30" s="132"/>
      <c r="P30" s="131" t="s">
        <v>8</v>
      </c>
      <c r="Q30" s="132"/>
      <c r="R30" s="133"/>
      <c r="S30" s="145" t="s">
        <v>9</v>
      </c>
      <c r="T30" s="146"/>
      <c r="U30" s="147"/>
      <c r="V30" s="131" t="s">
        <v>15</v>
      </c>
      <c r="W30" s="132"/>
      <c r="X30" s="132"/>
      <c r="Y30" s="144" t="s">
        <v>16</v>
      </c>
      <c r="Z30" s="148"/>
      <c r="AA30" s="149"/>
      <c r="AB30" s="131" t="s">
        <v>41</v>
      </c>
      <c r="AC30" s="132"/>
      <c r="AD30" s="133"/>
      <c r="AE30" s="154"/>
      <c r="AF30" s="155"/>
      <c r="AG30" s="155"/>
      <c r="AH30" s="76"/>
      <c r="AI30" s="76"/>
      <c r="AJ30" s="76"/>
    </row>
    <row r="31" spans="1:36" ht="14.25" thickBot="1">
      <c r="A31" s="32" t="s">
        <v>13</v>
      </c>
      <c r="B31" s="33" t="s">
        <v>14</v>
      </c>
      <c r="C31" s="14" t="s">
        <v>10</v>
      </c>
      <c r="D31" s="138"/>
      <c r="E31" s="140"/>
      <c r="F31" s="142"/>
      <c r="G31" s="1" t="s">
        <v>0</v>
      </c>
      <c r="H31" s="2" t="s">
        <v>1</v>
      </c>
      <c r="I31" s="4" t="s">
        <v>2</v>
      </c>
      <c r="J31" s="5" t="s">
        <v>0</v>
      </c>
      <c r="K31" s="2" t="s">
        <v>1</v>
      </c>
      <c r="L31" s="4" t="s">
        <v>2</v>
      </c>
      <c r="M31" s="5" t="s">
        <v>0</v>
      </c>
      <c r="N31" s="2" t="s">
        <v>1</v>
      </c>
      <c r="O31" s="4" t="s">
        <v>2</v>
      </c>
      <c r="P31" s="5" t="s">
        <v>0</v>
      </c>
      <c r="Q31" s="2" t="s">
        <v>1</v>
      </c>
      <c r="R31" s="3" t="s">
        <v>2</v>
      </c>
      <c r="S31" s="9" t="s">
        <v>0</v>
      </c>
      <c r="T31" s="10" t="s">
        <v>1</v>
      </c>
      <c r="U31" s="11" t="s">
        <v>2</v>
      </c>
      <c r="V31" s="9" t="s">
        <v>0</v>
      </c>
      <c r="W31" s="10" t="s">
        <v>1</v>
      </c>
      <c r="X31" s="11" t="s">
        <v>2</v>
      </c>
      <c r="Y31" s="5" t="s">
        <v>0</v>
      </c>
      <c r="Z31" s="2" t="s">
        <v>1</v>
      </c>
      <c r="AA31" s="4" t="s">
        <v>2</v>
      </c>
      <c r="AB31" s="5" t="s">
        <v>0</v>
      </c>
      <c r="AC31" s="2" t="s">
        <v>1</v>
      </c>
      <c r="AD31" s="3" t="s">
        <v>2</v>
      </c>
      <c r="AE31" s="77"/>
      <c r="AF31" s="78"/>
      <c r="AG31" s="78"/>
      <c r="AH31" s="76"/>
      <c r="AI31" s="76"/>
      <c r="AJ31" s="76"/>
    </row>
    <row r="32" spans="1:36">
      <c r="A32" s="123"/>
      <c r="B32" s="150"/>
      <c r="C32" s="151"/>
      <c r="D32" s="129">
        <v>1</v>
      </c>
      <c r="E32" s="6" t="s">
        <v>78</v>
      </c>
      <c r="F32" s="16"/>
      <c r="G32" s="55"/>
      <c r="H32" s="56"/>
      <c r="I32" s="57"/>
      <c r="J32" s="58"/>
      <c r="K32" s="56"/>
      <c r="L32" s="57"/>
      <c r="M32" s="58"/>
      <c r="N32" s="56"/>
      <c r="O32" s="57"/>
      <c r="P32" s="58"/>
      <c r="Q32" s="56"/>
      <c r="R32" s="59"/>
      <c r="S32" s="58"/>
      <c r="T32" s="56"/>
      <c r="U32" s="57"/>
      <c r="V32" s="58"/>
      <c r="W32" s="56"/>
      <c r="X32" s="57"/>
      <c r="Y32" s="58"/>
      <c r="Z32" s="56"/>
      <c r="AA32" s="59"/>
      <c r="AB32" s="58"/>
      <c r="AC32" s="56"/>
      <c r="AD32" s="59"/>
      <c r="AE32" s="79"/>
      <c r="AF32" s="76"/>
      <c r="AG32" s="76"/>
    </row>
    <row r="33" spans="1:33" ht="14.25" thickBot="1">
      <c r="A33" s="124"/>
      <c r="B33" s="125"/>
      <c r="C33" s="127"/>
      <c r="D33" s="130"/>
      <c r="E33" s="54" t="s">
        <v>79</v>
      </c>
      <c r="F33" s="17"/>
      <c r="G33" s="60"/>
      <c r="H33" s="61"/>
      <c r="I33" s="62"/>
      <c r="J33" s="63"/>
      <c r="K33" s="61"/>
      <c r="L33" s="62"/>
      <c r="M33" s="63"/>
      <c r="N33" s="61"/>
      <c r="O33" s="62"/>
      <c r="P33" s="63"/>
      <c r="Q33" s="61"/>
      <c r="R33" s="64"/>
      <c r="S33" s="63"/>
      <c r="T33" s="61"/>
      <c r="U33" s="62"/>
      <c r="V33" s="63"/>
      <c r="W33" s="61"/>
      <c r="X33" s="62"/>
      <c r="Y33" s="63"/>
      <c r="Z33" s="61"/>
      <c r="AA33" s="64"/>
      <c r="AB33" s="63"/>
      <c r="AC33" s="61"/>
      <c r="AD33" s="64"/>
      <c r="AE33" s="79"/>
      <c r="AF33" s="76"/>
      <c r="AG33" s="76"/>
    </row>
    <row r="34" spans="1:33">
      <c r="A34" s="124"/>
      <c r="B34" s="125"/>
      <c r="C34" s="127"/>
      <c r="D34" s="129">
        <v>2</v>
      </c>
      <c r="E34" s="6" t="s">
        <v>78</v>
      </c>
      <c r="F34" s="16"/>
      <c r="G34" s="55"/>
      <c r="H34" s="56"/>
      <c r="I34" s="57"/>
      <c r="J34" s="58"/>
      <c r="K34" s="56"/>
      <c r="L34" s="57"/>
      <c r="M34" s="58"/>
      <c r="N34" s="56"/>
      <c r="O34" s="57"/>
      <c r="P34" s="58"/>
      <c r="Q34" s="56"/>
      <c r="R34" s="59"/>
      <c r="S34" s="58"/>
      <c r="T34" s="56"/>
      <c r="U34" s="57"/>
      <c r="V34" s="58"/>
      <c r="W34" s="56"/>
      <c r="X34" s="57"/>
      <c r="Y34" s="58"/>
      <c r="Z34" s="56"/>
      <c r="AA34" s="59"/>
      <c r="AB34" s="58"/>
      <c r="AC34" s="56"/>
      <c r="AD34" s="59"/>
      <c r="AE34" s="79"/>
      <c r="AF34" s="76"/>
      <c r="AG34" s="76"/>
    </row>
    <row r="35" spans="1:33" ht="14.25" thickBot="1">
      <c r="A35" s="124"/>
      <c r="B35" s="125"/>
      <c r="C35" s="127"/>
      <c r="D35" s="130"/>
      <c r="E35" s="7" t="s">
        <v>79</v>
      </c>
      <c r="F35" s="18"/>
      <c r="G35" s="65"/>
      <c r="H35" s="66"/>
      <c r="I35" s="67"/>
      <c r="J35" s="68"/>
      <c r="K35" s="66"/>
      <c r="L35" s="67"/>
      <c r="M35" s="68"/>
      <c r="N35" s="66"/>
      <c r="O35" s="67"/>
      <c r="P35" s="68"/>
      <c r="Q35" s="66"/>
      <c r="R35" s="69"/>
      <c r="S35" s="68"/>
      <c r="T35" s="66"/>
      <c r="U35" s="67"/>
      <c r="V35" s="68"/>
      <c r="W35" s="66"/>
      <c r="X35" s="67"/>
      <c r="Y35" s="68"/>
      <c r="Z35" s="66"/>
      <c r="AA35" s="69"/>
      <c r="AB35" s="68"/>
      <c r="AC35" s="66"/>
      <c r="AD35" s="69"/>
      <c r="AE35" s="79"/>
      <c r="AF35" s="76"/>
      <c r="AG35" s="76"/>
    </row>
    <row r="36" spans="1:33" s="76" customFormat="1">
      <c r="A36" s="45"/>
      <c r="B36" s="45"/>
      <c r="C36" s="41"/>
      <c r="D36" s="41"/>
      <c r="E36" s="41"/>
      <c r="F36" s="41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</row>
    <row r="37" spans="1:33" s="76" customFormat="1">
      <c r="A37" s="45"/>
      <c r="B37" s="45"/>
      <c r="C37" s="41"/>
      <c r="D37" s="41"/>
      <c r="E37" s="41"/>
      <c r="F37" s="41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</row>
    <row r="38" spans="1:33" s="76" customFormat="1" ht="14.25" thickBot="1">
      <c r="A38" s="45"/>
      <c r="B38" s="45"/>
      <c r="C38" s="41"/>
      <c r="D38" s="41"/>
      <c r="E38" s="41"/>
      <c r="F38" s="41"/>
      <c r="G38" s="45" t="s">
        <v>90</v>
      </c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</row>
    <row r="39" spans="1:33" s="76" customFormat="1" ht="13.5" customHeight="1">
      <c r="A39" s="134" t="s">
        <v>17</v>
      </c>
      <c r="B39" s="135"/>
      <c r="C39" s="136"/>
      <c r="D39" s="137" t="s">
        <v>11</v>
      </c>
      <c r="E39" s="139" t="s">
        <v>12</v>
      </c>
      <c r="F39" s="141" t="s">
        <v>18</v>
      </c>
      <c r="G39" s="143" t="s">
        <v>5</v>
      </c>
      <c r="H39" s="132"/>
      <c r="I39" s="132"/>
      <c r="J39" s="131" t="s">
        <v>6</v>
      </c>
      <c r="K39" s="132"/>
      <c r="L39" s="144"/>
      <c r="M39" s="131" t="s">
        <v>7</v>
      </c>
      <c r="N39" s="132"/>
      <c r="O39" s="132"/>
      <c r="P39" s="131" t="s">
        <v>8</v>
      </c>
      <c r="Q39" s="132"/>
      <c r="R39" s="133"/>
      <c r="S39" s="145" t="s">
        <v>9</v>
      </c>
      <c r="T39" s="146"/>
      <c r="U39" s="147"/>
      <c r="V39" s="131" t="s">
        <v>15</v>
      </c>
      <c r="W39" s="132"/>
      <c r="X39" s="132"/>
      <c r="Y39" s="144" t="s">
        <v>16</v>
      </c>
      <c r="Z39" s="148"/>
      <c r="AA39" s="149"/>
      <c r="AB39" s="131" t="s">
        <v>41</v>
      </c>
      <c r="AC39" s="132"/>
      <c r="AD39" s="133"/>
    </row>
    <row r="40" spans="1:33" s="76" customFormat="1" ht="14.25" thickBot="1">
      <c r="A40" s="32" t="s">
        <v>13</v>
      </c>
      <c r="B40" s="33" t="s">
        <v>14</v>
      </c>
      <c r="C40" s="14" t="s">
        <v>10</v>
      </c>
      <c r="D40" s="138"/>
      <c r="E40" s="140"/>
      <c r="F40" s="142"/>
      <c r="G40" s="1" t="s">
        <v>0</v>
      </c>
      <c r="H40" s="2" t="s">
        <v>1</v>
      </c>
      <c r="I40" s="4" t="s">
        <v>2</v>
      </c>
      <c r="J40" s="5" t="s">
        <v>0</v>
      </c>
      <c r="K40" s="2" t="s">
        <v>1</v>
      </c>
      <c r="L40" s="4" t="s">
        <v>2</v>
      </c>
      <c r="M40" s="5" t="s">
        <v>0</v>
      </c>
      <c r="N40" s="2" t="s">
        <v>1</v>
      </c>
      <c r="O40" s="4" t="s">
        <v>2</v>
      </c>
      <c r="P40" s="5" t="s">
        <v>0</v>
      </c>
      <c r="Q40" s="2" t="s">
        <v>1</v>
      </c>
      <c r="R40" s="3" t="s">
        <v>2</v>
      </c>
      <c r="S40" s="9" t="s">
        <v>0</v>
      </c>
      <c r="T40" s="10" t="s">
        <v>1</v>
      </c>
      <c r="U40" s="11" t="s">
        <v>2</v>
      </c>
      <c r="V40" s="9" t="s">
        <v>0</v>
      </c>
      <c r="W40" s="10" t="s">
        <v>1</v>
      </c>
      <c r="X40" s="11" t="s">
        <v>2</v>
      </c>
      <c r="Y40" s="5" t="s">
        <v>0</v>
      </c>
      <c r="Z40" s="2" t="s">
        <v>1</v>
      </c>
      <c r="AA40" s="4" t="s">
        <v>2</v>
      </c>
      <c r="AB40" s="5" t="s">
        <v>0</v>
      </c>
      <c r="AC40" s="2" t="s">
        <v>1</v>
      </c>
      <c r="AD40" s="3" t="s">
        <v>2</v>
      </c>
    </row>
    <row r="41" spans="1:33" s="76" customFormat="1">
      <c r="A41" s="123"/>
      <c r="B41" s="125"/>
      <c r="C41" s="127"/>
      <c r="D41" s="129">
        <v>2</v>
      </c>
      <c r="E41" s="6" t="s">
        <v>78</v>
      </c>
      <c r="F41" s="16"/>
      <c r="G41" s="92"/>
      <c r="H41" s="99"/>
      <c r="I41" s="101"/>
      <c r="J41" s="92"/>
      <c r="K41" s="99"/>
      <c r="L41" s="101"/>
      <c r="M41" s="92"/>
      <c r="N41" s="99"/>
      <c r="O41" s="101"/>
      <c r="P41" s="92"/>
      <c r="Q41" s="99"/>
      <c r="R41" s="100"/>
      <c r="S41" s="104"/>
      <c r="T41" s="111"/>
      <c r="U41" s="113"/>
      <c r="V41" s="104"/>
      <c r="W41" s="111"/>
      <c r="X41" s="113"/>
      <c r="Y41" s="104"/>
      <c r="Z41" s="111"/>
      <c r="AA41" s="112"/>
      <c r="AB41" s="104"/>
      <c r="AC41" s="111"/>
      <c r="AD41" s="112"/>
    </row>
    <row r="42" spans="1:33" s="76" customFormat="1" ht="14.25" thickBot="1">
      <c r="A42" s="124"/>
      <c r="B42" s="125"/>
      <c r="C42" s="127"/>
      <c r="D42" s="130"/>
      <c r="E42" s="7" t="s">
        <v>79</v>
      </c>
      <c r="F42" s="18"/>
      <c r="G42" s="93"/>
      <c r="H42" s="90"/>
      <c r="I42" s="91"/>
      <c r="J42" s="93"/>
      <c r="K42" s="90"/>
      <c r="L42" s="91"/>
      <c r="M42" s="93"/>
      <c r="N42" s="90"/>
      <c r="O42" s="91"/>
      <c r="P42" s="93"/>
      <c r="Q42" s="90"/>
      <c r="R42" s="97"/>
      <c r="S42" s="105"/>
      <c r="T42" s="102"/>
      <c r="U42" s="103"/>
      <c r="V42" s="105"/>
      <c r="W42" s="102"/>
      <c r="X42" s="103"/>
      <c r="Y42" s="105"/>
      <c r="Z42" s="102"/>
      <c r="AA42" s="109"/>
      <c r="AB42" s="105"/>
      <c r="AC42" s="102"/>
      <c r="AD42" s="109"/>
    </row>
    <row r="43" spans="1:33" s="76" customFormat="1" ht="14.25" customHeight="1">
      <c r="A43" s="124"/>
      <c r="B43" s="125"/>
      <c r="C43" s="127"/>
      <c r="D43" s="129">
        <v>3</v>
      </c>
      <c r="E43" s="8" t="s">
        <v>78</v>
      </c>
      <c r="F43" s="16"/>
      <c r="G43" s="94"/>
      <c r="H43" s="95"/>
      <c r="I43" s="96"/>
      <c r="J43" s="94"/>
      <c r="K43" s="95"/>
      <c r="L43" s="96"/>
      <c r="M43" s="94"/>
      <c r="N43" s="95"/>
      <c r="O43" s="96"/>
      <c r="P43" s="94"/>
      <c r="Q43" s="95"/>
      <c r="R43" s="98"/>
      <c r="S43" s="106"/>
      <c r="T43" s="107"/>
      <c r="U43" s="108"/>
      <c r="V43" s="106"/>
      <c r="W43" s="107"/>
      <c r="X43" s="108"/>
      <c r="Y43" s="106"/>
      <c r="Z43" s="107"/>
      <c r="AA43" s="110"/>
      <c r="AB43" s="106"/>
      <c r="AC43" s="107"/>
      <c r="AD43" s="110"/>
    </row>
    <row r="44" spans="1:33" s="76" customFormat="1" ht="14.25" thickBot="1">
      <c r="A44" s="124"/>
      <c r="B44" s="126"/>
      <c r="C44" s="128"/>
      <c r="D44" s="130"/>
      <c r="E44" s="7" t="s">
        <v>79</v>
      </c>
      <c r="F44" s="18"/>
      <c r="G44" s="93"/>
      <c r="H44" s="90"/>
      <c r="I44" s="91"/>
      <c r="J44" s="93"/>
      <c r="K44" s="90"/>
      <c r="L44" s="91"/>
      <c r="M44" s="93"/>
      <c r="N44" s="90"/>
      <c r="O44" s="91"/>
      <c r="P44" s="93"/>
      <c r="Q44" s="90"/>
      <c r="R44" s="97"/>
      <c r="S44" s="105"/>
      <c r="T44" s="102"/>
      <c r="U44" s="103"/>
      <c r="V44" s="105"/>
      <c r="W44" s="102"/>
      <c r="X44" s="103"/>
      <c r="Y44" s="105"/>
      <c r="Z44" s="102"/>
      <c r="AA44" s="109"/>
      <c r="AB44" s="105"/>
      <c r="AC44" s="102"/>
      <c r="AD44" s="109"/>
    </row>
    <row r="45" spans="1:33" s="76" customFormat="1">
      <c r="A45" s="70"/>
      <c r="B45" s="71" t="s">
        <v>42</v>
      </c>
      <c r="C45" s="72"/>
      <c r="D45" s="72"/>
      <c r="E45" s="72"/>
      <c r="F45" s="72"/>
      <c r="G45" s="71"/>
      <c r="H45" s="71"/>
      <c r="I45" s="73" t="s">
        <v>28</v>
      </c>
      <c r="J45" s="73" t="s">
        <v>36</v>
      </c>
      <c r="K45" s="73" t="s">
        <v>27</v>
      </c>
      <c r="L45" s="73" t="s">
        <v>37</v>
      </c>
      <c r="M45" s="73" t="s">
        <v>19</v>
      </c>
      <c r="N45" s="73" t="s">
        <v>26</v>
      </c>
      <c r="O45" s="73" t="s">
        <v>38</v>
      </c>
      <c r="P45" s="73" t="s">
        <v>33</v>
      </c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</row>
    <row r="46" spans="1:33" s="76" customFormat="1" ht="14.25">
      <c r="A46" s="70"/>
      <c r="B46" s="71" t="s">
        <v>43</v>
      </c>
      <c r="C46" s="72"/>
      <c r="D46" s="72" t="s">
        <v>80</v>
      </c>
      <c r="E46" s="72"/>
      <c r="F46" s="72"/>
      <c r="G46" s="71"/>
      <c r="H46" s="71"/>
      <c r="I46" s="74">
        <v>50</v>
      </c>
      <c r="J46" s="74">
        <v>50</v>
      </c>
      <c r="K46" s="74">
        <v>50</v>
      </c>
      <c r="L46" s="74">
        <v>50</v>
      </c>
      <c r="M46" s="74">
        <v>50</v>
      </c>
      <c r="N46" s="74">
        <v>50</v>
      </c>
      <c r="O46" s="74">
        <v>50</v>
      </c>
      <c r="P46" s="74">
        <v>50</v>
      </c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</row>
    <row r="47" spans="1:33" s="76" customFormat="1" ht="14.25">
      <c r="A47" s="70"/>
      <c r="B47" s="71" t="s">
        <v>44</v>
      </c>
      <c r="C47" s="72"/>
      <c r="D47" s="72" t="s">
        <v>81</v>
      </c>
      <c r="E47" s="72"/>
      <c r="F47" s="72"/>
      <c r="G47" s="71"/>
      <c r="H47" s="71" t="s">
        <v>20</v>
      </c>
      <c r="I47" s="75">
        <f>(データ貼付!H32-データ貼付!H6)/データ貼付!I6*10+50</f>
        <v>10.34544996193474</v>
      </c>
      <c r="J47" s="75">
        <f>(データ貼付!K32-データ貼付!K6)/データ貼付!L6*10+50</f>
        <v>5.8705550777784197</v>
      </c>
      <c r="K47" s="75">
        <f>(データ貼付!N32-データ貼付!N6)/データ貼付!O6*10+50</f>
        <v>9.0611003659821847</v>
      </c>
      <c r="L47" s="75">
        <f>(データ貼付!Q32-データ貼付!Q6)/データ貼付!R6*10+50</f>
        <v>-23.771208564854589</v>
      </c>
      <c r="M47" s="75">
        <f>(データ貼付!T32-データ貼付!T6)/データ貼付!U6*10+50</f>
        <v>22.021428259349349</v>
      </c>
      <c r="N47" s="75">
        <f>100-((データ貼付!W32-データ貼付!W6)/データ貼付!X6*10+50)</f>
        <v>155.78156396907804</v>
      </c>
      <c r="O47" s="75">
        <f>(データ貼付!Z32-データ貼付!Z6)/データ貼付!AA6*10+50</f>
        <v>-23.409273795759603</v>
      </c>
      <c r="P47" s="75">
        <f>(データ貼付!AC32-データ貼付!AC6)/データ貼付!AD6*10+50</f>
        <v>16.641281267032127</v>
      </c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</row>
    <row r="48" spans="1:33" ht="14.25">
      <c r="B48" s="71" t="s">
        <v>45</v>
      </c>
      <c r="C48" s="72"/>
      <c r="D48" s="72"/>
      <c r="E48" s="72"/>
      <c r="F48" s="72"/>
      <c r="H48" s="71" t="s">
        <v>23</v>
      </c>
      <c r="I48" s="75">
        <f>(データ貼付!H33-データ貼付!H7)/データ貼付!I7*10+50</f>
        <v>1.9002725236809965</v>
      </c>
      <c r="J48" s="75">
        <f>(データ貼付!K33-データ貼付!K7)/データ貼付!L7*10+50</f>
        <v>11.435592700855238</v>
      </c>
      <c r="K48" s="75">
        <f>(データ貼付!N33-データ貼付!N7)/データ貼付!O7*10+50</f>
        <v>5.4815512181465493</v>
      </c>
      <c r="L48" s="75">
        <f>(データ貼付!Q33-データ貼付!Q7)/データ貼付!R7*10+50</f>
        <v>-25.178086604304482</v>
      </c>
      <c r="M48" s="75">
        <f>(データ貼付!T33-データ貼付!T7)/データ貼付!U7*10+50</f>
        <v>23.018328753906093</v>
      </c>
      <c r="N48" s="75">
        <f>100-((データ貼付!W33-データ貼付!W7)/データ貼付!X7*10+50)</f>
        <v>170.99159918925147</v>
      </c>
      <c r="O48" s="75">
        <f>(データ貼付!Z33-データ貼付!Z7)/データ貼付!AA7*10+50</f>
        <v>-28.132825917909443</v>
      </c>
      <c r="P48" s="75">
        <f>(データ貼付!AC33-データ貼付!AC7)/データ貼付!AD7*10+50</f>
        <v>19.069411867661724</v>
      </c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</row>
    <row r="49" spans="2:16" ht="14.25">
      <c r="B49" s="71" t="s">
        <v>46</v>
      </c>
      <c r="H49" s="71" t="s">
        <v>21</v>
      </c>
      <c r="I49" s="75">
        <f>(データ貼付!H34-データ貼付!H8)/データ貼付!I8*10+50</f>
        <v>7.5239703785442344</v>
      </c>
      <c r="J49" s="75">
        <f>(データ貼付!K34-データ貼付!K8)/データ貼付!L8*10+50</f>
        <v>3.0560092668138594</v>
      </c>
      <c r="K49" s="75">
        <f>(データ貼付!N34-データ貼付!N8)/データ貼付!O8*10+50</f>
        <v>8.0589960943315546</v>
      </c>
      <c r="L49" s="75">
        <f>(データ貼付!Q34-データ貼付!Q8)/データ貼付!R8*10+50</f>
        <v>-22.402361220368491</v>
      </c>
      <c r="M49" s="75">
        <f>(データ貼付!T34-データ貼付!T8)/データ貼付!U8*10+50</f>
        <v>16.462120264926369</v>
      </c>
      <c r="N49" s="75">
        <f>100-((データ貼付!W34-データ貼付!W8)/データ貼付!X8*10+50)</f>
        <v>165.71708864406165</v>
      </c>
      <c r="O49" s="75">
        <f>(データ貼付!Z34-データ貼付!Z8)/データ貼付!AA8*10+50</f>
        <v>-32.329267221312378</v>
      </c>
      <c r="P49" s="75">
        <f>(データ貼付!AC34-データ貼付!AC8)/データ貼付!AD8*10+50</f>
        <v>14.423344507647208</v>
      </c>
    </row>
    <row r="50" spans="2:16" ht="14.25">
      <c r="B50" s="71" t="s">
        <v>47</v>
      </c>
      <c r="H50" s="71" t="s">
        <v>24</v>
      </c>
      <c r="I50" s="75">
        <f>(データ貼付!H35-データ貼付!H9)/データ貼付!I9*10+50</f>
        <v>-3.7324073528237847</v>
      </c>
      <c r="J50" s="75">
        <f>(データ貼付!K35-データ貼付!K9)/データ貼付!L9*10+50</f>
        <v>9.6389064271292852</v>
      </c>
      <c r="K50" s="75">
        <f>(データ貼付!N35-データ貼付!N9)/データ貼付!O9*10+50</f>
        <v>4.1446152513954644</v>
      </c>
      <c r="L50" s="75">
        <f>(データ貼付!Q35-データ貼付!Q9)/データ貼付!R9*10+50</f>
        <v>-29.153014751573409</v>
      </c>
      <c r="M50" s="75">
        <f>(データ貼付!T35-データ貼付!T9)/データ貼付!U9*10+50</f>
        <v>21.374078452310691</v>
      </c>
      <c r="N50" s="75">
        <f>100-((データ貼付!W35-データ貼付!W9)/データ貼付!X9*10+50)</f>
        <v>167.72415396597825</v>
      </c>
      <c r="O50" s="75">
        <f>(データ貼付!Z35-データ貼付!Z9)/データ貼付!AA9*10+50</f>
        <v>-28.752577647646433</v>
      </c>
      <c r="P50" s="75">
        <f>(データ貼付!AC35-データ貼付!AC9)/データ貼付!AD9*10+50</f>
        <v>18.664369633662691</v>
      </c>
    </row>
    <row r="51" spans="2:16" ht="14.25">
      <c r="B51" s="71" t="s">
        <v>48</v>
      </c>
      <c r="H51" s="71" t="s">
        <v>22</v>
      </c>
      <c r="I51" s="75" t="e">
        <f>(データ貼付!#REF!-データ貼付!H10)/データ貼付!I10*10+50</f>
        <v>#REF!</v>
      </c>
      <c r="J51" s="75" t="e">
        <f>(データ貼付!#REF!-データ貼付!K10)/データ貼付!L10*10+50</f>
        <v>#REF!</v>
      </c>
      <c r="K51" s="75" t="e">
        <f>(データ貼付!#REF!-データ貼付!N10)/データ貼付!O10*10+50</f>
        <v>#REF!</v>
      </c>
      <c r="L51" s="75" t="e">
        <f>(データ貼付!#REF!-データ貼付!Q10)/データ貼付!R10*10+50</f>
        <v>#REF!</v>
      </c>
      <c r="M51" s="75" t="e">
        <f>(データ貼付!#REF!-データ貼付!T10)/データ貼付!U10*10+50</f>
        <v>#REF!</v>
      </c>
      <c r="N51" s="75" t="e">
        <f>100-((データ貼付!#REF!-データ貼付!W10)/データ貼付!X10*10+50)</f>
        <v>#REF!</v>
      </c>
      <c r="O51" s="75" t="e">
        <f>(データ貼付!#REF!-データ貼付!Z10)/データ貼付!AA10*10+50</f>
        <v>#REF!</v>
      </c>
      <c r="P51" s="75" t="e">
        <f>(データ貼付!#REF!-データ貼付!AC10)/データ貼付!AD10*10+50</f>
        <v>#REF!</v>
      </c>
    </row>
    <row r="52" spans="2:16" ht="14.25">
      <c r="B52" s="71" t="s">
        <v>49</v>
      </c>
      <c r="H52" s="71" t="s">
        <v>25</v>
      </c>
      <c r="I52" s="75" t="e">
        <f>(データ貼付!#REF!-データ貼付!H11)/データ貼付!I11*10+50</f>
        <v>#REF!</v>
      </c>
      <c r="J52" s="75" t="e">
        <f>(データ貼付!#REF!-データ貼付!K11)/データ貼付!L11*10+50</f>
        <v>#REF!</v>
      </c>
      <c r="K52" s="75" t="e">
        <f>(データ貼付!#REF!-データ貼付!N11)/データ貼付!O11*10+50</f>
        <v>#REF!</v>
      </c>
      <c r="L52" s="75" t="e">
        <f>(データ貼付!#REF!-データ貼付!Q11)/データ貼付!R11*10+50</f>
        <v>#REF!</v>
      </c>
      <c r="M52" s="75" t="e">
        <f>(データ貼付!#REF!-データ貼付!T11)/データ貼付!U11*10+50</f>
        <v>#REF!</v>
      </c>
      <c r="N52" s="75" t="e">
        <f>100-((データ貼付!#REF!-データ貼付!W11)/データ貼付!X11*10+50)</f>
        <v>#REF!</v>
      </c>
      <c r="O52" s="75" t="e">
        <f>(データ貼付!#REF!-データ貼付!Z11)/データ貼付!AA11*10+50</f>
        <v>#REF!</v>
      </c>
      <c r="P52" s="75" t="e">
        <f>(データ貼付!#REF!-データ貼付!AC11)/データ貼付!AD11*10+50</f>
        <v>#REF!</v>
      </c>
    </row>
    <row r="53" spans="2:16" ht="14.25">
      <c r="B53" s="71" t="s">
        <v>50</v>
      </c>
      <c r="I53" s="75"/>
      <c r="J53" s="75"/>
      <c r="K53" s="75"/>
      <c r="L53" s="75"/>
      <c r="M53" s="75"/>
      <c r="N53" s="75"/>
      <c r="O53" s="75"/>
      <c r="P53" s="75"/>
    </row>
    <row r="54" spans="2:16" ht="14.25">
      <c r="B54" s="71" t="s">
        <v>51</v>
      </c>
      <c r="I54" s="75"/>
      <c r="J54" s="75"/>
      <c r="K54" s="75"/>
      <c r="L54" s="75"/>
      <c r="M54" s="75"/>
      <c r="N54" s="75"/>
      <c r="O54" s="75"/>
      <c r="P54" s="75"/>
    </row>
    <row r="55" spans="2:16" ht="14.25">
      <c r="B55" s="71" t="s">
        <v>52</v>
      </c>
      <c r="I55" s="75"/>
      <c r="J55" s="75"/>
      <c r="K55" s="75"/>
      <c r="L55" s="75"/>
      <c r="M55" s="75"/>
      <c r="N55" s="75"/>
      <c r="O55" s="75"/>
      <c r="P55" s="75"/>
    </row>
    <row r="56" spans="2:16" ht="14.25">
      <c r="B56" s="71" t="s">
        <v>53</v>
      </c>
      <c r="I56" s="75"/>
      <c r="J56" s="75"/>
      <c r="K56" s="75"/>
      <c r="L56" s="75"/>
      <c r="M56" s="75"/>
      <c r="N56" s="75"/>
      <c r="O56" s="75"/>
      <c r="P56" s="75"/>
    </row>
    <row r="57" spans="2:16" ht="14.25">
      <c r="B57" s="71" t="s">
        <v>54</v>
      </c>
      <c r="I57" s="75"/>
      <c r="J57" s="75"/>
      <c r="K57" s="75"/>
      <c r="L57" s="75"/>
      <c r="M57" s="75"/>
      <c r="N57" s="75"/>
      <c r="O57" s="75"/>
      <c r="P57" s="75"/>
    </row>
    <row r="58" spans="2:16" ht="14.25">
      <c r="B58" s="71" t="s">
        <v>55</v>
      </c>
      <c r="I58" s="75"/>
      <c r="J58" s="75"/>
      <c r="K58" s="75"/>
      <c r="L58" s="75"/>
      <c r="M58" s="75"/>
      <c r="N58" s="75"/>
      <c r="O58" s="75"/>
      <c r="P58" s="75"/>
    </row>
    <row r="59" spans="2:16">
      <c r="B59" s="71" t="s">
        <v>56</v>
      </c>
    </row>
    <row r="60" spans="2:16">
      <c r="B60" s="71" t="s">
        <v>57</v>
      </c>
    </row>
    <row r="61" spans="2:16">
      <c r="B61" s="71" t="s">
        <v>58</v>
      </c>
    </row>
    <row r="62" spans="2:16">
      <c r="B62" s="71" t="s">
        <v>59</v>
      </c>
      <c r="I62" s="73" t="s">
        <v>28</v>
      </c>
      <c r="J62" s="73" t="s">
        <v>36</v>
      </c>
      <c r="K62" s="73" t="s">
        <v>27</v>
      </c>
      <c r="L62" s="73" t="s">
        <v>37</v>
      </c>
      <c r="M62" s="73" t="s">
        <v>19</v>
      </c>
      <c r="N62" s="73" t="s">
        <v>26</v>
      </c>
      <c r="O62" s="73" t="s">
        <v>38</v>
      </c>
      <c r="P62" s="73" t="s">
        <v>33</v>
      </c>
    </row>
    <row r="63" spans="2:16" ht="14.25">
      <c r="B63" s="71" t="s">
        <v>60</v>
      </c>
      <c r="I63" s="74">
        <v>50</v>
      </c>
      <c r="J63" s="74">
        <v>50</v>
      </c>
      <c r="K63" s="74">
        <v>50</v>
      </c>
      <c r="L63" s="74">
        <v>50</v>
      </c>
      <c r="M63" s="74">
        <v>50</v>
      </c>
      <c r="N63" s="74">
        <v>50</v>
      </c>
      <c r="O63" s="74">
        <v>50</v>
      </c>
      <c r="P63" s="74">
        <v>50</v>
      </c>
    </row>
    <row r="64" spans="2:16" ht="14.25">
      <c r="B64" s="71" t="s">
        <v>61</v>
      </c>
      <c r="H64" s="71" t="s">
        <v>20</v>
      </c>
      <c r="I64" s="75" t="e">
        <f>(データ貼付!#REF!-データ貼付!H18)/データ貼付!I18*10+50</f>
        <v>#REF!</v>
      </c>
      <c r="J64" s="75" t="e">
        <f>(データ貼付!#REF!-データ貼付!K18)/データ貼付!L18*10+50</f>
        <v>#REF!</v>
      </c>
      <c r="K64" s="75" t="e">
        <f>(データ貼付!#REF!-データ貼付!N18)/データ貼付!O18*10+50</f>
        <v>#REF!</v>
      </c>
      <c r="L64" s="75" t="e">
        <f>(データ貼付!#REF!-データ貼付!Q18)/データ貼付!R18*10+50</f>
        <v>#REF!</v>
      </c>
      <c r="M64" s="75" t="e">
        <f>(データ貼付!#REF!-データ貼付!T18)/データ貼付!U18*10+50</f>
        <v>#REF!</v>
      </c>
      <c r="N64" s="75" t="e">
        <f>100-((データ貼付!#REF!-データ貼付!W18)/データ貼付!X18*10+50)</f>
        <v>#REF!</v>
      </c>
      <c r="O64" s="75" t="e">
        <f>(データ貼付!#REF!-データ貼付!Z18)/データ貼付!AA18*10+50</f>
        <v>#REF!</v>
      </c>
      <c r="P64" s="75" t="e">
        <f>(データ貼付!#REF!-データ貼付!AC18)/データ貼付!AD18*10+50</f>
        <v>#REF!</v>
      </c>
    </row>
    <row r="65" spans="2:16" ht="14.25">
      <c r="B65" s="71" t="s">
        <v>62</v>
      </c>
      <c r="H65" s="71" t="s">
        <v>23</v>
      </c>
      <c r="I65" s="75" t="e">
        <f>(データ貼付!#REF!-データ貼付!H19)/データ貼付!I19*10+50</f>
        <v>#REF!</v>
      </c>
      <c r="J65" s="75" t="e">
        <f>(データ貼付!#REF!-データ貼付!K19)/データ貼付!L19*10+50</f>
        <v>#REF!</v>
      </c>
      <c r="K65" s="75" t="e">
        <f>(データ貼付!#REF!-データ貼付!N19)/データ貼付!O19*10+50</f>
        <v>#REF!</v>
      </c>
      <c r="L65" s="75" t="e">
        <f>(データ貼付!#REF!-データ貼付!Q19)/データ貼付!R19*10+50</f>
        <v>#REF!</v>
      </c>
      <c r="M65" s="75" t="e">
        <f>(データ貼付!#REF!-データ貼付!T19)/データ貼付!U19*10+50</f>
        <v>#REF!</v>
      </c>
      <c r="N65" s="75" t="e">
        <f>100-((データ貼付!#REF!-データ貼付!W19)/データ貼付!X19*10+50)</f>
        <v>#REF!</v>
      </c>
      <c r="O65" s="75" t="e">
        <f>(データ貼付!#REF!-データ貼付!Z19)/データ貼付!AA19*10+50</f>
        <v>#REF!</v>
      </c>
      <c r="P65" s="75" t="e">
        <f>(データ貼付!#REF!-データ貼付!AC19)/データ貼付!AD19*10+50</f>
        <v>#REF!</v>
      </c>
    </row>
    <row r="66" spans="2:16" ht="14.25">
      <c r="B66" s="71" t="s">
        <v>63</v>
      </c>
      <c r="H66" s="71" t="s">
        <v>21</v>
      </c>
      <c r="I66" s="75">
        <f>(データ貼付!H41-データ貼付!H20)/データ貼付!I20*10+50</f>
        <v>8.6885245901639436</v>
      </c>
      <c r="J66" s="75">
        <f>(データ貼付!K41-データ貼付!K20)/データ貼付!L20*10+50</f>
        <v>2.3104693140794197</v>
      </c>
      <c r="K66" s="75">
        <f>(データ貼付!N41-データ貼付!N20)/データ貼付!O20*10+50</f>
        <v>6.9904761904761941</v>
      </c>
      <c r="L66" s="75">
        <f>(データ貼付!Q41-データ貼付!Q20)/データ貼付!R20*10+50</f>
        <v>-20.411686586985397</v>
      </c>
      <c r="M66" s="75">
        <f>(データ貼付!T41-データ貼付!T20)/データ貼付!U20*10+50</f>
        <v>14.853253934495967</v>
      </c>
      <c r="N66" s="75">
        <f>100-((データ貼付!W41-データ貼付!W20)/データ貼付!X20*10+50)</f>
        <v>168.48484848484847</v>
      </c>
      <c r="O66" s="75">
        <f>(データ貼付!Z41-データ貼付!Z20)/データ貼付!AA20*10+50</f>
        <v>-30.835654596100284</v>
      </c>
      <c r="P66" s="75">
        <f>(データ貼付!AC41-データ貼付!AC20)/データ貼付!AD20*10+50</f>
        <v>13.83445945945946</v>
      </c>
    </row>
    <row r="67" spans="2:16" ht="14.25">
      <c r="B67" s="71" t="s">
        <v>64</v>
      </c>
      <c r="H67" s="71" t="s">
        <v>24</v>
      </c>
      <c r="I67" s="75">
        <f>(データ貼付!H42-データ貼付!H21)/データ貼付!I21*10+50</f>
        <v>-2.6431718061673948</v>
      </c>
      <c r="J67" s="75">
        <f>(データ貼付!K42-データ貼付!K21)/データ貼付!L21*10+50</f>
        <v>11.019332161687174</v>
      </c>
      <c r="K67" s="75">
        <f>(データ貼付!N42-データ貼付!N21)/データ貼付!O21*10+50</f>
        <v>4.1773399014778363</v>
      </c>
      <c r="L67" s="75">
        <f>(データ貼付!Q42-データ貼付!Q21)/データ貼付!R21*10+50</f>
        <v>-24.912559618441975</v>
      </c>
      <c r="M67" s="75">
        <f>(データ貼付!T42-データ貼付!T21)/データ貼付!U21*10+50</f>
        <v>23.605108055009822</v>
      </c>
      <c r="N67" s="75">
        <f>100-((データ貼付!W42-データ貼付!W21)/データ貼付!X21*10+50)</f>
        <v>170.27397260273972</v>
      </c>
      <c r="O67" s="75">
        <f>(データ貼付!Z42-データ貼付!Z21)/データ貼付!AA21*10+50</f>
        <v>-26.917930419268501</v>
      </c>
      <c r="P67" s="75">
        <f>(データ貼付!AC42-データ貼付!AC21)/データ貼付!AD21*10+50</f>
        <v>18.672985781990516</v>
      </c>
    </row>
    <row r="68" spans="2:16" ht="14.25">
      <c r="B68" s="71" t="s">
        <v>65</v>
      </c>
      <c r="H68" s="71" t="s">
        <v>22</v>
      </c>
      <c r="I68" s="75">
        <f>(データ貼付!H43-データ貼付!H22)/データ貼付!I22*10+50</f>
        <v>4.0079365079365061</v>
      </c>
      <c r="J68" s="75">
        <f>(データ貼付!K43-データ貼付!K22)/データ貼付!L22*10+50</f>
        <v>-0.9666080843585263</v>
      </c>
      <c r="K68" s="75">
        <f>(データ貼付!N43-データ貼付!N22)/データ貼付!O22*10+50</f>
        <v>2.952380952380949</v>
      </c>
      <c r="L68" s="75">
        <f>(データ貼付!Q43-データ貼付!Q22)/データ貼付!R22*10+50</f>
        <v>-25.718157181571812</v>
      </c>
      <c r="M68" s="75">
        <f>(データ貼付!T43-データ貼付!T22)/データ貼付!U22*10+50</f>
        <v>12.539353769676886</v>
      </c>
      <c r="N68" s="75">
        <f>100-((データ貼付!W43-データ貼付!W22)/データ貼付!X22*10+50)</f>
        <v>170.32258064516128</v>
      </c>
      <c r="O68" s="75">
        <f>(データ貼付!Z43-データ貼付!Z22)/データ貼付!AA22*10+50</f>
        <v>-41.540734487125377</v>
      </c>
      <c r="P68" s="75">
        <f>(データ貼付!AC43-データ貼付!AC22)/データ貼付!AD22*10+50</f>
        <v>10.537459283387619</v>
      </c>
    </row>
    <row r="69" spans="2:16" ht="14.25">
      <c r="B69" s="71" t="s">
        <v>66</v>
      </c>
      <c r="H69" s="71" t="s">
        <v>25</v>
      </c>
      <c r="I69" s="75">
        <f>(データ貼付!H44-データ貼付!H23)/データ貼付!I23*10+50</f>
        <v>-4.4276457883369318</v>
      </c>
      <c r="J69" s="75">
        <f>(データ貼付!K44-データ貼付!K23)/データ貼付!L23*10+50</f>
        <v>10.304568527918782</v>
      </c>
      <c r="K69" s="75">
        <f>(データ貼付!N44-データ貼付!N23)/データ貼付!O23*10+50</f>
        <v>2.8322017458777893</v>
      </c>
      <c r="L69" s="75">
        <f>(データ貼付!Q44-データ貼付!Q23)/データ貼付!R23*10+50</f>
        <v>-25.665101721439754</v>
      </c>
      <c r="M69" s="75">
        <f>(データ貼付!T44-データ貼付!T23)/データ貼付!U23*10+50</f>
        <v>22.214765100671144</v>
      </c>
      <c r="N69" s="75">
        <f>100-((データ貼付!W44-データ貼付!W23)/データ貼付!X23*10+50)</f>
        <v>164.86842105263156</v>
      </c>
      <c r="O69" s="75">
        <f>(データ貼付!Z44-データ貼付!Z23)/データ貼付!AA23*10+50</f>
        <v>-24.740677239605674</v>
      </c>
      <c r="P69" s="75">
        <f>(データ貼付!AC44-データ貼付!AC23)/データ貼付!AD23*10+50</f>
        <v>19.503239740820739</v>
      </c>
    </row>
    <row r="70" spans="2:16">
      <c r="B70" s="71" t="s">
        <v>67</v>
      </c>
    </row>
    <row r="71" spans="2:16">
      <c r="B71" s="71" t="s">
        <v>68</v>
      </c>
    </row>
    <row r="72" spans="2:16">
      <c r="B72" s="71" t="s">
        <v>69</v>
      </c>
    </row>
    <row r="73" spans="2:16">
      <c r="B73" s="71" t="s">
        <v>70</v>
      </c>
    </row>
    <row r="74" spans="2:16">
      <c r="B74" s="71" t="s">
        <v>71</v>
      </c>
    </row>
    <row r="75" spans="2:16">
      <c r="B75" s="71" t="s">
        <v>72</v>
      </c>
    </row>
    <row r="76" spans="2:16">
      <c r="B76" s="71" t="s">
        <v>73</v>
      </c>
    </row>
    <row r="77" spans="2:16">
      <c r="B77" s="71" t="s">
        <v>74</v>
      </c>
    </row>
    <row r="78" spans="2:16">
      <c r="B78" s="71" t="s">
        <v>75</v>
      </c>
    </row>
    <row r="79" spans="2:16">
      <c r="B79" s="71" t="s">
        <v>76</v>
      </c>
    </row>
    <row r="80" spans="2:16">
      <c r="B80" s="71" t="s">
        <v>77</v>
      </c>
    </row>
    <row r="136" spans="29:36" ht="14.25">
      <c r="AC136" s="75"/>
      <c r="AD136" s="75"/>
      <c r="AE136" s="75"/>
      <c r="AF136" s="75"/>
      <c r="AG136" s="75"/>
      <c r="AH136" s="75"/>
      <c r="AI136" s="75"/>
      <c r="AJ136" s="75"/>
    </row>
    <row r="137" spans="29:36" ht="14.25">
      <c r="AC137" s="75"/>
      <c r="AD137" s="75"/>
      <c r="AE137" s="75"/>
      <c r="AF137" s="75"/>
      <c r="AG137" s="75"/>
      <c r="AH137" s="75"/>
      <c r="AI137" s="75"/>
      <c r="AJ137" s="75"/>
    </row>
    <row r="138" spans="29:36" ht="14.25">
      <c r="AC138" s="75"/>
      <c r="AD138" s="75"/>
      <c r="AE138" s="75"/>
      <c r="AF138" s="75"/>
      <c r="AG138" s="75"/>
      <c r="AH138" s="75"/>
      <c r="AI138" s="75"/>
      <c r="AJ138" s="75"/>
    </row>
    <row r="139" spans="29:36" ht="14.25">
      <c r="AC139" s="75"/>
      <c r="AD139" s="75"/>
      <c r="AE139" s="75"/>
      <c r="AF139" s="75"/>
      <c r="AG139" s="75"/>
      <c r="AH139" s="75"/>
      <c r="AI139" s="75"/>
      <c r="AJ139" s="75"/>
    </row>
    <row r="140" spans="29:36" ht="14.25">
      <c r="AC140" s="75"/>
      <c r="AD140" s="75"/>
      <c r="AE140" s="75"/>
      <c r="AF140" s="75"/>
      <c r="AG140" s="75"/>
      <c r="AH140" s="75"/>
      <c r="AI140" s="75"/>
      <c r="AJ140" s="75"/>
    </row>
    <row r="141" spans="29:36" ht="14.25">
      <c r="AC141" s="75"/>
      <c r="AD141" s="75"/>
      <c r="AE141" s="75"/>
      <c r="AF141" s="75"/>
      <c r="AG141" s="75"/>
      <c r="AH141" s="75"/>
      <c r="AI141" s="75"/>
      <c r="AJ141" s="75"/>
    </row>
  </sheetData>
  <mergeCells count="61">
    <mergeCell ref="AB16:AD16"/>
    <mergeCell ref="D16:D17"/>
    <mergeCell ref="E16:E17"/>
    <mergeCell ref="F16:F17"/>
    <mergeCell ref="P16:R16"/>
    <mergeCell ref="S16:U16"/>
    <mergeCell ref="G16:I16"/>
    <mergeCell ref="J16:L16"/>
    <mergeCell ref="M16:O16"/>
    <mergeCell ref="S4:U4"/>
    <mergeCell ref="A4:C4"/>
    <mergeCell ref="D4:D5"/>
    <mergeCell ref="G4:I4"/>
    <mergeCell ref="J4:L4"/>
    <mergeCell ref="M4:O4"/>
    <mergeCell ref="P4:R4"/>
    <mergeCell ref="E4:E5"/>
    <mergeCell ref="F4:F5"/>
    <mergeCell ref="D30:D31"/>
    <mergeCell ref="E30:E31"/>
    <mergeCell ref="A30:C30"/>
    <mergeCell ref="F30:F31"/>
    <mergeCell ref="A16:C16"/>
    <mergeCell ref="G2:L2"/>
    <mergeCell ref="M2:T2"/>
    <mergeCell ref="AE30:AG30"/>
    <mergeCell ref="AB30:AD30"/>
    <mergeCell ref="P30:R30"/>
    <mergeCell ref="V30:X30"/>
    <mergeCell ref="S30:U30"/>
    <mergeCell ref="Y4:AA4"/>
    <mergeCell ref="AB4:AD4"/>
    <mergeCell ref="Y30:AA30"/>
    <mergeCell ref="M30:O30"/>
    <mergeCell ref="G30:I30"/>
    <mergeCell ref="J30:L30"/>
    <mergeCell ref="V16:X16"/>
    <mergeCell ref="Y16:AA16"/>
    <mergeCell ref="V4:X4"/>
    <mergeCell ref="A32:A35"/>
    <mergeCell ref="B32:B35"/>
    <mergeCell ref="C32:C35"/>
    <mergeCell ref="D32:D33"/>
    <mergeCell ref="D34:D35"/>
    <mergeCell ref="AB39:AD39"/>
    <mergeCell ref="A39:C39"/>
    <mergeCell ref="D39:D40"/>
    <mergeCell ref="E39:E40"/>
    <mergeCell ref="F39:F40"/>
    <mergeCell ref="G39:I39"/>
    <mergeCell ref="J39:L39"/>
    <mergeCell ref="M39:O39"/>
    <mergeCell ref="P39:R39"/>
    <mergeCell ref="S39:U39"/>
    <mergeCell ref="V39:X39"/>
    <mergeCell ref="Y39:AA39"/>
    <mergeCell ref="A41:A44"/>
    <mergeCell ref="B41:B44"/>
    <mergeCell ref="C41:C44"/>
    <mergeCell ref="D41:D42"/>
    <mergeCell ref="D43:D44"/>
  </mergeCells>
  <phoneticPr fontId="2"/>
  <dataValidations count="5">
    <dataValidation type="list" allowBlank="1" showInputMessage="1" showErrorMessage="1" sqref="A36:A38 A45:A47">
      <formula1>$AF$4:$AF$10</formula1>
    </dataValidation>
    <dataValidation type="list" allowBlank="1" showInputMessage="1" showErrorMessage="1" sqref="A32 A41">
      <formula1>"気仙沼教育事務所,北部教育事務所,東部教育事務所,仙台教育事務所,大河原教育事務所"</formula1>
    </dataValidation>
    <dataValidation type="list" allowBlank="1" showInputMessage="1" showErrorMessage="1" sqref="B32:B35 B41:B44">
      <formula1>$B$46:$B$80</formula1>
    </dataValidation>
    <dataValidation type="list" allowBlank="1" showInputMessage="1" showErrorMessage="1" sqref="F32:F35 F41:F44">
      <formula1>$D$46:$D$47</formula1>
    </dataValidation>
    <dataValidation type="list" allowBlank="1" showInputMessage="1" showErrorMessage="1" sqref="A6:A12">
      <formula1>$AF$32:$AF$36</formula1>
    </dataValidation>
  </dataValidations>
  <pageMargins left="0.56999999999999995" right="0.54" top="0.98399999999999999" bottom="0.98399999999999999" header="0.51" footer="0.51200000000000001"/>
  <pageSetup paperSize="9" scale="52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192"/>
  <sheetViews>
    <sheetView zoomScale="154" zoomScaleNormal="154" workbookViewId="0">
      <selection activeCell="G22" sqref="G22"/>
    </sheetView>
  </sheetViews>
  <sheetFormatPr defaultRowHeight="13.5"/>
  <cols>
    <col min="1" max="1" width="2.25" customWidth="1"/>
    <col min="2" max="3" width="6.125" customWidth="1"/>
    <col min="4" max="11" width="10" customWidth="1"/>
    <col min="12" max="12" width="1.875" customWidth="1"/>
  </cols>
  <sheetData>
    <row r="1" spans="1:12" ht="25.5" customHeight="1">
      <c r="A1" s="175" t="s">
        <v>87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12" s="29" customFormat="1" ht="36.75" customHeight="1">
      <c r="A2" s="114"/>
      <c r="B2" s="178" t="s">
        <v>13</v>
      </c>
      <c r="C2" s="179"/>
      <c r="D2" s="115" t="str">
        <f>T(データ貼付!A32)</f>
        <v/>
      </c>
      <c r="E2" s="114"/>
      <c r="F2" s="177" t="str">
        <f>T(データ貼付!B32)</f>
        <v/>
      </c>
      <c r="G2" s="177"/>
      <c r="H2" s="177" t="str">
        <f>T(データ貼付!C32)</f>
        <v/>
      </c>
      <c r="I2" s="177"/>
      <c r="J2" s="177"/>
      <c r="K2" s="177"/>
      <c r="L2" s="114"/>
    </row>
    <row r="3" spans="1:12" s="29" customFormat="1" ht="6.75" customHeight="1">
      <c r="A3" s="114"/>
      <c r="B3" s="116"/>
      <c r="C3" s="116"/>
      <c r="D3" s="117"/>
      <c r="E3" s="114"/>
      <c r="F3" s="114"/>
      <c r="G3" s="114"/>
      <c r="H3" s="114"/>
      <c r="I3" s="114"/>
      <c r="J3" s="114"/>
      <c r="K3" s="114"/>
      <c r="L3" s="114"/>
    </row>
    <row r="4" spans="1:12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ht="46.5" customHeight="1">
      <c r="A5" s="118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18"/>
    </row>
    <row r="6" spans="1:12" ht="18.75" customHeight="1">
      <c r="A6" s="118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18"/>
    </row>
    <row r="7" spans="1:12" ht="13.5" customHeight="1">
      <c r="A7" s="118"/>
      <c r="B7" s="118" t="s">
        <v>82</v>
      </c>
      <c r="C7" s="118"/>
      <c r="D7" s="118"/>
      <c r="E7" s="118"/>
      <c r="F7" s="118"/>
      <c r="G7" s="118"/>
      <c r="H7" s="118" t="s">
        <v>83</v>
      </c>
      <c r="I7" s="118"/>
      <c r="J7" s="118"/>
      <c r="K7" s="118"/>
      <c r="L7" s="118"/>
    </row>
    <row r="8" spans="1:12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</row>
    <row r="9" spans="1:12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</row>
    <row r="10" spans="1:12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</row>
    <row r="11" spans="1:12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</row>
    <row r="12" spans="1:12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</row>
    <row r="13" spans="1:12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</row>
    <row r="14" spans="1:12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</row>
    <row r="15" spans="1:12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</row>
    <row r="16" spans="1:12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</row>
    <row r="17" spans="1:12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</row>
    <row r="18" spans="1:12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</row>
    <row r="19" spans="1:12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</row>
    <row r="20" spans="1:12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</row>
    <row r="21" spans="1:12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</row>
    <row r="22" spans="1:12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</row>
    <row r="23" spans="1:12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</row>
    <row r="24" spans="1:12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</row>
    <row r="25" spans="1:12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</row>
    <row r="26" spans="1:12">
      <c r="A26" s="118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</row>
    <row r="27" spans="1:12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</row>
    <row r="28" spans="1:12">
      <c r="A28" s="118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</row>
    <row r="29" spans="1:12">
      <c r="A29" s="118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</row>
    <row r="30" spans="1:12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</row>
    <row r="31" spans="1:12">
      <c r="A31" s="11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</row>
    <row r="32" spans="1:12">
      <c r="A32" s="118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</row>
    <row r="33" spans="1:12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</row>
    <row r="34" spans="1:12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</row>
    <row r="35" spans="1:12">
      <c r="A35" s="118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</row>
    <row r="36" spans="1:12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</row>
    <row r="37" spans="1:12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</row>
    <row r="38" spans="1:12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</row>
    <row r="39" spans="1:12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</row>
    <row r="40" spans="1:12">
      <c r="A40" s="11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</row>
    <row r="41" spans="1:12">
      <c r="A41" s="118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</row>
    <row r="42" spans="1:12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</row>
    <row r="43" spans="1:12">
      <c r="A43" s="118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</row>
    <row r="44" spans="1:12">
      <c r="A44" s="118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</row>
    <row r="45" spans="1:12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</row>
    <row r="46" spans="1:12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</row>
    <row r="47" spans="1:12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</row>
    <row r="48" spans="1:12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</row>
    <row r="49" spans="1:12">
      <c r="A49" s="118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</row>
    <row r="50" spans="1:12">
      <c r="A50" s="118"/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</row>
    <row r="51" spans="1:12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</row>
    <row r="52" spans="1:12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</row>
    <row r="53" spans="1:12" s="46" customFormat="1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</row>
    <row r="54" spans="1:12" s="46" customFormat="1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</row>
    <row r="55" spans="1:12" s="46" customFormat="1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</row>
    <row r="56" spans="1:12" s="46" customFormat="1">
      <c r="A56" s="118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</row>
    <row r="57" spans="1:12" s="46" customFormat="1">
      <c r="A57" s="118"/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</row>
    <row r="58" spans="1:12" s="46" customFormat="1">
      <c r="A58" s="118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</row>
    <row r="59" spans="1:12" s="46" customFormat="1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</row>
    <row r="60" spans="1:12" s="46" customFormat="1">
      <c r="A60" s="118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</row>
    <row r="61" spans="1:12" s="46" customFormat="1"/>
    <row r="62" spans="1:12" s="46" customFormat="1"/>
    <row r="63" spans="1:12" s="46" customFormat="1"/>
    <row r="64" spans="1:12" s="46" customFormat="1"/>
    <row r="65" s="46" customFormat="1"/>
    <row r="66" s="46" customFormat="1"/>
    <row r="67" s="46" customFormat="1"/>
    <row r="68" s="46" customFormat="1"/>
    <row r="69" s="46" customFormat="1"/>
    <row r="70" s="46" customFormat="1"/>
    <row r="71" s="46" customFormat="1"/>
    <row r="72" s="46" customFormat="1"/>
    <row r="73" s="46" customFormat="1"/>
    <row r="74" s="46" customFormat="1"/>
    <row r="75" s="46" customFormat="1"/>
    <row r="76" s="46" customFormat="1"/>
    <row r="77" s="46" customFormat="1"/>
    <row r="78" s="46" customFormat="1"/>
    <row r="79" s="46" customFormat="1"/>
    <row r="80" s="46" customFormat="1"/>
    <row r="81" s="46" customFormat="1"/>
    <row r="82" s="46" customFormat="1"/>
    <row r="83" s="46" customFormat="1"/>
    <row r="84" s="46" customFormat="1"/>
    <row r="85" s="46" customFormat="1"/>
    <row r="86" s="46" customFormat="1"/>
    <row r="87" s="46" customFormat="1"/>
    <row r="88" s="46" customFormat="1"/>
    <row r="89" s="46" customFormat="1"/>
    <row r="90" s="46" customFormat="1"/>
    <row r="91" s="46" customFormat="1"/>
    <row r="92" s="46" customFormat="1"/>
    <row r="93" s="46" customFormat="1"/>
    <row r="94" s="46" customFormat="1"/>
    <row r="95" s="46" customFormat="1"/>
    <row r="96" s="46" customFormat="1"/>
    <row r="97" spans="4:9" s="46" customFormat="1"/>
    <row r="98" spans="4:9" s="46" customFormat="1"/>
    <row r="99" spans="4:9" s="46" customFormat="1"/>
    <row r="100" spans="4:9" s="46" customFormat="1"/>
    <row r="101" spans="4:9" s="46" customFormat="1"/>
    <row r="102" spans="4:9" s="46" customFormat="1"/>
    <row r="103" spans="4:9" s="46" customFormat="1"/>
    <row r="106" spans="4:9">
      <c r="D106" s="34"/>
    </row>
    <row r="107" spans="4:9">
      <c r="I107" s="34"/>
    </row>
    <row r="115" spans="6:6">
      <c r="F115" s="34"/>
    </row>
    <row r="192" spans="4:7">
      <c r="D192" s="52"/>
      <c r="E192" s="52"/>
      <c r="F192" s="52"/>
      <c r="G192" s="52"/>
    </row>
  </sheetData>
  <mergeCells count="5">
    <mergeCell ref="A1:L1"/>
    <mergeCell ref="B5:K6"/>
    <mergeCell ref="H2:K2"/>
    <mergeCell ref="F2:G2"/>
    <mergeCell ref="B2:C2"/>
  </mergeCells>
  <phoneticPr fontId="2"/>
  <printOptions horizontalCentered="1"/>
  <pageMargins left="0.55118110236220474" right="0.51181102362204722" top="0.65" bottom="0.28000000000000003" header="0.51181102362204722" footer="0.24"/>
  <pageSetup paperSize="9" scale="96" orientation="portrait" r:id="rId1"/>
  <headerFooter alignWithMargins="0"/>
  <rowBreaks count="1" manualBreakCount="1">
    <brk id="5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使い方</vt:lpstr>
      <vt:lpstr>データ貼付</vt:lpstr>
      <vt:lpstr>印刷シート（前年度との比較）</vt:lpstr>
      <vt:lpstr>データ貼付!Print_Area</vt:lpstr>
      <vt:lpstr>'印刷シート（前年度との比較）'!Print_Area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スポーツ健康課</dc:creator>
  <cp:lastModifiedBy>宮城県</cp:lastModifiedBy>
  <cp:lastPrinted>2024-01-19T04:31:58Z</cp:lastPrinted>
  <dcterms:created xsi:type="dcterms:W3CDTF">2003-05-12T23:31:40Z</dcterms:created>
  <dcterms:modified xsi:type="dcterms:W3CDTF">2025-04-28T02:48:53Z</dcterms:modified>
</cp:coreProperties>
</file>