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7\HPデータ\４月更新\"/>
    </mc:Choice>
  </mc:AlternateContent>
  <bookViews>
    <workbookView xWindow="0" yWindow="0" windowWidth="28800" windowHeight="12210" activeTab="1"/>
  </bookViews>
  <sheets>
    <sheet name="使い方" sheetId="5" r:id="rId1"/>
    <sheet name="データ貼付" sheetId="1" r:id="rId2"/>
    <sheet name="印刷シート（全国との比較）" sheetId="3" r:id="rId3"/>
    <sheet name="印刷シート（県平均との比較）" sheetId="4" r:id="rId4"/>
  </sheets>
  <definedNames>
    <definedName name="_xlnm.Print_Area" localSheetId="1">データ貼付!$A$1:$AD$49</definedName>
    <definedName name="_xlnm.Print_Area" localSheetId="3">'印刷シート（県平均との比較）'!$A$1:$L$60</definedName>
    <definedName name="_xlnm.Print_Area" localSheetId="2">'印刷シート（全国との比較）'!$A$1:$L$60</definedName>
  </definedNames>
  <calcPr calcId="162913"/>
</workbook>
</file>

<file path=xl/calcChain.xml><?xml version="1.0" encoding="utf-8"?>
<calcChain xmlns="http://schemas.openxmlformats.org/spreadsheetml/2006/main">
  <c r="D2" i="4" l="1"/>
  <c r="D2" i="3"/>
  <c r="M75" i="1"/>
  <c r="M74" i="1"/>
  <c r="M73" i="1"/>
  <c r="M72" i="1"/>
  <c r="M71" i="1"/>
  <c r="M70" i="1"/>
  <c r="N75" i="1"/>
  <c r="N74" i="1"/>
  <c r="N73" i="1"/>
  <c r="N72" i="1"/>
  <c r="N71" i="1"/>
  <c r="N70" i="1"/>
  <c r="O75" i="1"/>
  <c r="O74" i="1"/>
  <c r="O73" i="1"/>
  <c r="O72" i="1"/>
  <c r="O71" i="1"/>
  <c r="O70" i="1"/>
  <c r="M58" i="1"/>
  <c r="M57" i="1"/>
  <c r="M56" i="1"/>
  <c r="M55" i="1"/>
  <c r="M54" i="1"/>
  <c r="M53" i="1"/>
  <c r="N58" i="1"/>
  <c r="N57" i="1"/>
  <c r="N56" i="1"/>
  <c r="N55" i="1"/>
  <c r="N54" i="1"/>
  <c r="N53" i="1"/>
  <c r="O58" i="1"/>
  <c r="O57" i="1"/>
  <c r="O56" i="1"/>
  <c r="O55" i="1"/>
  <c r="O54" i="1"/>
  <c r="O53" i="1"/>
  <c r="L75" i="1"/>
  <c r="L74" i="1"/>
  <c r="L73" i="1"/>
  <c r="L72" i="1"/>
  <c r="L71" i="1"/>
  <c r="L70" i="1"/>
  <c r="H11" i="3"/>
  <c r="H10" i="3"/>
  <c r="H9" i="3"/>
  <c r="H8" i="3"/>
  <c r="H7" i="3"/>
  <c r="H6" i="3"/>
  <c r="H11" i="4"/>
  <c r="H10" i="4"/>
  <c r="H9" i="4"/>
  <c r="H8" i="4"/>
  <c r="H7" i="4"/>
  <c r="H6" i="4"/>
  <c r="L58" i="1"/>
  <c r="L57" i="1"/>
  <c r="L56" i="1"/>
  <c r="L55" i="1"/>
  <c r="L54" i="1"/>
  <c r="L53" i="1"/>
  <c r="K75" i="1"/>
  <c r="K74" i="1"/>
  <c r="K73" i="1"/>
  <c r="K71" i="1"/>
  <c r="K70" i="1"/>
  <c r="J75" i="1"/>
  <c r="J74" i="1"/>
  <c r="J70" i="1"/>
  <c r="I73" i="1"/>
  <c r="I72" i="1"/>
  <c r="I71" i="1"/>
  <c r="I70" i="1"/>
  <c r="H73" i="1"/>
  <c r="H72" i="1"/>
  <c r="H70" i="1"/>
  <c r="K58" i="1"/>
  <c r="K57" i="1"/>
  <c r="K56" i="1"/>
  <c r="K55" i="1"/>
  <c r="K54" i="1"/>
  <c r="K53" i="1"/>
  <c r="J57" i="1"/>
  <c r="J56" i="1"/>
  <c r="J55" i="1"/>
  <c r="J53" i="1"/>
  <c r="I57" i="1"/>
  <c r="I56" i="1"/>
  <c r="I55" i="1"/>
  <c r="I54" i="1"/>
  <c r="H58" i="1"/>
  <c r="H57" i="1"/>
  <c r="H56" i="1"/>
  <c r="H55" i="1"/>
  <c r="H54" i="1"/>
  <c r="H53" i="1"/>
  <c r="H71" i="1"/>
  <c r="I53" i="1"/>
  <c r="K72" i="1"/>
  <c r="J71" i="1"/>
  <c r="J72" i="1"/>
  <c r="J73" i="1"/>
  <c r="H74" i="1"/>
  <c r="H75" i="1"/>
  <c r="I74" i="1"/>
  <c r="I75" i="1"/>
  <c r="K7" i="4"/>
  <c r="K8" i="4"/>
  <c r="K9" i="4"/>
  <c r="K10" i="4"/>
  <c r="K11" i="4"/>
  <c r="J7" i="4"/>
  <c r="J8" i="4"/>
  <c r="J9" i="4"/>
  <c r="J10" i="4"/>
  <c r="J11" i="4"/>
  <c r="J6" i="4"/>
  <c r="I7" i="4"/>
  <c r="I8" i="4"/>
  <c r="I9" i="4"/>
  <c r="I10" i="4"/>
  <c r="I11" i="4"/>
  <c r="I6" i="4"/>
  <c r="K6" i="4"/>
  <c r="K7" i="3"/>
  <c r="K8" i="3"/>
  <c r="K9" i="3"/>
  <c r="K10" i="3"/>
  <c r="K11" i="3"/>
  <c r="K6" i="3"/>
  <c r="H2" i="4"/>
  <c r="H2" i="3"/>
  <c r="J11" i="3"/>
  <c r="J10" i="3"/>
  <c r="J9" i="3"/>
  <c r="J8" i="3"/>
  <c r="J7" i="3"/>
  <c r="J6" i="3"/>
  <c r="I11" i="3"/>
  <c r="I10" i="3"/>
  <c r="I9" i="3"/>
  <c r="I8" i="3"/>
  <c r="I7" i="3"/>
  <c r="I6" i="3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J58" i="1"/>
  <c r="I58" i="1"/>
  <c r="J54" i="1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D6" i="3"/>
  <c r="E6" i="3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<sst xmlns="http://schemas.openxmlformats.org/spreadsheetml/2006/main" count="243" uniqueCount="102">
  <si>
    <t>標本数</t>
    <rPh sb="0" eb="2">
      <t>ヒョウホン</t>
    </rPh>
    <rPh sb="2" eb="3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</si>
  <si>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</si>
  <si>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</si>
  <si>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</si>
  <si>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</si>
  <si>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NO．１　　握力（㎏）</t>
    <rPh sb="6" eb="8">
      <t>アクリョク</t>
    </rPh>
    <phoneticPr fontId="1"/>
  </si>
  <si>
    <t>NO．２　上体起こし（回）</t>
    <rPh sb="5" eb="7">
      <t>ジョウタイオコ</t>
    </rPh>
    <rPh sb="7" eb="8">
      <t>オ</t>
    </rPh>
    <rPh sb="11" eb="12">
      <t>カイ</t>
    </rPh>
    <phoneticPr fontId="1"/>
  </si>
  <si>
    <t>NO.３　　長座体前屈（㎝）</t>
    <rPh sb="6" eb="8">
      <t>チョウザ</t>
    </rPh>
    <rPh sb="8" eb="9">
      <t>タイ</t>
    </rPh>
    <rPh sb="9" eb="11">
      <t>ゼンクツ</t>
    </rPh>
    <phoneticPr fontId="1"/>
  </si>
  <si>
    <t>NO.４　　反復横跳び（点）</t>
    <rPh sb="6" eb="8">
      <t>ハンプク</t>
    </rPh>
    <rPh sb="8" eb="10">
      <t>ヨコト</t>
    </rPh>
    <rPh sb="12" eb="13">
      <t>テン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</si>
  <si>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</si>
  <si>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</si>
  <si>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NO.６　　５０ｍ走（秒）</t>
    <rPh sb="9" eb="10">
      <t>ソウ</t>
    </rPh>
    <rPh sb="11" eb="12">
      <t>ビョウ</t>
    </rPh>
    <phoneticPr fontId="1"/>
  </si>
  <si>
    <t>NO.７　　立ち幅跳び(cm)</t>
    <rPh sb="6" eb="7">
      <t>タ</t>
    </rPh>
    <rPh sb="8" eb="10">
      <t>ハバト</t>
    </rPh>
    <phoneticPr fontId="1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</si>
  <si>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1"/>
  </si>
  <si>
    <t>全児童実施○×</t>
    <rPh sb="0" eb="3">
      <t>ゼンジドウ</t>
    </rPh>
    <rPh sb="3" eb="5">
      <t>ジッシ</t>
    </rPh>
    <phoneticPr fontId="1"/>
  </si>
  <si>
    <t>握力（ｋｇ）</t>
    <rPh sb="0" eb="2">
      <t>アクリョク</t>
    </rPh>
    <phoneticPr fontId="1"/>
  </si>
  <si>
    <t>上体おこし（回）</t>
    <rPh sb="0" eb="2">
      <t>ジョウタイ</t>
    </rPh>
    <rPh sb="6" eb="7">
      <t>カイ</t>
    </rPh>
    <phoneticPr fontId="1"/>
  </si>
  <si>
    <t>長座体前屈（ｃｍ）</t>
    <rPh sb="0" eb="2">
      <t>チョウザ</t>
    </rPh>
    <rPh sb="2" eb="5">
      <t>タイゼンクツ</t>
    </rPh>
    <phoneticPr fontId="1"/>
  </si>
  <si>
    <t>反復横跳び（点）</t>
    <rPh sb="0" eb="2">
      <t>ハンプク</t>
    </rPh>
    <rPh sb="2" eb="4">
      <t>ヨコト</t>
    </rPh>
    <rPh sb="6" eb="7">
      <t>テン</t>
    </rPh>
    <phoneticPr fontId="1"/>
  </si>
  <si>
    <t>５０ｍ走（秒）</t>
    <rPh sb="3" eb="4">
      <t>ソウ</t>
    </rPh>
    <rPh sb="5" eb="6">
      <t>ビョウ</t>
    </rPh>
    <phoneticPr fontId="1"/>
  </si>
  <si>
    <t>全国平均</t>
    <rPh sb="0" eb="2">
      <t>ゼンコク</t>
    </rPh>
    <rPh sb="2" eb="4">
      <t>ヘイキン</t>
    </rPh>
    <phoneticPr fontId="1"/>
  </si>
  <si>
    <t>１年男</t>
    <rPh sb="1" eb="2">
      <t>ネン</t>
    </rPh>
    <rPh sb="2" eb="3">
      <t>オトコ</t>
    </rPh>
    <phoneticPr fontId="1"/>
  </si>
  <si>
    <t>２年男</t>
    <rPh sb="1" eb="2">
      <t>ネン</t>
    </rPh>
    <rPh sb="2" eb="3">
      <t>オトコ</t>
    </rPh>
    <phoneticPr fontId="1"/>
  </si>
  <si>
    <t>３年男</t>
    <rPh sb="1" eb="2">
      <t>ネン</t>
    </rPh>
    <rPh sb="2" eb="3">
      <t>オトコ</t>
    </rPh>
    <phoneticPr fontId="1"/>
  </si>
  <si>
    <t>１年女</t>
    <rPh sb="1" eb="2">
      <t>ネン</t>
    </rPh>
    <rPh sb="2" eb="3">
      <t>オンナ</t>
    </rPh>
    <phoneticPr fontId="1"/>
  </si>
  <si>
    <t>２年女</t>
    <rPh sb="1" eb="2">
      <t>ネン</t>
    </rPh>
    <rPh sb="2" eb="3">
      <t>オンナ</t>
    </rPh>
    <phoneticPr fontId="1"/>
  </si>
  <si>
    <t>３年女</t>
    <rPh sb="1" eb="2">
      <t>ネン</t>
    </rPh>
    <rPh sb="2" eb="3">
      <t>オンナ</t>
    </rPh>
    <phoneticPr fontId="1"/>
  </si>
  <si>
    <t>男</t>
  </si>
  <si>
    <t>女</t>
  </si>
  <si>
    <t>５０ｍ走</t>
    <rPh sb="3" eb="4">
      <t>ソウ</t>
    </rPh>
    <phoneticPr fontId="1"/>
  </si>
  <si>
    <t>長座体前屈</t>
    <rPh sb="0" eb="2">
      <t>チョウザ</t>
    </rPh>
    <rPh sb="2" eb="5">
      <t>タイゼンクツ</t>
    </rPh>
    <phoneticPr fontId="1"/>
  </si>
  <si>
    <t>握力</t>
    <rPh sb="0" eb="2">
      <t>アクリョク</t>
    </rPh>
    <phoneticPr fontId="1"/>
  </si>
  <si>
    <t>立幅跳
（ｃｍ）</t>
    <rPh sb="0" eb="1">
      <t>タ</t>
    </rPh>
    <rPh sb="1" eb="3">
      <t>ハバト</t>
    </rPh>
    <phoneticPr fontId="1"/>
  </si>
  <si>
    <t>県平均</t>
    <rPh sb="0" eb="1">
      <t>ケン</t>
    </rPh>
    <rPh sb="1" eb="3">
      <t>ヘイキン</t>
    </rPh>
    <phoneticPr fontId="1"/>
  </si>
  <si>
    <t>このファイルの使い方</t>
    <rPh sb="7" eb="8">
      <t>ツカ</t>
    </rPh>
    <rPh sb="9" eb="10">
      <t>カタ</t>
    </rPh>
    <phoneticPr fontId="1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</si>
  <si>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1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</si>
  <si>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1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</si>
  <si>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1"/>
  </si>
  <si>
    <t>ﾊﾝﾄﾞﾎﾞｰﾙ
投げ（ｍ）</t>
    <rPh sb="9" eb="10">
      <t>ナ</t>
    </rPh>
    <phoneticPr fontId="1"/>
  </si>
  <si>
    <t>ﾊﾝﾄﾞﾎﾞｰﾙ投げ</t>
    <rPh sb="8" eb="9">
      <t>ナ</t>
    </rPh>
    <phoneticPr fontId="1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</si>
  <si>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1"/>
  </si>
  <si>
    <t>※このファイルでは、２０ｍシャトルを選択してレーダーチャートを作成します。</t>
    <rPh sb="18" eb="20">
      <t>センタク</t>
    </rPh>
    <rPh sb="31" eb="33">
      <t>サクセイ</t>
    </rPh>
    <phoneticPr fontId="1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</si>
  <si>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1"/>
  </si>
  <si>
    <t>上体起こし</t>
    <rPh sb="0" eb="2">
      <t>ジョウタイ</t>
    </rPh>
    <rPh sb="2" eb="3">
      <t>オ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</si>
  <si>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</si>
  <si>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</si>
  <si>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1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</si>
  <si>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1"/>
  </si>
  <si>
    <t>体力・運動能力調査結果（宮城県平均との比較）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5">
      <t>ミヤギケン</t>
    </rPh>
    <rPh sb="15" eb="17">
      <t>ヘイキン</t>
    </rPh>
    <rPh sb="19" eb="21">
      <t>ヒカク</t>
    </rPh>
    <phoneticPr fontId="1"/>
  </si>
  <si>
    <t>体力・運動能力調査結果（全国平均との比較）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4">
      <t>ゼンコク</t>
    </rPh>
    <rPh sb="14" eb="16">
      <t>ヘイキン</t>
    </rPh>
    <rPh sb="18" eb="20">
      <t>ヒカク</t>
    </rPh>
    <phoneticPr fontId="1"/>
  </si>
  <si>
    <t>市町村</t>
    <rPh sb="0" eb="3">
      <t>シチョウソン</t>
    </rPh>
    <phoneticPr fontId="1"/>
  </si>
  <si>
    <t>丸森町</t>
    <rPh sb="0" eb="3">
      <t>マルモリマチ</t>
    </rPh>
    <phoneticPr fontId="1"/>
  </si>
  <si>
    <t>白石市</t>
    <rPh sb="0" eb="3">
      <t>シロイシシ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</si>
  <si>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</si>
  <si>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</si>
  <si>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亘理町</t>
    <rPh sb="0" eb="3">
      <t>ワタリチョウ</t>
    </rPh>
    <phoneticPr fontId="1"/>
  </si>
  <si>
    <t>大河原町</t>
    <rPh sb="0" eb="3">
      <t>オオガワラ</t>
    </rPh>
    <rPh sb="3" eb="4">
      <t>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</si>
  <si>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</si>
  <si>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</si>
  <si>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川崎町</t>
    <rPh sb="0" eb="3">
      <t>カワサキマチ</t>
    </rPh>
    <phoneticPr fontId="1"/>
  </si>
  <si>
    <t>七ヶ宿町</t>
    <rPh sb="0" eb="4">
      <t>シチガシュクマチ</t>
    </rPh>
    <phoneticPr fontId="1"/>
  </si>
  <si>
    <t>蔵王町</t>
    <rPh sb="0" eb="3">
      <t>ザオウチョウ</t>
    </rPh>
    <phoneticPr fontId="1"/>
  </si>
  <si>
    <t>岩沼市</t>
    <rPh sb="0" eb="3">
      <t>イワヌマシ</t>
    </rPh>
    <phoneticPr fontId="1"/>
  </si>
  <si>
    <t>名取市</t>
    <rPh sb="0" eb="3">
      <t>ナトリシ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</si>
  <si>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</si>
  <si>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</si>
  <si>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塩釜市</t>
    <rPh sb="0" eb="3">
      <t>シオガマシ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</si>
  <si>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</si>
  <si>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</si>
  <si>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松島町</t>
    <rPh sb="0" eb="3">
      <t>マツシママチ</t>
    </rPh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</si>
  <si>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</si>
  <si>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</si>
  <si>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オオサトマチ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</si>
  <si>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</si>
  <si>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</si>
  <si>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シカママチ</t>
    </rPh>
    <phoneticPr fontId="1"/>
  </si>
  <si>
    <t>加美町</t>
    <rPh sb="0" eb="3">
      <t>カミマチ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</si>
  <si>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</si>
  <si>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</si>
  <si>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栗原市</t>
    <rPh sb="0" eb="2">
      <t>クリハラ</t>
    </rPh>
    <rPh sb="2" eb="3">
      <t>シ</t>
    </rPh>
    <phoneticPr fontId="1"/>
  </si>
  <si>
    <t>東松島市</t>
    <rPh sb="0" eb="4">
      <t>ヒガシマツシマシ</t>
    </rPh>
    <phoneticPr fontId="1"/>
  </si>
  <si>
    <t>石巻市</t>
    <rPh sb="0" eb="3">
      <t>イシマキシ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</si>
  <si>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</si>
  <si>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</si>
  <si>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南三陸町</t>
    <rPh sb="0" eb="4">
      <t>ミナミサンリクチョウ</t>
    </rPh>
    <phoneticPr fontId="1"/>
  </si>
  <si>
    <t>気仙沼市</t>
    <rPh sb="0" eb="4">
      <t>ケセンヌマシ</t>
    </rPh>
    <phoneticPr fontId="1"/>
  </si>
  <si>
    <t>NO.８　ハンドボール投げ（ｍ）</t>
    <rPh sb="11" eb="12">
      <t>ナ</t>
    </rPh>
    <phoneticPr fontId="1"/>
  </si>
  <si>
    <t>所在市町村名</t>
    <rPh sb="0" eb="2">
      <t>ショザイ</t>
    </rPh>
    <rPh sb="2" eb="3">
      <t>シクチョウ</t>
    </rPh>
    <rPh sb="3" eb="6">
      <t>チョウソンメイ</t>
    </rPh>
    <phoneticPr fontId="1"/>
  </si>
  <si>
    <t>高等学校名</t>
    <rPh sb="0" eb="2">
      <t>コウトウ</t>
    </rPh>
    <rPh sb="2" eb="5">
      <t>ガッコウメイ</t>
    </rPh>
    <phoneticPr fontId="1"/>
  </si>
  <si>
    <t>所在地</t>
    <rPh sb="0" eb="3">
      <t>ショザイチ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</si>
  <si>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</si>
  <si>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</si>
  <si>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○</t>
    <phoneticPr fontId="1"/>
  </si>
  <si>
    <t>×</t>
    <phoneticPr fontId="1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</si>
  <si>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3"/>
  </si>
  <si>
    <t>20mシャトルラン</t>
    <phoneticPr fontId="1"/>
  </si>
  <si>
    <t>２０mシャトルラン</t>
  </si>
  <si>
    <t>２０mシャトルラン</t>
    <phoneticPr fontId="1"/>
  </si>
  <si>
    <t>１　入力した報告用ファイル（令和５年度体力・運動能力調査報告【様式３－①】を準備して下さい。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1"/>
  </si>
  <si>
    <t>令和５年度全国体力・運動能力調査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1"/>
  </si>
  <si>
    <t>R６.１０.１７現在</t>
    <rPh sb="8" eb="10">
      <t>ゲンザイ</t>
    </rPh>
    <phoneticPr fontId="1"/>
  </si>
  <si>
    <t>令和６年度宮城県小・中・高等学校児童生徒体力・運動能力調査</t>
    <rPh sb="0" eb="2">
      <t>レイワ</t>
    </rPh>
    <rPh sb="3" eb="5">
      <t>ネンド</t>
    </rPh>
    <rPh sb="5" eb="8">
      <t>ミヤギケン</t>
    </rPh>
    <rPh sb="8" eb="9">
      <t>ショウ</t>
    </rPh>
    <rPh sb="10" eb="11">
      <t>チュウ</t>
    </rPh>
    <rPh sb="12" eb="14">
      <t>コウトウ</t>
    </rPh>
    <rPh sb="14" eb="16">
      <t>ガッコウ</t>
    </rPh>
    <rPh sb="16" eb="18">
      <t>ジドウ</t>
    </rPh>
    <rPh sb="18" eb="20">
      <t>セイト</t>
    </rPh>
    <rPh sb="20" eb="22">
      <t>タイリョク</t>
    </rPh>
    <rPh sb="23" eb="25">
      <t>ウンドウ</t>
    </rPh>
    <rPh sb="25" eb="27">
      <t>ノウリョク</t>
    </rPh>
    <rPh sb="27" eb="2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</si>
</sst>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0.00_ "/>
    <numFmt numFmtId="178" formatCode="0.0_ "/>
    <numFmt numFmtId="179" formatCode="0.0_);[Red]\(0.0\)"/>
    <numFmt numFmtId="180" formatCode="m"/>
    <numFmt numFmtId="181" formatCode="0&quot;事&quot;&quot;務&quot;&quot;所&quot;"/>
    <numFmt numFmtId="182" formatCode="0.00_);[Red]\(0.00\)"/>
    <numFmt numFmtId="183" formatCode="0.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3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181" fontId="0" fillId="0" borderId="0" xfId="0" applyNumberFormat="1"/>
    <xf numFmtId="2" fontId="11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/>
    </xf>
    <xf numFmtId="2" fontId="11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180" fontId="9" fillId="4" borderId="0" xfId="0" applyNumberFormat="1" applyFont="1" applyFill="1" applyBorder="1" applyAlignment="1">
      <alignment horizontal="center" vertical="center"/>
    </xf>
    <xf numFmtId="180" fontId="4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9" fontId="10" fillId="0" borderId="25" xfId="0" applyNumberFormat="1" applyFont="1" applyFill="1" applyBorder="1" applyAlignment="1">
      <alignment vertical="center"/>
    </xf>
    <xf numFmtId="179" fontId="10" fillId="0" borderId="15" xfId="0" applyNumberFormat="1" applyFont="1" applyFill="1" applyBorder="1" applyAlignment="1">
      <alignment vertical="center"/>
    </xf>
    <xf numFmtId="179" fontId="10" fillId="0" borderId="6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9" fontId="10" fillId="0" borderId="28" xfId="0" applyNumberFormat="1" applyFont="1" applyFill="1" applyBorder="1" applyAlignment="1">
      <alignment vertical="center"/>
    </xf>
    <xf numFmtId="179" fontId="10" fillId="0" borderId="29" xfId="0" applyNumberFormat="1" applyFont="1" applyFill="1" applyBorder="1" applyAlignment="1">
      <alignment vertical="center"/>
    </xf>
    <xf numFmtId="179" fontId="10" fillId="0" borderId="3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9" fontId="10" fillId="0" borderId="31" xfId="0" applyNumberFormat="1" applyFont="1" applyFill="1" applyBorder="1" applyAlignment="1">
      <alignment vertical="center"/>
    </xf>
    <xf numFmtId="179" fontId="10" fillId="0" borderId="17" xfId="0" applyNumberFormat="1" applyFont="1" applyFill="1" applyBorder="1" applyAlignment="1">
      <alignment vertical="center"/>
    </xf>
    <xf numFmtId="179" fontId="10" fillId="0" borderId="7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180" fontId="9" fillId="2" borderId="0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" fontId="11" fillId="0" borderId="32" xfId="0" applyNumberFormat="1" applyFont="1" applyBorder="1" applyAlignment="1">
      <alignment horizontal="right" vertical="center"/>
    </xf>
    <xf numFmtId="2" fontId="11" fillId="0" borderId="33" xfId="0" applyNumberFormat="1" applyFont="1" applyBorder="1" applyAlignment="1">
      <alignment horizontal="right" vertical="center"/>
    </xf>
    <xf numFmtId="2" fontId="11" fillId="0" borderId="34" xfId="0" applyNumberFormat="1" applyFont="1" applyBorder="1" applyAlignment="1">
      <alignment horizontal="right" vertical="center"/>
    </xf>
    <xf numFmtId="1" fontId="11" fillId="0" borderId="33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1" fontId="11" fillId="0" borderId="35" xfId="0" applyNumberFormat="1" applyFont="1" applyBorder="1" applyAlignment="1">
      <alignment horizontal="right" vertical="center"/>
    </xf>
    <xf numFmtId="2" fontId="11" fillId="0" borderId="36" xfId="0" applyNumberFormat="1" applyFont="1" applyBorder="1" applyAlignment="1">
      <alignment horizontal="right" vertical="center"/>
    </xf>
    <xf numFmtId="2" fontId="11" fillId="0" borderId="37" xfId="0" applyNumberFormat="1" applyFont="1" applyBorder="1" applyAlignment="1">
      <alignment horizontal="right" vertical="center"/>
    </xf>
    <xf numFmtId="1" fontId="11" fillId="0" borderId="36" xfId="0" applyNumberFormat="1" applyFont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1" fontId="11" fillId="0" borderId="24" xfId="0" applyNumberFormat="1" applyFont="1" applyBorder="1" applyAlignment="1">
      <alignment horizontal="right" vertical="center"/>
    </xf>
    <xf numFmtId="2" fontId="11" fillId="0" borderId="24" xfId="0" applyNumberFormat="1" applyFont="1" applyBorder="1" applyAlignment="1">
      <alignment horizontal="right" vertical="center"/>
    </xf>
    <xf numFmtId="2" fontId="11" fillId="0" borderId="38" xfId="0" applyNumberFormat="1" applyFont="1" applyBorder="1" applyAlignment="1">
      <alignment horizontal="right" vertical="center"/>
    </xf>
    <xf numFmtId="1" fontId="11" fillId="0" borderId="22" xfId="0" applyNumberFormat="1" applyFont="1" applyBorder="1" applyAlignment="1">
      <alignment horizontal="right" vertical="center"/>
    </xf>
    <xf numFmtId="2" fontId="11" fillId="0" borderId="22" xfId="0" applyNumberFormat="1" applyFont="1" applyBorder="1" applyAlignment="1">
      <alignment horizontal="right" vertical="center"/>
    </xf>
    <xf numFmtId="2" fontId="11" fillId="0" borderId="39" xfId="0" applyNumberFormat="1" applyFont="1" applyBorder="1" applyAlignment="1">
      <alignment horizontal="right" vertical="center"/>
    </xf>
    <xf numFmtId="1" fontId="11" fillId="0" borderId="21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1" fontId="11" fillId="0" borderId="40" xfId="0" applyNumberFormat="1" applyFont="1" applyBorder="1" applyAlignment="1">
      <alignment horizontal="right" vertical="center"/>
    </xf>
    <xf numFmtId="1" fontId="11" fillId="0" borderId="20" xfId="0" applyNumberFormat="1" applyFon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2" fontId="11" fillId="0" borderId="41" xfId="0" applyNumberFormat="1" applyFont="1" applyBorder="1" applyAlignment="1">
      <alignment horizontal="right" vertical="center"/>
    </xf>
    <xf numFmtId="1" fontId="11" fillId="0" borderId="19" xfId="0" applyNumberFormat="1" applyFont="1" applyBorder="1" applyAlignment="1">
      <alignment horizontal="right" vertical="center"/>
    </xf>
    <xf numFmtId="2" fontId="11" fillId="0" borderId="13" xfId="0" applyNumberFormat="1" applyFont="1" applyBorder="1" applyAlignment="1">
      <alignment horizontal="right" vertical="center"/>
    </xf>
    <xf numFmtId="1" fontId="11" fillId="0" borderId="42" xfId="0" applyNumberFormat="1" applyFont="1" applyBorder="1" applyAlignment="1">
      <alignment horizontal="right" vertical="center"/>
    </xf>
    <xf numFmtId="2" fontId="11" fillId="0" borderId="43" xfId="0" applyNumberFormat="1" applyFont="1" applyBorder="1" applyAlignment="1">
      <alignment horizontal="right" vertical="center"/>
    </xf>
    <xf numFmtId="2" fontId="11" fillId="0" borderId="44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1" fontId="11" fillId="0" borderId="25" xfId="0" applyNumberFormat="1" applyFont="1" applyBorder="1" applyAlignment="1">
      <alignment horizontal="right" vertical="center"/>
    </xf>
    <xf numFmtId="1" fontId="11" fillId="0" borderId="45" xfId="0" applyNumberFormat="1" applyFont="1" applyBorder="1" applyAlignment="1">
      <alignment horizontal="right" vertical="center"/>
    </xf>
    <xf numFmtId="1" fontId="11" fillId="0" borderId="6" xfId="0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right" vertical="center"/>
    </xf>
    <xf numFmtId="1" fontId="11" fillId="0" borderId="46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1" fontId="11" fillId="0" borderId="23" xfId="0" applyNumberFormat="1" applyFon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82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" fontId="0" fillId="0" borderId="0" xfId="0" applyNumberFormat="1"/>
    <xf numFmtId="0" fontId="16" fillId="2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179" fontId="10" fillId="0" borderId="18" xfId="0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18" fillId="0" borderId="0" xfId="0" applyFont="1"/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78" fontId="4" fillId="6" borderId="0" xfId="0" applyNumberFormat="1" applyFont="1" applyFill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48" xfId="0" applyFill="1" applyBorder="1" applyAlignment="1">
      <alignment vertical="center"/>
    </xf>
    <xf numFmtId="177" fontId="0" fillId="6" borderId="0" xfId="0" applyNumberForma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8" fillId="8" borderId="49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0" fillId="0" borderId="21" xfId="0" applyBorder="1"/>
    <xf numFmtId="177" fontId="0" fillId="0" borderId="22" xfId="0" applyNumberFormat="1" applyBorder="1"/>
    <xf numFmtId="177" fontId="0" fillId="0" borderId="14" xfId="0" applyNumberFormat="1" applyBorder="1"/>
    <xf numFmtId="0" fontId="0" fillId="0" borderId="22" xfId="0" applyBorder="1"/>
    <xf numFmtId="177" fontId="0" fillId="0" borderId="39" xfId="0" applyNumberFormat="1" applyBorder="1"/>
    <xf numFmtId="0" fontId="0" fillId="0" borderId="23" xfId="0" applyBorder="1"/>
    <xf numFmtId="177" fontId="0" fillId="0" borderId="24" xfId="0" applyNumberFormat="1" applyBorder="1"/>
    <xf numFmtId="177" fontId="0" fillId="0" borderId="12" xfId="0" applyNumberFormat="1" applyBorder="1"/>
    <xf numFmtId="0" fontId="0" fillId="0" borderId="24" xfId="0" applyBorder="1"/>
    <xf numFmtId="177" fontId="0" fillId="0" borderId="38" xfId="0" applyNumberFormat="1" applyBorder="1"/>
    <xf numFmtId="0" fontId="0" fillId="0" borderId="19" xfId="0" applyBorder="1"/>
    <xf numFmtId="177" fontId="0" fillId="0" borderId="20" xfId="0" applyNumberFormat="1" applyBorder="1"/>
    <xf numFmtId="177" fontId="0" fillId="0" borderId="13" xfId="0" applyNumberFormat="1" applyBorder="1"/>
    <xf numFmtId="0" fontId="0" fillId="0" borderId="20" xfId="0" applyBorder="1"/>
    <xf numFmtId="177" fontId="0" fillId="0" borderId="41" xfId="0" applyNumberFormat="1" applyBorder="1"/>
    <xf numFmtId="0" fontId="0" fillId="0" borderId="5" xfId="0" applyBorder="1"/>
    <xf numFmtId="177" fontId="0" fillId="0" borderId="2" xfId="0" applyNumberFormat="1" applyBorder="1"/>
    <xf numFmtId="177" fontId="0" fillId="0" borderId="3" xfId="0" applyNumberFormat="1" applyBorder="1"/>
    <xf numFmtId="0" fontId="0" fillId="0" borderId="2" xfId="0" applyBorder="1"/>
    <xf numFmtId="177" fontId="0" fillId="0" borderId="4" xfId="0" applyNumberFormat="1" applyBorder="1"/>
    <xf numFmtId="177" fontId="0" fillId="0" borderId="14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0" fillId="0" borderId="42" xfId="0" applyBorder="1"/>
    <xf numFmtId="0" fontId="0" fillId="0" borderId="46" xfId="0" applyBorder="1"/>
    <xf numFmtId="0" fontId="0" fillId="0" borderId="1" xfId="0" applyBorder="1"/>
    <xf numFmtId="0" fontId="0" fillId="0" borderId="40" xfId="0" applyBorder="1"/>
    <xf numFmtId="183" fontId="0" fillId="0" borderId="20" xfId="0" applyNumberFormat="1" applyBorder="1"/>
    <xf numFmtId="183" fontId="0" fillId="0" borderId="41" xfId="0" applyNumberFormat="1" applyBorder="1"/>
    <xf numFmtId="183" fontId="0" fillId="0" borderId="24" xfId="0" applyNumberFormat="1" applyBorder="1"/>
    <xf numFmtId="183" fontId="0" fillId="0" borderId="38" xfId="0" applyNumberFormat="1" applyBorder="1"/>
    <xf numFmtId="183" fontId="0" fillId="0" borderId="2" xfId="0" applyNumberFormat="1" applyBorder="1"/>
    <xf numFmtId="183" fontId="0" fillId="0" borderId="4" xfId="0" applyNumberFormat="1" applyBorder="1"/>
    <xf numFmtId="183" fontId="0" fillId="0" borderId="22" xfId="0" applyNumberFormat="1" applyBorder="1"/>
    <xf numFmtId="183" fontId="0" fillId="0" borderId="39" xfId="0" applyNumberFormat="1" applyBorder="1"/>
    <xf numFmtId="183" fontId="0" fillId="0" borderId="13" xfId="0" applyNumberFormat="1" applyBorder="1"/>
    <xf numFmtId="183" fontId="0" fillId="0" borderId="12" xfId="0" applyNumberFormat="1" applyBorder="1"/>
    <xf numFmtId="183" fontId="0" fillId="0" borderId="3" xfId="0" applyNumberFormat="1" applyBorder="1"/>
    <xf numFmtId="183" fontId="0" fillId="0" borderId="14" xfId="0" applyNumberFormat="1" applyBorder="1"/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/>
    <xf numFmtId="2" fontId="0" fillId="0" borderId="3" xfId="0" applyNumberFormat="1" applyBorder="1"/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22" xfId="0" applyNumberFormat="1" applyBorder="1" applyAlignment="1">
      <alignment vertical="center"/>
    </xf>
    <xf numFmtId="2" fontId="0" fillId="0" borderId="24" xfId="0" applyNumberFormat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9" borderId="42" xfId="0" applyFont="1" applyFill="1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0" fillId="9" borderId="41" xfId="0" applyFont="1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9" borderId="42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180" fontId="9" fillId="0" borderId="69" xfId="0" applyNumberFormat="1" applyFont="1" applyFill="1" applyBorder="1" applyAlignment="1">
      <alignment horizontal="center" vertical="center" wrapText="1"/>
    </xf>
    <xf numFmtId="180" fontId="9" fillId="0" borderId="69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80" fontId="8" fillId="0" borderId="70" xfId="0" applyNumberFormat="1" applyFont="1" applyFill="1" applyBorder="1" applyAlignment="1">
      <alignment horizontal="center" vertical="center"/>
    </xf>
    <xf numFmtId="180" fontId="8" fillId="0" borderId="71" xfId="0" applyNumberFormat="1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80" fontId="9" fillId="0" borderId="7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06557910145794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4-4F8C-B229-E2769E2A7390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データ貼付!$H$53:$O$53</c:f>
              <c:numCache>
                <c:formatCode>0.0_ </c:formatCode>
                <c:ptCount val="8"/>
                <c:pt idx="0">
                  <c:v>-1.1756569847856113</c:v>
                </c:pt>
                <c:pt idx="1">
                  <c:v>-0.30141843971631488</c:v>
                </c:pt>
                <c:pt idx="2">
                  <c:v>6.5118397085610198</c:v>
                </c:pt>
                <c:pt idx="3">
                  <c:v>-31.712626995645863</c:v>
                </c:pt>
                <c:pt idx="4">
                  <c:v>84.254074383618885</c:v>
                </c:pt>
                <c:pt idx="5">
                  <c:v>175.76271186440678</c:v>
                </c:pt>
                <c:pt idx="6">
                  <c:v>-42.201680672268907</c:v>
                </c:pt>
                <c:pt idx="7">
                  <c:v>9.7643097643097647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4-4F8C-B229-E2769E2A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467392"/>
        <c:axId val="1"/>
      </c:radarChart>
      <c:catAx>
        <c:axId val="576467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64673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2509803921568629E-2"/>
          <c:y val="3.1872582192286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687602285008491"/>
          <c:y val="0.13315640325835765"/>
          <c:w val="0.58084946734599363"/>
          <c:h val="0.7868080434168837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1-4C7E-A551-EFB30A63AA3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データ貼付!$H$74:$O$74</c:f>
              <c:numCache>
                <c:formatCode>0.0_ </c:formatCode>
                <c:ptCount val="8"/>
                <c:pt idx="0">
                  <c:v>-3.5987160969992544</c:v>
                </c:pt>
                <c:pt idx="1">
                  <c:v>1.0226789411869248</c:v>
                </c:pt>
                <c:pt idx="2">
                  <c:v>6.3777611164638088</c:v>
                </c:pt>
                <c:pt idx="3">
                  <c:v>-30.866675740372926</c:v>
                </c:pt>
                <c:pt idx="4">
                  <c:v>80.520922229385775</c:v>
                </c:pt>
                <c:pt idx="5">
                  <c:v>105.59370309020125</c:v>
                </c:pt>
                <c:pt idx="6">
                  <c:v>-35.23081053093604</c:v>
                </c:pt>
                <c:pt idx="7">
                  <c:v>10.887349892206068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1-4C7E-A551-EFB30A63A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32656"/>
        <c:axId val="1"/>
      </c:radarChart>
      <c:catAx>
        <c:axId val="62803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03265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8837424734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1885305362415555"/>
          <c:w val="0.55457326986625588"/>
          <c:h val="0.7704956579772868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C-4C74-9441-199BB849ED83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データ貼付!$H$73:$O$73</c:f>
              <c:numCache>
                <c:formatCode>0.0_ </c:formatCode>
                <c:ptCount val="8"/>
                <c:pt idx="0">
                  <c:v>-3.9554650709235943</c:v>
                </c:pt>
                <c:pt idx="1">
                  <c:v>12.036518831355899</c:v>
                </c:pt>
                <c:pt idx="2">
                  <c:v>3.1471574462983298</c:v>
                </c:pt>
                <c:pt idx="3">
                  <c:v>-31.204396647640039</c:v>
                </c:pt>
                <c:pt idx="4">
                  <c:v>75.747008341604513</c:v>
                </c:pt>
                <c:pt idx="5">
                  <c:v>135.83573540824574</c:v>
                </c:pt>
                <c:pt idx="6">
                  <c:v>-25.281768148839234</c:v>
                </c:pt>
                <c:pt idx="7">
                  <c:v>17.855071663701246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C-4C74-9441-199BB849E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468704"/>
        <c:axId val="1"/>
      </c:radarChart>
      <c:catAx>
        <c:axId val="57646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646870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906592558283E-2"/>
          <c:y val="2.8542152230971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533962074594099"/>
          <c:y val="0.15086683825406921"/>
          <c:w val="0.55162341204782372"/>
          <c:h val="0.7624891555002956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8-4C8C-BFF5-2E3C3D8E64B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データ貼付!$H$75:$O$75</c:f>
              <c:numCache>
                <c:formatCode>0.0_ </c:formatCode>
                <c:ptCount val="8"/>
                <c:pt idx="0">
                  <c:v>-4.080838509503792</c:v>
                </c:pt>
                <c:pt idx="1">
                  <c:v>12.858699801904464</c:v>
                </c:pt>
                <c:pt idx="2">
                  <c:v>3.4164227366245257</c:v>
                </c:pt>
                <c:pt idx="3">
                  <c:v>-26.600115909205499</c:v>
                </c:pt>
                <c:pt idx="4">
                  <c:v>73.498907800627222</c:v>
                </c:pt>
                <c:pt idx="5">
                  <c:v>141.08183680341156</c:v>
                </c:pt>
                <c:pt idx="6">
                  <c:v>-21.823355940939393</c:v>
                </c:pt>
                <c:pt idx="7">
                  <c:v>18.96526261621759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8-4C8C-BFF5-2E3C3D8E6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469688"/>
        <c:axId val="1"/>
      </c:radarChart>
      <c:catAx>
        <c:axId val="576469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64696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1824698133427061"/>
          <c:w val="0.56254829520195959"/>
          <c:h val="0.7747216018452206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4-4791-BA3F-1151A342DC6A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データ貼付!$H$54:$O$54</c:f>
              <c:numCache>
                <c:formatCode>0.0_ </c:formatCode>
                <c:ptCount val="8"/>
                <c:pt idx="0">
                  <c:v>-4.6103896103896034</c:v>
                </c:pt>
                <c:pt idx="1">
                  <c:v>12.122241086587437</c:v>
                </c:pt>
                <c:pt idx="2">
                  <c:v>2.9853658536585357</c:v>
                </c:pt>
                <c:pt idx="3">
                  <c:v>-30.201005025125639</c:v>
                </c:pt>
                <c:pt idx="4">
                  <c:v>77.284162378502003</c:v>
                </c:pt>
                <c:pt idx="5">
                  <c:v>165.45454545454547</c:v>
                </c:pt>
                <c:pt idx="6">
                  <c:v>-24.384748700173319</c:v>
                </c:pt>
                <c:pt idx="7">
                  <c:v>18.302325581395348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4-4791-BA3F-1151A342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293104"/>
        <c:axId val="1"/>
      </c:radarChart>
      <c:catAx>
        <c:axId val="62829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29310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059033165375323"/>
          <c:y val="0.11885305362415555"/>
          <c:w val="0.57522227459532183"/>
          <c:h val="0.799184326093460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C-465C-B2BC-98C3EBD1169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データ貼付!$H$55:$O$55</c:f>
              <c:numCache>
                <c:formatCode>0.0_ </c:formatCode>
                <c:ptCount val="8"/>
                <c:pt idx="0">
                  <c:v>-1.6036505867014341</c:v>
                </c:pt>
                <c:pt idx="1">
                  <c:v>1.2887438825448641</c:v>
                </c:pt>
                <c:pt idx="2">
                  <c:v>4.397482014388487</c:v>
                </c:pt>
                <c:pt idx="3">
                  <c:v>-31.164095371669006</c:v>
                </c:pt>
                <c:pt idx="4">
                  <c:v>84.844961240310084</c:v>
                </c:pt>
                <c:pt idx="5">
                  <c:v>175.17241379310346</c:v>
                </c:pt>
                <c:pt idx="6">
                  <c:v>-40.838033843674452</c:v>
                </c:pt>
                <c:pt idx="7">
                  <c:v>10.703125000000007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C-465C-B2BC-98C3EBD11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289496"/>
        <c:axId val="1"/>
      </c:radarChart>
      <c:catAx>
        <c:axId val="628289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2894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0523463328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748714180749587"/>
          <c:y val="0.14678935613909497"/>
          <c:w val="0.55253490080822742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1-42E0-890F-207C4E83A05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データ貼付!$H$57:$O$57</c:f>
              <c:numCache>
                <c:formatCode>0.0_ </c:formatCode>
                <c:ptCount val="8"/>
                <c:pt idx="0">
                  <c:v>-6.7732962447844187</c:v>
                </c:pt>
                <c:pt idx="1">
                  <c:v>-1.3101160862354888</c:v>
                </c:pt>
                <c:pt idx="2">
                  <c:v>4.3739130434782609</c:v>
                </c:pt>
                <c:pt idx="3">
                  <c:v>-24.131812420785806</c:v>
                </c:pt>
                <c:pt idx="4">
                  <c:v>83.087248322147644</c:v>
                </c:pt>
                <c:pt idx="5">
                  <c:v>155.73529411764707</c:v>
                </c:pt>
                <c:pt idx="6">
                  <c:v>-45.251350228500215</c:v>
                </c:pt>
                <c:pt idx="7">
                  <c:v>10.919881305637979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1-42E0-890F-207C4E83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13952"/>
        <c:axId val="1"/>
      </c:radarChart>
      <c:catAx>
        <c:axId val="615313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1395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71390520196912"/>
          <c:y val="0.11885305362415555"/>
          <c:w val="0.56047298550313407"/>
          <c:h val="0.7786924202961955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F-4B15-A137-7A09E19A8D3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データ貼付!$H$56:$O$56</c:f>
              <c:numCache>
                <c:formatCode>0.0_ </c:formatCode>
                <c:ptCount val="8"/>
                <c:pt idx="0">
                  <c:v>-4.4398340248962569</c:v>
                </c:pt>
                <c:pt idx="1">
                  <c:v>10.71547420965058</c:v>
                </c:pt>
                <c:pt idx="2">
                  <c:v>2.304725168756022</c:v>
                </c:pt>
                <c:pt idx="3">
                  <c:v>-29.040650406504056</c:v>
                </c:pt>
                <c:pt idx="4">
                  <c:v>75.910041841004187</c:v>
                </c:pt>
                <c:pt idx="5">
                  <c:v>159.01234567901236</c:v>
                </c:pt>
                <c:pt idx="6">
                  <c:v>-23.662271373883456</c:v>
                </c:pt>
                <c:pt idx="7">
                  <c:v>17.899543378995432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F-4B15-A137-7A09E19A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13296"/>
        <c:axId val="1"/>
      </c:radarChart>
      <c:catAx>
        <c:axId val="61531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132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8868595567568E-2"/>
          <c:y val="2.85424321959755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2640194556422074"/>
          <c:w val="0.55457326986625588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D-40D6-B5DD-11B4FCFDBD6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データ貼付!$H$58:$O$58</c:f>
              <c:numCache>
                <c:formatCode>0.0_ </c:formatCode>
                <c:ptCount val="8"/>
                <c:pt idx="0">
                  <c:v>-3.3599999999999994</c:v>
                </c:pt>
                <c:pt idx="1">
                  <c:v>11.606299212598422</c:v>
                </c:pt>
                <c:pt idx="2">
                  <c:v>1.9102196752626526</c:v>
                </c:pt>
                <c:pt idx="3">
                  <c:v>-26.955835962145102</c:v>
                </c:pt>
                <c:pt idx="4">
                  <c:v>75.718015665796344</c:v>
                </c:pt>
                <c:pt idx="5">
                  <c:v>149.10112359550561</c:v>
                </c:pt>
                <c:pt idx="6">
                  <c:v>-22.920502092050214</c:v>
                </c:pt>
                <c:pt idx="7">
                  <c:v>16.990950226244344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D-40D6-B5DD-11B4FCFD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856504"/>
        <c:axId val="1"/>
      </c:radarChart>
      <c:catAx>
        <c:axId val="278856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85650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434530742828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106562913052483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8-4F77-ADFE-EB4BA17ADFE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データ貼付!$H$70:$O$70</c:f>
              <c:numCache>
                <c:formatCode>0.0_ </c:formatCode>
                <c:ptCount val="8"/>
                <c:pt idx="0">
                  <c:v>-1.7613597752274046</c:v>
                </c:pt>
                <c:pt idx="1">
                  <c:v>2.3457180448906882</c:v>
                </c:pt>
                <c:pt idx="2">
                  <c:v>7.0721163787825105</c:v>
                </c:pt>
                <c:pt idx="3">
                  <c:v>-28.376108984512427</c:v>
                </c:pt>
                <c:pt idx="4">
                  <c:v>82.028322443143608</c:v>
                </c:pt>
                <c:pt idx="5">
                  <c:v>80.986154841824202</c:v>
                </c:pt>
                <c:pt idx="6">
                  <c:v>-27.082744844331728</c:v>
                </c:pt>
                <c:pt idx="7">
                  <c:v>13.047328946989055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8-4F77-ADFE-EB4BA17AD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834832"/>
        <c:axId val="1"/>
      </c:radarChart>
      <c:catAx>
        <c:axId val="711834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183483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47691604922E-2"/>
          <c:y val="2.854220911629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2232446344924526"/>
          <c:w val="0.55958751470089652"/>
          <c:h val="0.7706441197302450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8-40C8-B3F2-FA99722EFB1A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データ貼付!$H$71:$O$71</c:f>
              <c:numCache>
                <c:formatCode>0.0_ </c:formatCode>
                <c:ptCount val="8"/>
                <c:pt idx="0">
                  <c:v>-3.3468304548900392</c:v>
                </c:pt>
                <c:pt idx="1">
                  <c:v>13.309245223865148</c:v>
                </c:pt>
                <c:pt idx="2">
                  <c:v>6.2663103194500565</c:v>
                </c:pt>
                <c:pt idx="3">
                  <c:v>-28.643344905341266</c:v>
                </c:pt>
                <c:pt idx="4">
                  <c:v>77.159346932455023</c:v>
                </c:pt>
                <c:pt idx="5">
                  <c:v>152.14109246091303</c:v>
                </c:pt>
                <c:pt idx="6">
                  <c:v>-23.096297168345671</c:v>
                </c:pt>
                <c:pt idx="7">
                  <c:v>19.727918512807797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8-40C8-B3F2-FA99722E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837128"/>
        <c:axId val="1"/>
      </c:radarChart>
      <c:catAx>
        <c:axId val="711837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183712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33271576349E-2"/>
          <c:y val="2.45904461942257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238976292750342"/>
          <c:y val="0.11475467246470218"/>
          <c:w val="0.57817213241375964"/>
          <c:h val="0.8032827072529119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C4C-96F4-4A3CBDC13F5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２０mシャトルラン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データ貼付!$H$72:$O$72</c:f>
              <c:numCache>
                <c:formatCode>0.0_ </c:formatCode>
                <c:ptCount val="8"/>
                <c:pt idx="0">
                  <c:v>-2.3385006768325312</c:v>
                </c:pt>
                <c:pt idx="1">
                  <c:v>0.88488375539364483</c:v>
                </c:pt>
                <c:pt idx="2">
                  <c:v>5.3527871744477693</c:v>
                </c:pt>
                <c:pt idx="3">
                  <c:v>-28.670771435123925</c:v>
                </c:pt>
                <c:pt idx="4">
                  <c:v>81.369943629943108</c:v>
                </c:pt>
                <c:pt idx="5">
                  <c:v>128.54428284248132</c:v>
                </c:pt>
                <c:pt idx="6">
                  <c:v>-35.462167767203795</c:v>
                </c:pt>
                <c:pt idx="7">
                  <c:v>11.269267868515755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5-4C4C-96F4-4A3CBDC13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30688"/>
        <c:axId val="1"/>
      </c:radarChart>
      <c:catAx>
        <c:axId val="628030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80306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9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94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95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3439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359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38100</xdr:rowOff>
    </xdr:from>
    <xdr:to>
      <xdr:col>10</xdr:col>
      <xdr:colOff>752475</xdr:colOff>
      <xdr:row>29</xdr:row>
      <xdr:rowOff>38100</xdr:rowOff>
    </xdr:to>
    <xdr:graphicFrame macro="">
      <xdr:nvGraphicFramePr>
        <xdr:cNvPr id="359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359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28575</xdr:rowOff>
    </xdr:from>
    <xdr:to>
      <xdr:col>6</xdr:col>
      <xdr:colOff>19050</xdr:colOff>
      <xdr:row>59</xdr:row>
      <xdr:rowOff>19050</xdr:rowOff>
    </xdr:to>
    <xdr:graphicFrame macro="">
      <xdr:nvGraphicFramePr>
        <xdr:cNvPr id="359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3595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3596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下のグラフは、各測定種目の令和５年度全国平均値を「５０」とした時の、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スコアを表しています。５０を上回っていると全国平均より優れている、５０を下回っていると全国平均より劣っていることを表しています。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107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15</xdr:row>
      <xdr:rowOff>0</xdr:rowOff>
    </xdr:from>
    <xdr:to>
      <xdr:col>10</xdr:col>
      <xdr:colOff>742950</xdr:colOff>
      <xdr:row>29</xdr:row>
      <xdr:rowOff>0</xdr:rowOff>
    </xdr:to>
    <xdr:graphicFrame macro="">
      <xdr:nvGraphicFramePr>
        <xdr:cNvPr id="107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107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45</xdr:row>
      <xdr:rowOff>19050</xdr:rowOff>
    </xdr:from>
    <xdr:to>
      <xdr:col>6</xdr:col>
      <xdr:colOff>9525</xdr:colOff>
      <xdr:row>59</xdr:row>
      <xdr:rowOff>9525</xdr:rowOff>
    </xdr:to>
    <xdr:graphicFrame macro="">
      <xdr:nvGraphicFramePr>
        <xdr:cNvPr id="107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1076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1076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下のグラフは、各測定種目の令和６年度宮城県平均値を「５０」とした時の、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と宮城県平均値より優れている、５０を下回っていると宮城県平均より劣っていることを表しています。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/>
  </sheetViews>
  <sheetFormatPr defaultRowHeight="13.5"/>
  <cols>
    <col min="1" max="1" width="2.5" style="58" customWidth="1"/>
    <col min="2" max="11" width="9" style="58"/>
    <col min="12" max="12" width="3.25" style="58" customWidth="1"/>
    <col min="13" max="16384" width="9" style="58"/>
  </cols>
  <sheetData>
    <row r="2" spans="2:11" ht="92.25" customHeight="1" thickBot="1">
      <c r="B2" s="186" t="s">
        <v>42</v>
      </c>
      <c r="C2" s="186"/>
      <c r="D2" s="186"/>
      <c r="E2" s="186"/>
      <c r="F2" s="186"/>
      <c r="G2" s="186"/>
      <c r="H2" s="186"/>
      <c r="I2" s="186"/>
      <c r="J2" s="186"/>
      <c r="K2" s="186"/>
    </row>
    <row r="3" spans="2:11" ht="20.25" customHeight="1" thickBot="1">
      <c r="B3" s="187" t="s">
        <v>34</v>
      </c>
      <c r="C3" s="188"/>
      <c r="D3" s="188"/>
      <c r="E3" s="189"/>
    </row>
    <row r="5" spans="2:11" ht="14.25">
      <c r="B5" s="62" t="s">
        <v>98</v>
      </c>
    </row>
    <row r="6" spans="2:11" ht="14.25">
      <c r="B6" s="62"/>
    </row>
    <row r="7" spans="2:11" ht="14.25">
      <c r="B7" s="62" t="s">
        <v>35</v>
      </c>
    </row>
    <row r="8" spans="2:11" ht="14.25">
      <c r="B8" s="62"/>
    </row>
    <row r="9" spans="2:11" ht="14.25">
      <c r="B9" s="63"/>
      <c r="C9" s="64" t="s">
        <v>36</v>
      </c>
    </row>
    <row r="10" spans="2:11" ht="14.25">
      <c r="B10" s="62"/>
    </row>
    <row r="11" spans="2:11" ht="14.25">
      <c r="B11" s="62"/>
    </row>
    <row r="12" spans="2:11" ht="14.25">
      <c r="B12" s="62"/>
    </row>
    <row r="13" spans="2:11" ht="14.25">
      <c r="B13" s="62"/>
    </row>
    <row r="14" spans="2:11" ht="14.25">
      <c r="B14" s="62"/>
    </row>
    <row r="15" spans="2:11" ht="14.25">
      <c r="B15" s="62"/>
    </row>
    <row r="16" spans="2:11" ht="14.25">
      <c r="B16" s="62"/>
    </row>
    <row r="17" spans="2:2" ht="14.25">
      <c r="B17" s="62"/>
    </row>
    <row r="18" spans="2:2" ht="14.25">
      <c r="B18" s="62"/>
    </row>
    <row r="19" spans="2:2" ht="14.25">
      <c r="B19" s="62"/>
    </row>
    <row r="20" spans="2:2" ht="14.25">
      <c r="B20" s="62"/>
    </row>
    <row r="21" spans="2:2" ht="14.25">
      <c r="B21" s="62"/>
    </row>
    <row r="22" spans="2:2" ht="14.25">
      <c r="B22" s="62"/>
    </row>
    <row r="23" spans="2:2" ht="14.25">
      <c r="B23" s="62"/>
    </row>
    <row r="24" spans="2:2" ht="14.25">
      <c r="B24" s="62"/>
    </row>
    <row r="25" spans="2:2" ht="14.25">
      <c r="B25" s="62"/>
    </row>
    <row r="26" spans="2:2" ht="14.25">
      <c r="B26" s="62"/>
    </row>
    <row r="27" spans="2:2" ht="14.25">
      <c r="B27" s="62"/>
    </row>
    <row r="39" spans="2:2" ht="16.5" customHeight="1">
      <c r="B39" s="58" t="s">
        <v>37</v>
      </c>
    </row>
    <row r="45" spans="2:2">
      <c r="B45" s="116" t="s">
        <v>41</v>
      </c>
    </row>
  </sheetData>
  <mergeCells count="2">
    <mergeCell ref="B2:K2"/>
    <mergeCell ref="B3:E3"/>
  </mergeCells>
  <phoneticPr fontId="1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8"/>
  <sheetViews>
    <sheetView tabSelected="1" topLeftCell="A13" zoomScale="130" zoomScaleNormal="130" workbookViewId="0">
      <selection activeCell="F12" sqref="F12"/>
    </sheetView>
  </sheetViews>
  <sheetFormatPr defaultRowHeight="13.5"/>
  <cols>
    <col min="1" max="1" width="15.125" style="127" customWidth="1"/>
    <col min="2" max="2" width="15" style="127" customWidth="1"/>
    <col min="3" max="3" width="16.125" style="127" customWidth="1"/>
    <col min="4" max="4" width="4.375" style="127" customWidth="1"/>
    <col min="5" max="5" width="5" style="127" customWidth="1"/>
    <col min="6" max="6" width="8" style="127" customWidth="1"/>
    <col min="7" max="28" width="8.125" style="127" customWidth="1"/>
    <col min="29" max="33" width="8.5" style="127" customWidth="1"/>
    <col min="34" max="36" width="18.875" style="127" customWidth="1"/>
    <col min="37" max="16384" width="9" style="127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>
      <c r="A2" s="29"/>
      <c r="B2" s="29"/>
      <c r="C2" s="29"/>
      <c r="D2" s="38"/>
      <c r="E2" s="29"/>
      <c r="F2" s="190" t="s">
        <v>99</v>
      </c>
      <c r="G2" s="190"/>
      <c r="H2" s="190"/>
      <c r="I2" s="190"/>
      <c r="J2" s="190"/>
      <c r="K2" s="190"/>
      <c r="L2" s="190"/>
      <c r="M2" s="201" t="s">
        <v>100</v>
      </c>
      <c r="N2" s="201"/>
      <c r="O2" s="201"/>
      <c r="P2" s="201"/>
      <c r="Q2" s="201"/>
      <c r="R2" s="201"/>
      <c r="S2" s="201"/>
      <c r="T2" s="201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>
      <c r="A4" s="206" t="s">
        <v>47</v>
      </c>
      <c r="B4" s="207"/>
      <c r="C4" s="208"/>
      <c r="D4" s="216" t="s">
        <v>9</v>
      </c>
      <c r="E4" s="204" t="s">
        <v>10</v>
      </c>
      <c r="F4" s="218" t="s">
        <v>14</v>
      </c>
      <c r="G4" s="227" t="s">
        <v>5</v>
      </c>
      <c r="H4" s="228"/>
      <c r="I4" s="229"/>
      <c r="J4" s="227" t="s">
        <v>6</v>
      </c>
      <c r="K4" s="228"/>
      <c r="L4" s="230"/>
      <c r="M4" s="240" t="s">
        <v>7</v>
      </c>
      <c r="N4" s="228"/>
      <c r="O4" s="229"/>
      <c r="P4" s="227" t="s">
        <v>8</v>
      </c>
      <c r="Q4" s="228"/>
      <c r="R4" s="230"/>
      <c r="S4" s="232" t="s">
        <v>94</v>
      </c>
      <c r="T4" s="233"/>
      <c r="U4" s="234"/>
      <c r="V4" s="227" t="s">
        <v>11</v>
      </c>
      <c r="W4" s="228"/>
      <c r="X4" s="230"/>
      <c r="Y4" s="227" t="s">
        <v>12</v>
      </c>
      <c r="Z4" s="228"/>
      <c r="AA4" s="229"/>
      <c r="AB4" s="227" t="s">
        <v>86</v>
      </c>
      <c r="AC4" s="228"/>
      <c r="AD4" s="230"/>
    </row>
    <row r="5" spans="1:30" ht="14.25" thickBot="1">
      <c r="A5" s="30"/>
      <c r="B5" s="31"/>
      <c r="C5" s="12"/>
      <c r="D5" s="236"/>
      <c r="E5" s="237"/>
      <c r="F5" s="238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0</v>
      </c>
      <c r="T5" s="2" t="s">
        <v>1</v>
      </c>
      <c r="U5" s="4" t="s">
        <v>2</v>
      </c>
      <c r="V5" s="111" t="s">
        <v>0</v>
      </c>
      <c r="W5" s="2" t="s">
        <v>1</v>
      </c>
      <c r="X5" s="112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>
      <c r="A6" s="21"/>
      <c r="B6" s="22"/>
      <c r="C6" s="13"/>
      <c r="D6" s="20">
        <v>1</v>
      </c>
      <c r="E6" s="6" t="s">
        <v>3</v>
      </c>
      <c r="F6" s="16"/>
      <c r="G6" s="84">
        <v>1225</v>
      </c>
      <c r="H6" s="85">
        <v>37</v>
      </c>
      <c r="I6" s="86">
        <v>7.23</v>
      </c>
      <c r="J6" s="87">
        <v>1244</v>
      </c>
      <c r="K6" s="85">
        <v>28.37</v>
      </c>
      <c r="L6" s="88">
        <v>5.64</v>
      </c>
      <c r="M6" s="89">
        <v>1249</v>
      </c>
      <c r="N6" s="85">
        <v>47.75</v>
      </c>
      <c r="O6" s="86">
        <v>10.98</v>
      </c>
      <c r="P6" s="87">
        <v>1246</v>
      </c>
      <c r="Q6" s="85">
        <v>56.3</v>
      </c>
      <c r="R6" s="88">
        <v>6.89</v>
      </c>
      <c r="S6" s="89">
        <v>899</v>
      </c>
      <c r="T6" s="85">
        <v>81.97</v>
      </c>
      <c r="U6" s="86">
        <v>23.93</v>
      </c>
      <c r="V6" s="101">
        <v>1235</v>
      </c>
      <c r="W6" s="85">
        <v>7.42</v>
      </c>
      <c r="X6" s="97">
        <v>0.59</v>
      </c>
      <c r="Y6" s="103">
        <v>1229</v>
      </c>
      <c r="Z6" s="85">
        <v>219.44</v>
      </c>
      <c r="AA6" s="99">
        <v>23.8</v>
      </c>
      <c r="AB6" s="101">
        <v>1252</v>
      </c>
      <c r="AC6" s="85">
        <v>23.9</v>
      </c>
      <c r="AD6" s="97">
        <v>5.94</v>
      </c>
    </row>
    <row r="7" spans="1:30" ht="14.25" thickBot="1">
      <c r="A7" s="23"/>
      <c r="B7" s="24"/>
      <c r="C7" s="14"/>
      <c r="D7" s="28">
        <v>1</v>
      </c>
      <c r="E7" s="7" t="s">
        <v>4</v>
      </c>
      <c r="F7" s="17"/>
      <c r="G7" s="81">
        <v>1223</v>
      </c>
      <c r="H7" s="82">
        <v>25.23</v>
      </c>
      <c r="I7" s="83">
        <v>4.62</v>
      </c>
      <c r="J7" s="107">
        <v>1239</v>
      </c>
      <c r="K7" s="82">
        <v>22.31</v>
      </c>
      <c r="L7" s="108">
        <v>5.89</v>
      </c>
      <c r="M7" s="105">
        <v>1248</v>
      </c>
      <c r="N7" s="82">
        <v>48.19</v>
      </c>
      <c r="O7" s="83">
        <v>10.25</v>
      </c>
      <c r="P7" s="107">
        <v>1241</v>
      </c>
      <c r="Q7" s="82">
        <v>47.88</v>
      </c>
      <c r="R7" s="108">
        <v>5.97</v>
      </c>
      <c r="S7" s="105">
        <v>895</v>
      </c>
      <c r="T7" s="82">
        <v>47.72</v>
      </c>
      <c r="U7" s="83">
        <v>17.489999999999998</v>
      </c>
      <c r="V7" s="65">
        <v>1227</v>
      </c>
      <c r="W7" s="82">
        <v>8.89</v>
      </c>
      <c r="X7" s="67">
        <v>0.77</v>
      </c>
      <c r="Y7" s="68">
        <v>1234</v>
      </c>
      <c r="Z7" s="82">
        <v>171.68</v>
      </c>
      <c r="AA7" s="66">
        <v>23.08</v>
      </c>
      <c r="AB7" s="65">
        <v>1244</v>
      </c>
      <c r="AC7" s="82">
        <v>13.63</v>
      </c>
      <c r="AD7" s="67">
        <v>4.3</v>
      </c>
    </row>
    <row r="8" spans="1:30">
      <c r="A8" s="21"/>
      <c r="B8" s="22"/>
      <c r="C8" s="13"/>
      <c r="D8" s="20">
        <v>2</v>
      </c>
      <c r="E8" s="6" t="s">
        <v>3</v>
      </c>
      <c r="F8" s="16"/>
      <c r="G8" s="90">
        <v>1228</v>
      </c>
      <c r="H8" s="91">
        <v>39.58</v>
      </c>
      <c r="I8" s="92">
        <v>7.67</v>
      </c>
      <c r="J8" s="93">
        <v>1245</v>
      </c>
      <c r="K8" s="91">
        <v>29.86</v>
      </c>
      <c r="L8" s="94">
        <v>6.13</v>
      </c>
      <c r="M8" s="95">
        <v>1246</v>
      </c>
      <c r="N8" s="91">
        <v>50.71</v>
      </c>
      <c r="O8" s="92">
        <v>11.12</v>
      </c>
      <c r="P8" s="93">
        <v>1249</v>
      </c>
      <c r="Q8" s="91">
        <v>57.87</v>
      </c>
      <c r="R8" s="94">
        <v>7.13</v>
      </c>
      <c r="S8" s="95">
        <v>927</v>
      </c>
      <c r="T8" s="91">
        <v>89.9</v>
      </c>
      <c r="U8" s="92">
        <v>25.8</v>
      </c>
      <c r="V8" s="100">
        <v>1248</v>
      </c>
      <c r="W8" s="91">
        <v>7.26</v>
      </c>
      <c r="X8" s="96">
        <v>0.57999999999999996</v>
      </c>
      <c r="Y8" s="102">
        <v>1245</v>
      </c>
      <c r="Z8" s="91">
        <v>225.46</v>
      </c>
      <c r="AA8" s="98">
        <v>24.82</v>
      </c>
      <c r="AB8" s="100">
        <v>1251</v>
      </c>
      <c r="AC8" s="91">
        <v>25.15</v>
      </c>
      <c r="AD8" s="96">
        <v>6.4</v>
      </c>
    </row>
    <row r="9" spans="1:30" ht="14.25" thickBot="1">
      <c r="A9" s="23"/>
      <c r="B9" s="24"/>
      <c r="C9" s="14"/>
      <c r="D9" s="28">
        <v>2</v>
      </c>
      <c r="E9" s="7" t="s">
        <v>4</v>
      </c>
      <c r="F9" s="18"/>
      <c r="G9" s="36">
        <v>1236</v>
      </c>
      <c r="H9" s="35">
        <v>26.24</v>
      </c>
      <c r="I9" s="37">
        <v>4.82</v>
      </c>
      <c r="J9" s="109">
        <v>1253</v>
      </c>
      <c r="K9" s="35">
        <v>23.61</v>
      </c>
      <c r="L9" s="110">
        <v>6.01</v>
      </c>
      <c r="M9" s="106">
        <v>1259</v>
      </c>
      <c r="N9" s="35">
        <v>49.46</v>
      </c>
      <c r="O9" s="37">
        <v>10.37</v>
      </c>
      <c r="P9" s="109">
        <v>1255</v>
      </c>
      <c r="Q9" s="35">
        <v>48.61</v>
      </c>
      <c r="R9" s="110">
        <v>6.15</v>
      </c>
      <c r="S9" s="106">
        <v>911</v>
      </c>
      <c r="T9" s="35">
        <v>49.54</v>
      </c>
      <c r="U9" s="37">
        <v>19.12</v>
      </c>
      <c r="V9" s="74">
        <v>1243</v>
      </c>
      <c r="W9" s="104">
        <v>8.83</v>
      </c>
      <c r="X9" s="76">
        <v>0.81</v>
      </c>
      <c r="Y9" s="77">
        <v>1263</v>
      </c>
      <c r="Z9" s="104">
        <v>173.18</v>
      </c>
      <c r="AA9" s="75">
        <v>23.51</v>
      </c>
      <c r="AB9" s="74">
        <v>1257</v>
      </c>
      <c r="AC9" s="104">
        <v>14.06</v>
      </c>
      <c r="AD9" s="76">
        <v>4.38</v>
      </c>
    </row>
    <row r="10" spans="1:30">
      <c r="A10" s="21"/>
      <c r="B10" s="25"/>
      <c r="C10" s="15"/>
      <c r="D10" s="20">
        <v>3</v>
      </c>
      <c r="E10" s="6" t="s">
        <v>3</v>
      </c>
      <c r="F10" s="19"/>
      <c r="G10" s="84">
        <v>1228</v>
      </c>
      <c r="H10" s="85">
        <v>40.82</v>
      </c>
      <c r="I10" s="86">
        <v>7.19</v>
      </c>
      <c r="J10" s="87">
        <v>1246</v>
      </c>
      <c r="K10" s="85">
        <v>30.94</v>
      </c>
      <c r="L10" s="88">
        <v>6.03</v>
      </c>
      <c r="M10" s="89">
        <v>1250</v>
      </c>
      <c r="N10" s="85">
        <v>52.47</v>
      </c>
      <c r="O10" s="86">
        <v>11.5</v>
      </c>
      <c r="P10" s="87">
        <v>1247</v>
      </c>
      <c r="Q10" s="85">
        <v>58.49</v>
      </c>
      <c r="R10" s="88">
        <v>7.89</v>
      </c>
      <c r="S10" s="89">
        <v>903</v>
      </c>
      <c r="T10" s="85">
        <v>88.74</v>
      </c>
      <c r="U10" s="86">
        <v>26.82</v>
      </c>
      <c r="V10" s="101">
        <v>1242</v>
      </c>
      <c r="W10" s="85">
        <v>7.19</v>
      </c>
      <c r="X10" s="97">
        <v>0.68</v>
      </c>
      <c r="Y10" s="103">
        <v>1245</v>
      </c>
      <c r="Z10" s="85">
        <v>229.27</v>
      </c>
      <c r="AA10" s="99">
        <v>24.07</v>
      </c>
      <c r="AB10" s="101">
        <v>1252</v>
      </c>
      <c r="AC10" s="85">
        <v>26.34</v>
      </c>
      <c r="AD10" s="97">
        <v>6.74</v>
      </c>
    </row>
    <row r="11" spans="1:30" ht="14.25" thickBot="1">
      <c r="A11" s="73"/>
      <c r="B11" s="24"/>
      <c r="C11" s="14"/>
      <c r="D11" s="28">
        <v>3</v>
      </c>
      <c r="E11" s="7" t="s">
        <v>4</v>
      </c>
      <c r="F11" s="18"/>
      <c r="G11" s="36">
        <v>1226</v>
      </c>
      <c r="H11" s="35">
        <v>26.68</v>
      </c>
      <c r="I11" s="37">
        <v>5</v>
      </c>
      <c r="J11" s="109">
        <v>1250</v>
      </c>
      <c r="K11" s="35">
        <v>24.38</v>
      </c>
      <c r="L11" s="110">
        <v>6.35</v>
      </c>
      <c r="M11" s="106">
        <v>1255</v>
      </c>
      <c r="N11" s="35">
        <v>50.35</v>
      </c>
      <c r="O11" s="37">
        <v>10.47</v>
      </c>
      <c r="P11" s="109">
        <v>1255</v>
      </c>
      <c r="Q11" s="35">
        <v>48.79</v>
      </c>
      <c r="R11" s="110">
        <v>6.34</v>
      </c>
      <c r="S11" s="106">
        <v>891</v>
      </c>
      <c r="T11" s="35">
        <v>49.25</v>
      </c>
      <c r="U11" s="37">
        <v>19.149999999999999</v>
      </c>
      <c r="V11" s="74">
        <v>1240</v>
      </c>
      <c r="W11" s="104">
        <v>8.82</v>
      </c>
      <c r="X11" s="76">
        <v>0.89</v>
      </c>
      <c r="Y11" s="77">
        <v>1257</v>
      </c>
      <c r="Z11" s="104">
        <v>174.28</v>
      </c>
      <c r="AA11" s="75">
        <v>23.9</v>
      </c>
      <c r="AB11" s="74">
        <v>1250</v>
      </c>
      <c r="AC11" s="104">
        <v>14.59</v>
      </c>
      <c r="AD11" s="76">
        <v>4.42</v>
      </c>
    </row>
    <row r="12" spans="1:30" s="126" customFormat="1">
      <c r="A12" s="69"/>
      <c r="B12" s="69"/>
      <c r="C12" s="70"/>
      <c r="D12" s="70"/>
      <c r="E12" s="70"/>
      <c r="F12" s="70"/>
      <c r="G12" s="71"/>
      <c r="H12" s="72"/>
      <c r="I12" s="72"/>
      <c r="J12" s="71"/>
      <c r="K12" s="72"/>
      <c r="L12" s="72"/>
      <c r="M12" s="71"/>
      <c r="N12" s="72"/>
      <c r="O12" s="72"/>
      <c r="P12" s="71"/>
      <c r="Q12" s="72"/>
      <c r="R12" s="72"/>
      <c r="S12" s="71"/>
      <c r="T12" s="72"/>
      <c r="U12" s="72"/>
      <c r="V12" s="71"/>
      <c r="W12" s="72"/>
      <c r="X12" s="72"/>
      <c r="Y12" s="71"/>
      <c r="Z12" s="72"/>
      <c r="AA12" s="72"/>
      <c r="AB12" s="71"/>
      <c r="AC12" s="72"/>
      <c r="AD12" s="72"/>
    </row>
    <row r="13" spans="1:30" s="126" customFormat="1">
      <c r="A13" s="69"/>
      <c r="B13" s="69"/>
      <c r="C13" s="70"/>
      <c r="D13" s="70"/>
      <c r="E13" s="70"/>
      <c r="F13" s="70"/>
      <c r="G13" s="71"/>
      <c r="H13" s="72"/>
      <c r="I13" s="72"/>
      <c r="J13" s="71"/>
      <c r="K13" s="72"/>
      <c r="L13" s="72"/>
      <c r="M13" s="71"/>
      <c r="N13" s="72"/>
      <c r="O13" s="72"/>
      <c r="P13" s="71"/>
      <c r="Q13" s="72"/>
      <c r="R13" s="72"/>
      <c r="S13" s="71"/>
      <c r="T13" s="72"/>
      <c r="U13" s="72"/>
      <c r="V13" s="71"/>
      <c r="W13" s="72"/>
      <c r="X13" s="72"/>
      <c r="Y13" s="71"/>
      <c r="Z13" s="72"/>
      <c r="AA13" s="72"/>
      <c r="AB13" s="71"/>
      <c r="AC13" s="72"/>
      <c r="AD13" s="72"/>
    </row>
    <row r="14" spans="1:30" s="126" customFormat="1">
      <c r="A14" s="69"/>
      <c r="B14" s="69"/>
      <c r="C14" s="70"/>
      <c r="D14" s="70"/>
      <c r="E14" s="70"/>
      <c r="F14" s="70"/>
      <c r="G14" s="71"/>
      <c r="H14" s="72"/>
      <c r="I14" s="72"/>
      <c r="J14" s="71"/>
      <c r="K14" s="72"/>
      <c r="L14" s="72"/>
      <c r="M14" s="71"/>
      <c r="N14" s="72"/>
      <c r="O14" s="72"/>
      <c r="P14" s="71"/>
      <c r="Q14" s="72"/>
      <c r="R14" s="72"/>
      <c r="S14" s="71"/>
      <c r="T14" s="72"/>
      <c r="U14" s="72"/>
      <c r="V14" s="71"/>
      <c r="W14" s="72"/>
      <c r="X14" s="72"/>
      <c r="Y14" s="71"/>
      <c r="Z14" s="72"/>
      <c r="AA14" s="72"/>
      <c r="AB14" s="71"/>
      <c r="AC14" s="72"/>
      <c r="AD14" s="72"/>
    </row>
    <row r="15" spans="1:30" s="126" customFormat="1">
      <c r="A15" s="69"/>
      <c r="B15" s="69"/>
      <c r="C15" s="70"/>
      <c r="D15" s="70"/>
      <c r="E15" s="70"/>
      <c r="F15" s="70"/>
      <c r="G15" s="71"/>
      <c r="H15" s="72"/>
      <c r="I15" s="72"/>
      <c r="J15" s="71"/>
      <c r="K15" s="72"/>
      <c r="L15" s="72"/>
      <c r="M15" s="71"/>
      <c r="N15" s="72"/>
      <c r="O15" s="72"/>
      <c r="P15" s="71"/>
      <c r="Q15" s="72"/>
      <c r="R15" s="72"/>
      <c r="S15" s="71"/>
      <c r="T15" s="72"/>
      <c r="U15" s="72"/>
      <c r="V15" s="71"/>
      <c r="W15" s="72"/>
      <c r="X15" s="72"/>
      <c r="Y15" s="71"/>
      <c r="Z15" s="72"/>
      <c r="AA15" s="72"/>
      <c r="AB15" s="71"/>
      <c r="AC15" s="72"/>
      <c r="AD15" s="72"/>
    </row>
    <row r="16" spans="1:30" s="126" customFormat="1">
      <c r="A16" s="69"/>
      <c r="B16" s="69"/>
      <c r="C16" s="70"/>
      <c r="D16" s="70"/>
      <c r="E16" s="70"/>
      <c r="F16" s="70"/>
      <c r="G16" s="71"/>
      <c r="H16" s="72"/>
      <c r="I16" s="72"/>
      <c r="J16" s="71"/>
      <c r="K16" s="72"/>
      <c r="L16" s="72"/>
      <c r="M16" s="71"/>
      <c r="N16" s="72"/>
      <c r="O16" s="72"/>
      <c r="P16" s="71"/>
      <c r="Q16" s="72"/>
      <c r="R16" s="72"/>
      <c r="S16" s="71"/>
      <c r="T16" s="72"/>
      <c r="U16" s="72"/>
      <c r="V16" s="71"/>
      <c r="W16" s="72"/>
      <c r="X16" s="72"/>
      <c r="Y16" s="71"/>
      <c r="Z16" s="72"/>
      <c r="AA16" s="72"/>
      <c r="AB16" s="71"/>
      <c r="AC16" s="72"/>
      <c r="AD16" s="72"/>
    </row>
    <row r="17" spans="1:30" s="126" customFormat="1">
      <c r="A17" s="69"/>
      <c r="B17" s="69"/>
      <c r="C17" s="70"/>
      <c r="D17" s="70"/>
      <c r="E17" s="70"/>
      <c r="F17" s="70"/>
      <c r="G17" s="71"/>
      <c r="H17" s="72"/>
      <c r="I17" s="72"/>
      <c r="J17" s="71"/>
      <c r="K17" s="72"/>
      <c r="L17" s="72"/>
      <c r="M17" s="71"/>
      <c r="N17" s="72"/>
      <c r="O17" s="72"/>
      <c r="P17" s="71"/>
      <c r="Q17" s="72"/>
      <c r="R17" s="72"/>
      <c r="S17" s="71"/>
      <c r="T17" s="72"/>
      <c r="U17" s="72"/>
      <c r="V17" s="71"/>
      <c r="W17" s="72"/>
      <c r="X17" s="72"/>
      <c r="Y17" s="71"/>
      <c r="Z17" s="72"/>
      <c r="AA17" s="72"/>
      <c r="AB17" s="71"/>
      <c r="AC17" s="72"/>
      <c r="AD17" s="72"/>
    </row>
    <row r="18" spans="1:30">
      <c r="A18" s="29"/>
      <c r="B18" s="29"/>
      <c r="C18" s="29"/>
      <c r="D18" s="29"/>
      <c r="E18" s="29"/>
      <c r="F18" s="29"/>
      <c r="G18" s="29"/>
      <c r="H18" s="29"/>
      <c r="I18" s="29"/>
      <c r="J18" s="27"/>
      <c r="K18" s="26"/>
      <c r="L18" s="26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7.25">
      <c r="A19" s="29"/>
      <c r="B19" s="29"/>
      <c r="C19" s="29"/>
      <c r="D19" s="38"/>
      <c r="E19" s="29"/>
      <c r="F19" s="191" t="s">
        <v>101</v>
      </c>
      <c r="G19" s="191"/>
      <c r="H19" s="191"/>
      <c r="I19" s="191"/>
      <c r="J19" s="191"/>
      <c r="K19" s="191"/>
      <c r="L19" s="191"/>
      <c r="M19" s="191"/>
      <c r="N19" s="191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4.25" thickBo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>
      <c r="A21" s="206" t="s">
        <v>46</v>
      </c>
      <c r="B21" s="207"/>
      <c r="C21" s="208"/>
      <c r="D21" s="216" t="s">
        <v>9</v>
      </c>
      <c r="E21" s="204" t="s">
        <v>10</v>
      </c>
      <c r="F21" s="218" t="s">
        <v>14</v>
      </c>
      <c r="G21" s="211" t="s">
        <v>5</v>
      </c>
      <c r="H21" s="212"/>
      <c r="I21" s="213"/>
      <c r="J21" s="214" t="s">
        <v>6</v>
      </c>
      <c r="K21" s="212"/>
      <c r="L21" s="213"/>
      <c r="M21" s="214" t="s">
        <v>7</v>
      </c>
      <c r="N21" s="212"/>
      <c r="O21" s="215"/>
      <c r="P21" s="231" t="s">
        <v>8</v>
      </c>
      <c r="Q21" s="231"/>
      <c r="R21" s="231"/>
      <c r="S21" s="235" t="s">
        <v>94</v>
      </c>
      <c r="T21" s="235"/>
      <c r="U21" s="235"/>
      <c r="V21" s="231" t="s">
        <v>11</v>
      </c>
      <c r="W21" s="231"/>
      <c r="X21" s="231"/>
      <c r="Y21" s="214" t="s">
        <v>12</v>
      </c>
      <c r="Z21" s="212"/>
      <c r="AA21" s="215"/>
      <c r="AB21" s="211" t="s">
        <v>86</v>
      </c>
      <c r="AC21" s="212"/>
      <c r="AD21" s="215"/>
    </row>
    <row r="22" spans="1:30" ht="14.25" thickBot="1">
      <c r="A22" s="30"/>
      <c r="B22" s="31"/>
      <c r="C22" s="12"/>
      <c r="D22" s="217"/>
      <c r="E22" s="205"/>
      <c r="F22" s="219"/>
      <c r="G22" s="1" t="s">
        <v>0</v>
      </c>
      <c r="H22" s="2" t="s">
        <v>1</v>
      </c>
      <c r="I22" s="4" t="s">
        <v>2</v>
      </c>
      <c r="J22" s="5" t="s">
        <v>0</v>
      </c>
      <c r="K22" s="2" t="s">
        <v>1</v>
      </c>
      <c r="L22" s="4" t="s">
        <v>2</v>
      </c>
      <c r="M22" s="5" t="s">
        <v>0</v>
      </c>
      <c r="N22" s="2" t="s">
        <v>1</v>
      </c>
      <c r="O22" s="3" t="s">
        <v>2</v>
      </c>
      <c r="P22" s="1" t="s">
        <v>0</v>
      </c>
      <c r="Q22" s="2" t="s">
        <v>1</v>
      </c>
      <c r="R22" s="4" t="s">
        <v>2</v>
      </c>
      <c r="S22" s="5" t="s">
        <v>0</v>
      </c>
      <c r="T22" s="2" t="s">
        <v>1</v>
      </c>
      <c r="U22" s="3" t="s">
        <v>2</v>
      </c>
      <c r="V22" s="1" t="s">
        <v>0</v>
      </c>
      <c r="W22" s="2" t="s">
        <v>1</v>
      </c>
      <c r="X22" s="4" t="s">
        <v>2</v>
      </c>
      <c r="Y22" s="5" t="s">
        <v>0</v>
      </c>
      <c r="Z22" s="2" t="s">
        <v>1</v>
      </c>
      <c r="AA22" s="3" t="s">
        <v>2</v>
      </c>
      <c r="AB22" s="1" t="s">
        <v>0</v>
      </c>
      <c r="AC22" s="2" t="s">
        <v>1</v>
      </c>
      <c r="AD22" s="3" t="s">
        <v>2</v>
      </c>
    </row>
    <row r="23" spans="1:30">
      <c r="A23" s="21"/>
      <c r="B23" s="22"/>
      <c r="C23" s="13"/>
      <c r="D23" s="80">
        <v>1</v>
      </c>
      <c r="E23" s="8" t="s">
        <v>3</v>
      </c>
      <c r="F23" s="19"/>
      <c r="G23" s="138">
        <v>5890</v>
      </c>
      <c r="H23" s="139">
        <v>36.435891341256003</v>
      </c>
      <c r="I23" s="140">
        <v>7.0392067556722004</v>
      </c>
      <c r="J23" s="138">
        <v>5859</v>
      </c>
      <c r="K23" s="139">
        <v>27.739545997611</v>
      </c>
      <c r="L23" s="140">
        <v>5.8209975808137999</v>
      </c>
      <c r="M23" s="141">
        <v>5870</v>
      </c>
      <c r="N23" s="139">
        <v>49.232708688244998</v>
      </c>
      <c r="O23" s="142">
        <v>11.468701583953999</v>
      </c>
      <c r="P23" s="138">
        <v>5840</v>
      </c>
      <c r="Q23" s="139">
        <v>56.53698630137</v>
      </c>
      <c r="R23" s="140">
        <v>7.2135484950575997</v>
      </c>
      <c r="S23" s="117">
        <v>5275</v>
      </c>
      <c r="T23" s="178">
        <v>79.020473933649001</v>
      </c>
      <c r="U23" s="179">
        <v>24.672061446217</v>
      </c>
      <c r="V23" s="138">
        <v>5775</v>
      </c>
      <c r="W23" s="139">
        <v>7.5829385281384996</v>
      </c>
      <c r="X23" s="140">
        <v>2.4472021671766999</v>
      </c>
      <c r="Y23" s="141">
        <v>5858</v>
      </c>
      <c r="Z23" s="139">
        <v>218.00170706726001</v>
      </c>
      <c r="AA23" s="142">
        <v>28.281518452347999</v>
      </c>
      <c r="AB23" s="120">
        <v>5828</v>
      </c>
      <c r="AC23" s="184">
        <v>22.641901166781</v>
      </c>
      <c r="AD23" s="158">
        <v>6.1272705115957002</v>
      </c>
    </row>
    <row r="24" spans="1:30" ht="14.25" thickBot="1">
      <c r="A24" s="23"/>
      <c r="B24" s="24"/>
      <c r="C24" s="14"/>
      <c r="D24" s="28">
        <v>1</v>
      </c>
      <c r="E24" s="7" t="s">
        <v>4</v>
      </c>
      <c r="F24" s="17"/>
      <c r="G24" s="143">
        <v>5609</v>
      </c>
      <c r="H24" s="144">
        <v>24.607594936708999</v>
      </c>
      <c r="I24" s="145">
        <v>4.6127566955486001</v>
      </c>
      <c r="J24" s="143">
        <v>5594</v>
      </c>
      <c r="K24" s="144">
        <v>21.277797640328998</v>
      </c>
      <c r="L24" s="145">
        <v>5.7992259276631</v>
      </c>
      <c r="M24" s="146">
        <v>5606</v>
      </c>
      <c r="N24" s="144">
        <v>47.737245808063001</v>
      </c>
      <c r="O24" s="147">
        <v>10.915439826083</v>
      </c>
      <c r="P24" s="143">
        <v>5582</v>
      </c>
      <c r="Q24" s="144">
        <v>47.835184521677</v>
      </c>
      <c r="R24" s="145">
        <v>6.0825470456849997</v>
      </c>
      <c r="S24" s="153">
        <v>5076</v>
      </c>
      <c r="T24" s="180">
        <v>44.431836091411</v>
      </c>
      <c r="U24" s="181">
        <v>16.359685010804</v>
      </c>
      <c r="V24" s="143">
        <v>5502</v>
      </c>
      <c r="W24" s="144">
        <v>9.0945292620864997</v>
      </c>
      <c r="X24" s="145">
        <v>0.89038887708850001</v>
      </c>
      <c r="Y24" s="146">
        <v>5584</v>
      </c>
      <c r="Z24" s="144">
        <v>169.11389684814</v>
      </c>
      <c r="AA24" s="147">
        <v>23.135767938922999</v>
      </c>
      <c r="AB24" s="118">
        <v>5571</v>
      </c>
      <c r="AC24" s="185">
        <v>12.481421647818999</v>
      </c>
      <c r="AD24" s="159">
        <v>4.1230800905117002</v>
      </c>
    </row>
    <row r="25" spans="1:30">
      <c r="A25" s="21"/>
      <c r="B25" s="22"/>
      <c r="C25" s="13"/>
      <c r="D25" s="20">
        <v>2</v>
      </c>
      <c r="E25" s="6" t="s">
        <v>3</v>
      </c>
      <c r="F25" s="16"/>
      <c r="G25" s="148">
        <v>5905</v>
      </c>
      <c r="H25" s="149">
        <v>38.779508890770998</v>
      </c>
      <c r="I25" s="150">
        <v>7.4093656465663003</v>
      </c>
      <c r="J25" s="148">
        <v>5874</v>
      </c>
      <c r="K25" s="149">
        <v>29.473272046306001</v>
      </c>
      <c r="L25" s="150">
        <v>6.0008556020760002</v>
      </c>
      <c r="M25" s="151">
        <v>5887</v>
      </c>
      <c r="N25" s="149">
        <v>50.926787837608003</v>
      </c>
      <c r="O25" s="152">
        <v>11.406487575516</v>
      </c>
      <c r="P25" s="148">
        <v>5865</v>
      </c>
      <c r="Q25" s="149">
        <v>57.958567774936</v>
      </c>
      <c r="R25" s="150">
        <v>7.3672301310444999</v>
      </c>
      <c r="S25" s="117">
        <v>5264</v>
      </c>
      <c r="T25" s="178">
        <v>85.458776595744993</v>
      </c>
      <c r="U25" s="179">
        <v>27.242247421245999</v>
      </c>
      <c r="V25" s="148">
        <v>5730</v>
      </c>
      <c r="W25" s="149">
        <v>7.3818237347295002</v>
      </c>
      <c r="X25" s="150">
        <v>0.93982954170370003</v>
      </c>
      <c r="Y25" s="151">
        <v>5859</v>
      </c>
      <c r="Z25" s="149">
        <v>224.71838197644999</v>
      </c>
      <c r="AA25" s="152">
        <v>26.294486536847</v>
      </c>
      <c r="AB25" s="117">
        <v>5832</v>
      </c>
      <c r="AC25" s="178">
        <v>24.022976680384001</v>
      </c>
      <c r="AD25" s="160">
        <v>6.2025619858747003</v>
      </c>
    </row>
    <row r="26" spans="1:30" ht="14.25" thickBot="1">
      <c r="A26" s="23"/>
      <c r="B26" s="24"/>
      <c r="C26" s="14"/>
      <c r="D26" s="28">
        <v>2</v>
      </c>
      <c r="E26" s="7" t="s">
        <v>4</v>
      </c>
      <c r="F26" s="18"/>
      <c r="G26" s="153">
        <v>5401</v>
      </c>
      <c r="H26" s="154">
        <v>25.545547120904001</v>
      </c>
      <c r="I26" s="155">
        <v>4.7345615661591998</v>
      </c>
      <c r="J26" s="153">
        <v>5365</v>
      </c>
      <c r="K26" s="154">
        <v>22.625349487417999</v>
      </c>
      <c r="L26" s="155">
        <v>5.9597668050803998</v>
      </c>
      <c r="M26" s="156">
        <v>5358</v>
      </c>
      <c r="N26" s="154">
        <v>49.456513624487002</v>
      </c>
      <c r="O26" s="157">
        <v>10.555712509396001</v>
      </c>
      <c r="P26" s="153">
        <v>5318</v>
      </c>
      <c r="Q26" s="154">
        <v>48.718315156073999</v>
      </c>
      <c r="R26" s="155">
        <v>5.9994676602882997</v>
      </c>
      <c r="S26" s="119">
        <v>4849</v>
      </c>
      <c r="T26" s="182">
        <v>46.128067642813001</v>
      </c>
      <c r="U26" s="183">
        <v>17.915894161682001</v>
      </c>
      <c r="V26" s="153">
        <v>5247</v>
      </c>
      <c r="W26" s="154">
        <v>9.0302649132837995</v>
      </c>
      <c r="X26" s="155">
        <v>1.052040256932</v>
      </c>
      <c r="Y26" s="156">
        <v>5352</v>
      </c>
      <c r="Z26" s="154">
        <v>171.67414050822001</v>
      </c>
      <c r="AA26" s="157">
        <v>22.804212059526002</v>
      </c>
      <c r="AB26" s="119">
        <v>5348</v>
      </c>
      <c r="AC26" s="182">
        <v>13.152393418100001</v>
      </c>
      <c r="AD26" s="161">
        <v>4.0915920796277003</v>
      </c>
    </row>
    <row r="27" spans="1:30">
      <c r="A27" s="21"/>
      <c r="B27" s="25"/>
      <c r="C27" s="15"/>
      <c r="D27" s="20">
        <v>3</v>
      </c>
      <c r="E27" s="6" t="s">
        <v>3</v>
      </c>
      <c r="F27" s="19"/>
      <c r="G27" s="138">
        <v>5779</v>
      </c>
      <c r="H27" s="139">
        <v>40.042100709464997</v>
      </c>
      <c r="I27" s="140">
        <v>7.4707201263925</v>
      </c>
      <c r="J27" s="138">
        <v>5748</v>
      </c>
      <c r="K27" s="139">
        <v>30.454070981211</v>
      </c>
      <c r="L27" s="140">
        <v>6.2179944355553998</v>
      </c>
      <c r="M27" s="141">
        <v>5772</v>
      </c>
      <c r="N27" s="139">
        <v>52.444906444906003</v>
      </c>
      <c r="O27" s="142">
        <v>12.022515988903001</v>
      </c>
      <c r="P27" s="138">
        <v>5742</v>
      </c>
      <c r="Q27" s="139">
        <v>59.029780564263</v>
      </c>
      <c r="R27" s="140">
        <v>7.2996422845154996</v>
      </c>
      <c r="S27" s="117">
        <v>5155</v>
      </c>
      <c r="T27" s="178">
        <v>85.482638215324997</v>
      </c>
      <c r="U27" s="179">
        <v>28.007881797563002</v>
      </c>
      <c r="V27" s="138">
        <v>5673</v>
      </c>
      <c r="W27" s="139">
        <v>7.3374228803102</v>
      </c>
      <c r="X27" s="140">
        <v>1.3198298498672001</v>
      </c>
      <c r="Y27" s="141">
        <v>5755</v>
      </c>
      <c r="Z27" s="139">
        <v>228.40052128584</v>
      </c>
      <c r="AA27" s="142">
        <v>26.797882111298001</v>
      </c>
      <c r="AB27" s="120">
        <v>5726</v>
      </c>
      <c r="AC27" s="184">
        <v>25.260391198044001</v>
      </c>
      <c r="AD27" s="158">
        <v>6.4583686169121002</v>
      </c>
    </row>
    <row r="28" spans="1:30" ht="14.25" thickBot="1">
      <c r="A28" s="73"/>
      <c r="B28" s="24"/>
      <c r="C28" s="14"/>
      <c r="D28" s="28">
        <v>3</v>
      </c>
      <c r="E28" s="7" t="s">
        <v>4</v>
      </c>
      <c r="F28" s="18"/>
      <c r="G28" s="153">
        <v>5544</v>
      </c>
      <c r="H28" s="154">
        <v>26.053138528139002</v>
      </c>
      <c r="I28" s="155">
        <v>4.8174435245786</v>
      </c>
      <c r="J28" s="153">
        <v>5515</v>
      </c>
      <c r="K28" s="154">
        <v>23.025929283772001</v>
      </c>
      <c r="L28" s="155">
        <v>6.1995485244086002</v>
      </c>
      <c r="M28" s="156">
        <v>5534</v>
      </c>
      <c r="N28" s="154">
        <v>50.353993494759997</v>
      </c>
      <c r="O28" s="157">
        <v>10.809387439283</v>
      </c>
      <c r="P28" s="153">
        <v>5505</v>
      </c>
      <c r="Q28" s="154">
        <v>48.920254314259999</v>
      </c>
      <c r="R28" s="155">
        <v>6.3864465129851</v>
      </c>
      <c r="S28" s="119">
        <v>5027</v>
      </c>
      <c r="T28" s="182">
        <v>45.385120350108998</v>
      </c>
      <c r="U28" s="183">
        <v>19.313714805459</v>
      </c>
      <c r="V28" s="153">
        <v>5417</v>
      </c>
      <c r="W28" s="154">
        <v>9.0855935019383001</v>
      </c>
      <c r="X28" s="155">
        <v>0.99751979327649998</v>
      </c>
      <c r="Y28" s="156">
        <v>5502</v>
      </c>
      <c r="Z28" s="154">
        <v>171.24027626317999</v>
      </c>
      <c r="AA28" s="157">
        <v>23.841865089677999</v>
      </c>
      <c r="AB28" s="119">
        <v>5493</v>
      </c>
      <c r="AC28" s="182">
        <v>13.534134352813</v>
      </c>
      <c r="AD28" s="161">
        <v>4.3609630671098998</v>
      </c>
    </row>
    <row r="29" spans="1:30" s="126" customFormat="1">
      <c r="A29" s="69"/>
      <c r="B29" s="69"/>
      <c r="C29" s="70"/>
      <c r="D29" s="70"/>
      <c r="E29" s="70"/>
      <c r="F29" s="70"/>
      <c r="G29" s="71"/>
      <c r="H29" s="72"/>
      <c r="I29" s="72"/>
      <c r="J29" s="71"/>
      <c r="K29" s="72"/>
      <c r="L29" s="113"/>
      <c r="M29" s="71"/>
      <c r="N29" s="72"/>
      <c r="O29" s="72"/>
      <c r="P29" s="71"/>
      <c r="Q29" s="72"/>
      <c r="R29" s="72"/>
      <c r="S29" s="71"/>
      <c r="T29" s="72"/>
      <c r="U29" s="72"/>
      <c r="V29" s="71"/>
      <c r="W29" s="72"/>
      <c r="X29" s="72"/>
      <c r="Y29" s="71"/>
      <c r="Z29" s="72"/>
      <c r="AA29" s="72"/>
      <c r="AB29" s="71"/>
      <c r="AC29" s="72"/>
      <c r="AD29" s="72"/>
    </row>
    <row r="30" spans="1:30" s="126" customFormat="1">
      <c r="A30" s="69"/>
      <c r="B30" s="69"/>
      <c r="C30" s="70"/>
      <c r="D30" s="70"/>
      <c r="E30" s="70"/>
      <c r="F30" s="70"/>
      <c r="G30" s="71"/>
      <c r="H30" s="72"/>
      <c r="I30" s="72"/>
      <c r="J30" s="71"/>
      <c r="K30" s="72"/>
      <c r="L30" s="72"/>
      <c r="M30" s="71"/>
      <c r="N30" s="72"/>
      <c r="O30" s="72"/>
      <c r="P30" s="71"/>
      <c r="Q30" s="72"/>
      <c r="R30" s="72"/>
      <c r="S30" s="71"/>
      <c r="T30" s="72"/>
      <c r="U30" s="72"/>
      <c r="V30" s="71"/>
      <c r="W30" s="72"/>
      <c r="X30" s="72"/>
      <c r="Y30" s="71"/>
      <c r="Z30" s="72"/>
      <c r="AA30" s="72"/>
      <c r="AB30" s="71"/>
      <c r="AC30" s="72"/>
      <c r="AD30" s="72"/>
    </row>
    <row r="31" spans="1:30" s="126" customFormat="1">
      <c r="A31" s="69"/>
      <c r="B31" s="69"/>
      <c r="C31" s="70"/>
      <c r="D31" s="70"/>
      <c r="E31" s="70"/>
      <c r="F31" s="70"/>
      <c r="G31" s="71"/>
      <c r="H31" s="72"/>
      <c r="I31" s="72"/>
      <c r="J31" s="71"/>
      <c r="K31" s="72"/>
      <c r="L31" s="72"/>
      <c r="M31" s="71"/>
      <c r="N31" s="72"/>
      <c r="O31" s="72"/>
      <c r="P31" s="71"/>
      <c r="Q31" s="72"/>
      <c r="R31" s="72"/>
      <c r="S31" s="71"/>
      <c r="T31" s="72"/>
      <c r="U31" s="72"/>
      <c r="V31" s="71"/>
      <c r="W31" s="72"/>
      <c r="X31" s="72"/>
      <c r="Y31" s="71"/>
      <c r="Z31" s="72"/>
      <c r="AA31" s="72"/>
      <c r="AB31" s="71"/>
      <c r="AC31" s="72"/>
      <c r="AD31" s="72"/>
    </row>
    <row r="32" spans="1:30" s="126" customFormat="1">
      <c r="A32" s="69"/>
      <c r="B32" s="69"/>
      <c r="C32" s="70"/>
      <c r="D32" s="70"/>
      <c r="E32" s="70"/>
      <c r="F32" s="70"/>
      <c r="G32" s="71"/>
      <c r="H32" s="72"/>
      <c r="I32" s="72"/>
      <c r="J32" s="71"/>
      <c r="K32" s="72"/>
      <c r="L32" s="72"/>
      <c r="M32" s="71"/>
      <c r="N32" s="72"/>
      <c r="O32" s="72"/>
      <c r="P32" s="71"/>
      <c r="Q32" s="72"/>
      <c r="R32" s="72"/>
      <c r="S32" s="71"/>
      <c r="T32" s="72"/>
      <c r="U32" s="72"/>
      <c r="V32" s="71"/>
      <c r="W32" s="72"/>
      <c r="X32" s="72"/>
      <c r="Y32" s="71"/>
      <c r="Z32" s="72"/>
      <c r="AA32" s="72"/>
      <c r="AB32" s="71"/>
      <c r="AC32" s="72"/>
      <c r="AD32" s="72"/>
    </row>
    <row r="33" spans="1:36" s="126" customFormat="1">
      <c r="A33" s="69"/>
      <c r="B33" s="69"/>
      <c r="C33" s="70"/>
      <c r="D33" s="70"/>
      <c r="E33" s="70"/>
      <c r="F33" s="70"/>
      <c r="G33" s="71"/>
      <c r="H33" s="72"/>
      <c r="I33" s="72"/>
      <c r="J33" s="71"/>
      <c r="K33" s="72"/>
      <c r="L33" s="72"/>
      <c r="M33" s="71"/>
      <c r="N33" s="72"/>
      <c r="O33" s="72"/>
      <c r="P33" s="71"/>
      <c r="Q33" s="72"/>
      <c r="R33" s="72"/>
      <c r="S33" s="71"/>
      <c r="T33" s="72"/>
      <c r="U33" s="72"/>
      <c r="V33" s="71"/>
      <c r="W33" s="72"/>
      <c r="X33" s="72"/>
      <c r="Y33" s="71"/>
      <c r="Z33" s="72"/>
      <c r="AA33" s="72"/>
      <c r="AB33" s="71"/>
      <c r="AC33" s="72"/>
      <c r="AD33" s="72"/>
    </row>
    <row r="34" spans="1:36" s="126" customFormat="1">
      <c r="A34" s="69"/>
      <c r="B34" s="69"/>
      <c r="C34" s="70"/>
      <c r="D34" s="70"/>
      <c r="E34" s="70"/>
      <c r="F34" s="70"/>
      <c r="G34" s="71"/>
      <c r="H34" s="72"/>
      <c r="I34" s="72"/>
      <c r="J34" s="71"/>
      <c r="K34" s="72"/>
      <c r="L34" s="72"/>
      <c r="M34" s="71"/>
      <c r="N34" s="72"/>
      <c r="O34" s="72"/>
      <c r="P34" s="71"/>
      <c r="Q34" s="72"/>
      <c r="R34" s="72"/>
      <c r="S34" s="71"/>
      <c r="T34" s="72"/>
      <c r="U34" s="72"/>
      <c r="V34" s="71"/>
      <c r="W34" s="72"/>
      <c r="X34" s="72"/>
      <c r="Y34" s="71"/>
      <c r="Z34" s="72"/>
      <c r="AA34" s="72"/>
      <c r="AB34" s="71"/>
      <c r="AC34" s="72"/>
      <c r="AD34" s="72"/>
    </row>
    <row r="35" spans="1:3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1: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6" ht="17.25">
      <c r="A39" s="114" t="s">
        <v>40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6" ht="14.25" thickBo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1:36">
      <c r="A41" s="206" t="s">
        <v>13</v>
      </c>
      <c r="B41" s="207"/>
      <c r="C41" s="208"/>
      <c r="D41" s="202" t="s">
        <v>9</v>
      </c>
      <c r="E41" s="204" t="s">
        <v>10</v>
      </c>
      <c r="F41" s="218" t="s">
        <v>14</v>
      </c>
      <c r="G41" s="239" t="s">
        <v>5</v>
      </c>
      <c r="H41" s="210"/>
      <c r="I41" s="210"/>
      <c r="J41" s="209" t="s">
        <v>6</v>
      </c>
      <c r="K41" s="210"/>
      <c r="L41" s="222"/>
      <c r="M41" s="209" t="s">
        <v>7</v>
      </c>
      <c r="N41" s="210"/>
      <c r="O41" s="210"/>
      <c r="P41" s="209" t="s">
        <v>8</v>
      </c>
      <c r="Q41" s="210"/>
      <c r="R41" s="225"/>
      <c r="S41" s="226" t="s">
        <v>94</v>
      </c>
      <c r="T41" s="223"/>
      <c r="U41" s="224"/>
      <c r="V41" s="209" t="s">
        <v>11</v>
      </c>
      <c r="W41" s="210"/>
      <c r="X41" s="210"/>
      <c r="Y41" s="222" t="s">
        <v>12</v>
      </c>
      <c r="Z41" s="223"/>
      <c r="AA41" s="224"/>
      <c r="AB41" s="209" t="s">
        <v>86</v>
      </c>
      <c r="AC41" s="210"/>
      <c r="AD41" s="225"/>
      <c r="AE41" s="220"/>
      <c r="AF41" s="221"/>
      <c r="AG41" s="221"/>
      <c r="AH41" s="126"/>
      <c r="AI41" s="126"/>
      <c r="AJ41" s="126"/>
    </row>
    <row r="42" spans="1:36" ht="14.25" thickBot="1">
      <c r="A42" s="192"/>
      <c r="B42" s="32" t="s">
        <v>87</v>
      </c>
      <c r="C42" s="14" t="s">
        <v>88</v>
      </c>
      <c r="D42" s="203"/>
      <c r="E42" s="205"/>
      <c r="F42" s="219"/>
      <c r="G42" s="1" t="s">
        <v>0</v>
      </c>
      <c r="H42" s="2" t="s">
        <v>1</v>
      </c>
      <c r="I42" s="4" t="s">
        <v>2</v>
      </c>
      <c r="J42" s="5" t="s">
        <v>0</v>
      </c>
      <c r="K42" s="2" t="s">
        <v>1</v>
      </c>
      <c r="L42" s="4" t="s">
        <v>2</v>
      </c>
      <c r="M42" s="5" t="s">
        <v>0</v>
      </c>
      <c r="N42" s="2" t="s">
        <v>1</v>
      </c>
      <c r="O42" s="4" t="s">
        <v>2</v>
      </c>
      <c r="P42" s="5" t="s">
        <v>0</v>
      </c>
      <c r="Q42" s="2" t="s">
        <v>1</v>
      </c>
      <c r="R42" s="3" t="s">
        <v>2</v>
      </c>
      <c r="S42" s="9" t="s">
        <v>0</v>
      </c>
      <c r="T42" s="10" t="s">
        <v>1</v>
      </c>
      <c r="U42" s="11" t="s">
        <v>2</v>
      </c>
      <c r="V42" s="9" t="s">
        <v>0</v>
      </c>
      <c r="W42" s="10" t="s">
        <v>1</v>
      </c>
      <c r="X42" s="11" t="s">
        <v>2</v>
      </c>
      <c r="Y42" s="5" t="s">
        <v>0</v>
      </c>
      <c r="Z42" s="2" t="s">
        <v>1</v>
      </c>
      <c r="AA42" s="4" t="s">
        <v>2</v>
      </c>
      <c r="AB42" s="5" t="s">
        <v>0</v>
      </c>
      <c r="AC42" s="2" t="s">
        <v>1</v>
      </c>
      <c r="AD42" s="3" t="s">
        <v>2</v>
      </c>
      <c r="AE42" s="131"/>
      <c r="AF42" s="132"/>
      <c r="AG42" s="132"/>
      <c r="AH42" s="126"/>
      <c r="AI42" s="126"/>
      <c r="AJ42" s="126"/>
    </row>
    <row r="43" spans="1:36">
      <c r="A43" s="193"/>
      <c r="B43" s="195"/>
      <c r="C43" s="198"/>
      <c r="D43" s="216">
        <v>1</v>
      </c>
      <c r="E43" s="6" t="s">
        <v>90</v>
      </c>
      <c r="F43" s="16"/>
      <c r="G43" s="162"/>
      <c r="H43" s="166"/>
      <c r="I43" s="167"/>
      <c r="J43" s="148"/>
      <c r="K43" s="166"/>
      <c r="L43" s="167"/>
      <c r="M43" s="148"/>
      <c r="N43" s="166"/>
      <c r="O43" s="167"/>
      <c r="P43" s="148"/>
      <c r="Q43" s="166"/>
      <c r="R43" s="174"/>
      <c r="S43" s="148"/>
      <c r="T43" s="166"/>
      <c r="U43" s="167"/>
      <c r="V43" s="148"/>
      <c r="W43" s="166"/>
      <c r="X43" s="167"/>
      <c r="Y43" s="148"/>
      <c r="Z43" s="166"/>
      <c r="AA43" s="174"/>
      <c r="AB43" s="148"/>
      <c r="AC43" s="166"/>
      <c r="AD43" s="174"/>
      <c r="AE43" s="133"/>
      <c r="AF43" s="134"/>
      <c r="AG43" s="134"/>
    </row>
    <row r="44" spans="1:36" ht="14.25" thickBot="1">
      <c r="A44" s="193"/>
      <c r="B44" s="196"/>
      <c r="C44" s="199"/>
      <c r="D44" s="217"/>
      <c r="E44" s="122" t="s">
        <v>91</v>
      </c>
      <c r="F44" s="17"/>
      <c r="G44" s="163"/>
      <c r="H44" s="168"/>
      <c r="I44" s="169"/>
      <c r="J44" s="143"/>
      <c r="K44" s="168"/>
      <c r="L44" s="169"/>
      <c r="M44" s="143"/>
      <c r="N44" s="168"/>
      <c r="O44" s="169"/>
      <c r="P44" s="143"/>
      <c r="Q44" s="168"/>
      <c r="R44" s="175"/>
      <c r="S44" s="143"/>
      <c r="T44" s="168"/>
      <c r="U44" s="169"/>
      <c r="V44" s="143"/>
      <c r="W44" s="168"/>
      <c r="X44" s="169"/>
      <c r="Y44" s="143"/>
      <c r="Z44" s="168"/>
      <c r="AA44" s="175"/>
      <c r="AB44" s="143"/>
      <c r="AC44" s="168"/>
      <c r="AD44" s="175"/>
      <c r="AE44" s="133"/>
      <c r="AF44" s="134"/>
      <c r="AG44" s="134"/>
    </row>
    <row r="45" spans="1:36">
      <c r="A45" s="193"/>
      <c r="B45" s="196"/>
      <c r="C45" s="199"/>
      <c r="D45" s="216">
        <v>2</v>
      </c>
      <c r="E45" s="6" t="s">
        <v>90</v>
      </c>
      <c r="F45" s="16"/>
      <c r="G45" s="162"/>
      <c r="H45" s="166"/>
      <c r="I45" s="167"/>
      <c r="J45" s="148"/>
      <c r="K45" s="166"/>
      <c r="L45" s="167"/>
      <c r="M45" s="148"/>
      <c r="N45" s="166"/>
      <c r="O45" s="167"/>
      <c r="P45" s="148"/>
      <c r="Q45" s="166"/>
      <c r="R45" s="174"/>
      <c r="S45" s="148"/>
      <c r="T45" s="166"/>
      <c r="U45" s="167"/>
      <c r="V45" s="148"/>
      <c r="W45" s="166"/>
      <c r="X45" s="167"/>
      <c r="Y45" s="148"/>
      <c r="Z45" s="166"/>
      <c r="AA45" s="174"/>
      <c r="AB45" s="148"/>
      <c r="AC45" s="166"/>
      <c r="AD45" s="174"/>
      <c r="AE45" s="133"/>
      <c r="AF45" s="134"/>
      <c r="AG45" s="134"/>
    </row>
    <row r="46" spans="1:36" ht="14.25" thickBot="1">
      <c r="A46" s="193"/>
      <c r="B46" s="196"/>
      <c r="C46" s="199"/>
      <c r="D46" s="217"/>
      <c r="E46" s="7" t="s">
        <v>91</v>
      </c>
      <c r="F46" s="18"/>
      <c r="G46" s="164"/>
      <c r="H46" s="170"/>
      <c r="I46" s="171"/>
      <c r="J46" s="153"/>
      <c r="K46" s="170"/>
      <c r="L46" s="171"/>
      <c r="M46" s="153"/>
      <c r="N46" s="170"/>
      <c r="O46" s="171"/>
      <c r="P46" s="153"/>
      <c r="Q46" s="170"/>
      <c r="R46" s="176"/>
      <c r="S46" s="153"/>
      <c r="T46" s="170"/>
      <c r="U46" s="171"/>
      <c r="V46" s="153"/>
      <c r="W46" s="170"/>
      <c r="X46" s="171"/>
      <c r="Y46" s="153"/>
      <c r="Z46" s="170"/>
      <c r="AA46" s="176"/>
      <c r="AB46" s="153"/>
      <c r="AC46" s="170"/>
      <c r="AD46" s="176"/>
      <c r="AE46" s="133"/>
      <c r="AF46" s="134"/>
      <c r="AG46" s="134"/>
    </row>
    <row r="47" spans="1:36">
      <c r="A47" s="193"/>
      <c r="B47" s="196"/>
      <c r="C47" s="199"/>
      <c r="D47" s="216">
        <v>3</v>
      </c>
      <c r="E47" s="8" t="s">
        <v>90</v>
      </c>
      <c r="F47" s="16"/>
      <c r="G47" s="165"/>
      <c r="H47" s="172"/>
      <c r="I47" s="173"/>
      <c r="J47" s="138"/>
      <c r="K47" s="172"/>
      <c r="L47" s="173"/>
      <c r="M47" s="138"/>
      <c r="N47" s="172"/>
      <c r="O47" s="173"/>
      <c r="P47" s="138"/>
      <c r="Q47" s="172"/>
      <c r="R47" s="177"/>
      <c r="S47" s="138"/>
      <c r="T47" s="172"/>
      <c r="U47" s="173"/>
      <c r="V47" s="138"/>
      <c r="W47" s="172"/>
      <c r="X47" s="173"/>
      <c r="Y47" s="138"/>
      <c r="Z47" s="172"/>
      <c r="AA47" s="177"/>
      <c r="AB47" s="138"/>
      <c r="AC47" s="172"/>
      <c r="AD47" s="177"/>
      <c r="AE47" s="133"/>
      <c r="AF47" s="134"/>
      <c r="AG47" s="134"/>
    </row>
    <row r="48" spans="1:36" ht="14.25" thickBot="1">
      <c r="A48" s="194"/>
      <c r="B48" s="197"/>
      <c r="C48" s="200"/>
      <c r="D48" s="217"/>
      <c r="E48" s="7" t="s">
        <v>91</v>
      </c>
      <c r="F48" s="18"/>
      <c r="G48" s="164"/>
      <c r="H48" s="170"/>
      <c r="I48" s="171"/>
      <c r="J48" s="153"/>
      <c r="K48" s="170"/>
      <c r="L48" s="171"/>
      <c r="M48" s="153"/>
      <c r="N48" s="170"/>
      <c r="O48" s="171"/>
      <c r="P48" s="153"/>
      <c r="Q48" s="170"/>
      <c r="R48" s="176"/>
      <c r="S48" s="153"/>
      <c r="T48" s="170"/>
      <c r="U48" s="171"/>
      <c r="V48" s="153"/>
      <c r="W48" s="170"/>
      <c r="X48" s="171"/>
      <c r="Y48" s="153"/>
      <c r="Z48" s="170"/>
      <c r="AA48" s="176"/>
      <c r="AB48" s="153"/>
      <c r="AC48" s="170"/>
      <c r="AD48" s="176"/>
      <c r="AE48" s="133"/>
      <c r="AF48" s="134"/>
      <c r="AG48" s="134"/>
    </row>
    <row r="49" spans="1:30" s="126" customFormat="1">
      <c r="A49" s="78"/>
      <c r="B49" s="78"/>
      <c r="C49" s="70"/>
      <c r="D49" s="70"/>
      <c r="E49" s="70"/>
      <c r="F49" s="7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s="126" customFormat="1">
      <c r="A50" s="124"/>
      <c r="B50" s="124"/>
      <c r="C50" s="125"/>
      <c r="D50" s="125"/>
      <c r="E50" s="125"/>
      <c r="F50" s="125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30" s="126" customFormat="1">
      <c r="A51" s="124"/>
      <c r="B51" s="127" t="s">
        <v>50</v>
      </c>
      <c r="C51" s="125"/>
      <c r="D51" s="125"/>
      <c r="E51" s="125"/>
      <c r="F51" s="127"/>
      <c r="G51" s="127"/>
      <c r="H51" s="128" t="s">
        <v>31</v>
      </c>
      <c r="I51" s="128" t="s">
        <v>43</v>
      </c>
      <c r="J51" s="128" t="s">
        <v>30</v>
      </c>
      <c r="K51" s="128" t="s">
        <v>44</v>
      </c>
      <c r="L51" s="128" t="s">
        <v>95</v>
      </c>
      <c r="M51" s="128" t="s">
        <v>29</v>
      </c>
      <c r="N51" s="128" t="s">
        <v>45</v>
      </c>
      <c r="O51" s="128" t="s">
        <v>39</v>
      </c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30" s="126" customFormat="1" ht="14.25">
      <c r="A52" s="124"/>
      <c r="B52" s="127" t="s">
        <v>51</v>
      </c>
      <c r="C52" s="125"/>
      <c r="D52" s="125" t="s">
        <v>92</v>
      </c>
      <c r="E52" s="125"/>
      <c r="F52" s="127" t="s">
        <v>20</v>
      </c>
      <c r="G52" s="127"/>
      <c r="H52" s="129">
        <v>50</v>
      </c>
      <c r="I52" s="129">
        <v>50</v>
      </c>
      <c r="J52" s="129">
        <v>50</v>
      </c>
      <c r="K52" s="129">
        <v>50</v>
      </c>
      <c r="L52" s="129">
        <v>50</v>
      </c>
      <c r="M52" s="129">
        <v>50</v>
      </c>
      <c r="N52" s="129">
        <v>50</v>
      </c>
      <c r="O52" s="129">
        <v>50</v>
      </c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30" s="126" customFormat="1" ht="14.25">
      <c r="A53" s="124"/>
      <c r="B53" s="127" t="s">
        <v>52</v>
      </c>
      <c r="C53" s="125"/>
      <c r="D53" s="125" t="s">
        <v>93</v>
      </c>
      <c r="E53" s="125"/>
      <c r="F53" s="127"/>
      <c r="G53" s="127" t="s">
        <v>21</v>
      </c>
      <c r="H53" s="130">
        <f>(データ貼付!H43-データ貼付!H6)/データ貼付!I6*10+50</f>
        <v>-1.1756569847856113</v>
      </c>
      <c r="I53" s="130">
        <f>(データ貼付!K43-データ貼付!K6)/データ貼付!L6*10+50</f>
        <v>-0.30141843971631488</v>
      </c>
      <c r="J53" s="130">
        <f>(データ貼付!N43-データ貼付!N6)/データ貼付!O6*10+50</f>
        <v>6.5118397085610198</v>
      </c>
      <c r="K53" s="130">
        <f>(データ貼付!Q43-データ貼付!Q6)/データ貼付!R6*10+50</f>
        <v>-31.712626995645863</v>
      </c>
      <c r="L53" s="130">
        <f>100-((データ貼付!T43-データ貼付!T6)/データ貼付!U6*10+50)</f>
        <v>84.254074383618885</v>
      </c>
      <c r="M53" s="130">
        <f>100-((データ貼付!W43-データ貼付!W6)/データ貼付!X6*10+50)</f>
        <v>175.76271186440678</v>
      </c>
      <c r="N53" s="130">
        <f>(データ貼付!Z43-データ貼付!Z6)/データ貼付!AA6*10+50</f>
        <v>-42.201680672268907</v>
      </c>
      <c r="O53" s="130">
        <f>(データ貼付!AC43-データ貼付!AC6)/データ貼付!AD6*10+50</f>
        <v>9.7643097643097647</v>
      </c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30" s="126" customFormat="1" ht="14.25">
      <c r="A54" s="124"/>
      <c r="B54" s="127" t="s">
        <v>53</v>
      </c>
      <c r="C54" s="125"/>
      <c r="D54" s="125"/>
      <c r="E54" s="125"/>
      <c r="F54" s="127"/>
      <c r="G54" s="127" t="s">
        <v>24</v>
      </c>
      <c r="H54" s="130">
        <f>(データ貼付!H44-データ貼付!H7)/データ貼付!I7*10+50</f>
        <v>-4.6103896103896034</v>
      </c>
      <c r="I54" s="130">
        <f>(データ貼付!K44-データ貼付!K7)/データ貼付!L7*10+50</f>
        <v>12.122241086587437</v>
      </c>
      <c r="J54" s="130">
        <f>(データ貼付!N44-データ貼付!N7)/データ貼付!O7*10+50</f>
        <v>2.9853658536585357</v>
      </c>
      <c r="K54" s="130">
        <f>(データ貼付!Q44-データ貼付!Q7)/データ貼付!R7*10+50</f>
        <v>-30.201005025125639</v>
      </c>
      <c r="L54" s="130">
        <f>100-((データ貼付!T44-データ貼付!T7)/データ貼付!U7*10+50)</f>
        <v>77.284162378502003</v>
      </c>
      <c r="M54" s="130">
        <f>100-((データ貼付!W44-データ貼付!W7)/データ貼付!X7*10+50)</f>
        <v>165.45454545454547</v>
      </c>
      <c r="N54" s="130">
        <f>(データ貼付!Z44-データ貼付!Z7)/データ貼付!AA7*10+50</f>
        <v>-24.384748700173319</v>
      </c>
      <c r="O54" s="130">
        <f>(データ貼付!AC44-データ貼付!AC7)/データ貼付!AD7*10+50</f>
        <v>18.302325581395348</v>
      </c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30" ht="14.25">
      <c r="B55" s="127" t="s">
        <v>54</v>
      </c>
      <c r="C55" s="125"/>
      <c r="D55" s="125"/>
      <c r="E55" s="125"/>
      <c r="G55" s="127" t="s">
        <v>22</v>
      </c>
      <c r="H55" s="130">
        <f>(データ貼付!H45-データ貼付!H8)/データ貼付!I8*10+50</f>
        <v>-1.6036505867014341</v>
      </c>
      <c r="I55" s="130">
        <f>(データ貼付!K45-データ貼付!K8)/データ貼付!L8*10+50</f>
        <v>1.2887438825448641</v>
      </c>
      <c r="J55" s="130">
        <f>(データ貼付!N45-データ貼付!N8)/データ貼付!O8*10+50</f>
        <v>4.397482014388487</v>
      </c>
      <c r="K55" s="130">
        <f>(データ貼付!Q45-データ貼付!Q8)/データ貼付!R8*10+50</f>
        <v>-31.164095371669006</v>
      </c>
      <c r="L55" s="130">
        <f>100-((データ貼付!T45-データ貼付!T8)/データ貼付!U8*10+50)</f>
        <v>84.844961240310084</v>
      </c>
      <c r="M55" s="130">
        <f>100-((データ貼付!W45-データ貼付!W8)/データ貼付!X8*10+50)</f>
        <v>175.17241379310346</v>
      </c>
      <c r="N55" s="130">
        <f>(データ貼付!Z45-データ貼付!Z8)/データ貼付!AA8*10+50</f>
        <v>-40.838033843674452</v>
      </c>
      <c r="O55" s="130">
        <f>(データ貼付!AC45-データ貼付!AC8)/データ貼付!AD8*10+50</f>
        <v>10.703125000000007</v>
      </c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</row>
    <row r="56" spans="1:30" ht="14.25">
      <c r="B56" s="127" t="s">
        <v>55</v>
      </c>
      <c r="G56" s="127" t="s">
        <v>25</v>
      </c>
      <c r="H56" s="130">
        <f>(データ貼付!H46-データ貼付!H9)/データ貼付!I9*10+50</f>
        <v>-4.4398340248962569</v>
      </c>
      <c r="I56" s="130">
        <f>(データ貼付!K46-データ貼付!K9)/データ貼付!L9*10+50</f>
        <v>10.71547420965058</v>
      </c>
      <c r="J56" s="130">
        <f>(データ貼付!N46-データ貼付!N9)/データ貼付!O9*10+50</f>
        <v>2.304725168756022</v>
      </c>
      <c r="K56" s="130">
        <f>(データ貼付!Q46-データ貼付!Q9)/データ貼付!R9*10+50</f>
        <v>-29.040650406504056</v>
      </c>
      <c r="L56" s="130">
        <f>100-((データ貼付!T46-データ貼付!T9)/データ貼付!U9*10+50)</f>
        <v>75.910041841004187</v>
      </c>
      <c r="M56" s="130">
        <f>100-((データ貼付!W46-データ貼付!W9)/データ貼付!X9*10+50)</f>
        <v>159.01234567901236</v>
      </c>
      <c r="N56" s="130">
        <f>(データ貼付!Z46-データ貼付!Z9)/データ貼付!AA9*10+50</f>
        <v>-23.662271373883456</v>
      </c>
      <c r="O56" s="130">
        <f>(データ貼付!AC46-データ貼付!AC9)/データ貼付!AD9*10+50</f>
        <v>17.899543378995432</v>
      </c>
    </row>
    <row r="57" spans="1:30" ht="14.25">
      <c r="B57" s="127" t="s">
        <v>56</v>
      </c>
      <c r="G57" s="127" t="s">
        <v>23</v>
      </c>
      <c r="H57" s="130">
        <f>(データ貼付!H47-データ貼付!H10)/データ貼付!I10*10+50</f>
        <v>-6.7732962447844187</v>
      </c>
      <c r="I57" s="130">
        <f>(データ貼付!K47-データ貼付!K10)/データ貼付!L10*10+50</f>
        <v>-1.3101160862354888</v>
      </c>
      <c r="J57" s="130">
        <f>(データ貼付!N47-データ貼付!N10)/データ貼付!O10*10+50</f>
        <v>4.3739130434782609</v>
      </c>
      <c r="K57" s="130">
        <f>(データ貼付!Q47-データ貼付!Q10)/データ貼付!R10*10+50</f>
        <v>-24.131812420785806</v>
      </c>
      <c r="L57" s="130">
        <f>100-((データ貼付!T47-データ貼付!T10)/データ貼付!U10*10+50)</f>
        <v>83.087248322147644</v>
      </c>
      <c r="M57" s="130">
        <f>100-((データ貼付!W47-データ貼付!W10)/データ貼付!X10*10+50)</f>
        <v>155.73529411764707</v>
      </c>
      <c r="N57" s="130">
        <f>(データ貼付!Z47-データ貼付!Z10)/データ貼付!AA10*10+50</f>
        <v>-45.251350228500215</v>
      </c>
      <c r="O57" s="130">
        <f>(データ貼付!AC47-データ貼付!AC10)/データ貼付!AD10*10+50</f>
        <v>10.919881305637979</v>
      </c>
    </row>
    <row r="58" spans="1:30" ht="14.25">
      <c r="B58" s="127" t="s">
        <v>57</v>
      </c>
      <c r="G58" s="127" t="s">
        <v>26</v>
      </c>
      <c r="H58" s="130">
        <f>(データ貼付!H48-データ貼付!H11)/データ貼付!I11*10+50</f>
        <v>-3.3599999999999994</v>
      </c>
      <c r="I58" s="130">
        <f>(データ貼付!K48-データ貼付!K11)/データ貼付!L11*10+50</f>
        <v>11.606299212598422</v>
      </c>
      <c r="J58" s="130">
        <f>(データ貼付!N48-データ貼付!N11)/データ貼付!O11*10+50</f>
        <v>1.9102196752626526</v>
      </c>
      <c r="K58" s="130">
        <f>(データ貼付!Q48-データ貼付!Q11)/データ貼付!R11*10+50</f>
        <v>-26.955835962145102</v>
      </c>
      <c r="L58" s="130">
        <f>100-((データ貼付!T48-データ貼付!T11)/データ貼付!U11*10+50)</f>
        <v>75.718015665796344</v>
      </c>
      <c r="M58" s="130">
        <f>100-((データ貼付!W48-データ貼付!W11)/データ貼付!X11*10+50)</f>
        <v>149.10112359550561</v>
      </c>
      <c r="N58" s="130">
        <f>(データ貼付!Z48-データ貼付!Z11)/データ貼付!AA11*10+50</f>
        <v>-22.920502092050214</v>
      </c>
      <c r="O58" s="130">
        <f>(データ貼付!AC48-データ貼付!AC11)/データ貼付!AD11*10+50</f>
        <v>16.990950226244344</v>
      </c>
    </row>
    <row r="59" spans="1:30" ht="14.25">
      <c r="B59" s="127" t="s">
        <v>58</v>
      </c>
      <c r="H59" s="130"/>
      <c r="I59" s="130"/>
      <c r="J59" s="130"/>
      <c r="K59" s="130"/>
      <c r="L59" s="130"/>
      <c r="M59" s="130"/>
      <c r="N59" s="130"/>
      <c r="O59" s="130"/>
    </row>
    <row r="60" spans="1:30" ht="14.25">
      <c r="B60" s="127" t="s">
        <v>59</v>
      </c>
      <c r="H60" s="130"/>
      <c r="I60" s="130"/>
      <c r="J60" s="130"/>
      <c r="K60" s="130"/>
      <c r="L60" s="130"/>
      <c r="M60" s="130"/>
      <c r="N60" s="130"/>
      <c r="O60" s="130"/>
    </row>
    <row r="61" spans="1:30" ht="14.25">
      <c r="B61" s="127" t="s">
        <v>60</v>
      </c>
      <c r="H61" s="130"/>
      <c r="I61" s="130"/>
      <c r="J61" s="130"/>
      <c r="K61" s="130"/>
      <c r="L61" s="130"/>
      <c r="M61" s="130"/>
      <c r="N61" s="130"/>
      <c r="O61" s="130"/>
    </row>
    <row r="62" spans="1:30" ht="14.25">
      <c r="B62" s="127" t="s">
        <v>61</v>
      </c>
      <c r="H62" s="130"/>
      <c r="I62" s="130"/>
      <c r="J62" s="130"/>
      <c r="K62" s="130"/>
      <c r="L62" s="130"/>
      <c r="M62" s="130"/>
      <c r="N62" s="130"/>
      <c r="O62" s="130"/>
    </row>
    <row r="63" spans="1:30" ht="14.25">
      <c r="B63" s="127" t="s">
        <v>62</v>
      </c>
      <c r="H63" s="130"/>
      <c r="I63" s="130"/>
      <c r="J63" s="130"/>
      <c r="K63" s="130"/>
      <c r="L63" s="130"/>
      <c r="M63" s="130"/>
      <c r="N63" s="130"/>
      <c r="O63" s="130"/>
    </row>
    <row r="64" spans="1:30" ht="14.25">
      <c r="B64" s="127" t="s">
        <v>63</v>
      </c>
      <c r="H64" s="130"/>
      <c r="I64" s="130"/>
      <c r="J64" s="130"/>
      <c r="K64" s="130"/>
      <c r="L64" s="130"/>
      <c r="M64" s="130"/>
      <c r="N64" s="130"/>
      <c r="O64" s="130"/>
    </row>
    <row r="65" spans="2:15">
      <c r="B65" s="127" t="s">
        <v>64</v>
      </c>
    </row>
    <row r="66" spans="2:15">
      <c r="B66" s="127" t="s">
        <v>65</v>
      </c>
    </row>
    <row r="67" spans="2:15">
      <c r="B67" s="127" t="s">
        <v>66</v>
      </c>
    </row>
    <row r="68" spans="2:15">
      <c r="B68" s="127" t="s">
        <v>67</v>
      </c>
      <c r="H68" s="128" t="s">
        <v>31</v>
      </c>
      <c r="I68" s="128" t="s">
        <v>43</v>
      </c>
      <c r="J68" s="128" t="s">
        <v>30</v>
      </c>
      <c r="K68" s="128" t="s">
        <v>44</v>
      </c>
      <c r="L68" s="128" t="s">
        <v>97</v>
      </c>
      <c r="M68" s="128" t="s">
        <v>29</v>
      </c>
      <c r="N68" s="128" t="s">
        <v>45</v>
      </c>
      <c r="O68" s="128" t="s">
        <v>39</v>
      </c>
    </row>
    <row r="69" spans="2:15" ht="14.25">
      <c r="B69" s="127" t="s">
        <v>68</v>
      </c>
      <c r="F69" s="127" t="s">
        <v>33</v>
      </c>
      <c r="H69" s="129">
        <v>50</v>
      </c>
      <c r="I69" s="129">
        <v>50</v>
      </c>
      <c r="J69" s="129">
        <v>50</v>
      </c>
      <c r="K69" s="129">
        <v>50</v>
      </c>
      <c r="L69" s="129">
        <v>50</v>
      </c>
      <c r="M69" s="129">
        <v>50</v>
      </c>
      <c r="N69" s="129">
        <v>50</v>
      </c>
      <c r="O69" s="129">
        <v>50</v>
      </c>
    </row>
    <row r="70" spans="2:15" ht="14.25">
      <c r="B70" s="127" t="s">
        <v>69</v>
      </c>
      <c r="G70" s="127" t="s">
        <v>21</v>
      </c>
      <c r="H70" s="130">
        <f>(データ貼付!H43-データ貼付!H23)/データ貼付!I23*10+50</f>
        <v>-1.7613597752274046</v>
      </c>
      <c r="I70" s="130">
        <f>(データ貼付!K43-データ貼付!K23)/データ貼付!L23*10+50</f>
        <v>2.3457180448906882</v>
      </c>
      <c r="J70" s="130">
        <f>(データ貼付!N43-データ貼付!N23)/データ貼付!O23*10+50</f>
        <v>7.0721163787825105</v>
      </c>
      <c r="K70" s="130">
        <f>(データ貼付!Q43-データ貼付!Q23)/データ貼付!R23*10+50</f>
        <v>-28.376108984512427</v>
      </c>
      <c r="L70" s="130">
        <f>100-((データ貼付!T43-データ貼付!T23)/データ貼付!U23*10+50)</f>
        <v>82.028322443143608</v>
      </c>
      <c r="M70" s="130">
        <f>100-((データ貼付!W43-データ貼付!W23)/データ貼付!X23*10+50)</f>
        <v>80.986154841824202</v>
      </c>
      <c r="N70" s="130">
        <f>(データ貼付!Z43-データ貼付!Z23)/データ貼付!AA23*10+50</f>
        <v>-27.082744844331728</v>
      </c>
      <c r="O70" s="130">
        <f>(データ貼付!AC43-データ貼付!AC23)/データ貼付!AD23*10+50</f>
        <v>13.047328946989055</v>
      </c>
    </row>
    <row r="71" spans="2:15" ht="14.25">
      <c r="B71" s="127" t="s">
        <v>70</v>
      </c>
      <c r="G71" s="127" t="s">
        <v>24</v>
      </c>
      <c r="H71" s="130">
        <f>(データ貼付!H44-データ貼付!H24)/データ貼付!I24*10+50</f>
        <v>-3.3468304548900392</v>
      </c>
      <c r="I71" s="130">
        <f>(データ貼付!K44-データ貼付!K24)/データ貼付!L24*10+50</f>
        <v>13.309245223865148</v>
      </c>
      <c r="J71" s="130">
        <f>(データ貼付!N44-データ貼付!N24)/データ貼付!O24*10+50</f>
        <v>6.2663103194500565</v>
      </c>
      <c r="K71" s="130">
        <f>(データ貼付!Q44-データ貼付!Q24)/データ貼付!R24*10+50</f>
        <v>-28.643344905341266</v>
      </c>
      <c r="L71" s="130">
        <f>100-((データ貼付!T44-データ貼付!T24)/データ貼付!U24*10+50)</f>
        <v>77.159346932455023</v>
      </c>
      <c r="M71" s="130">
        <f>100-((データ貼付!W44-データ貼付!W24)/データ貼付!X24*10+50)</f>
        <v>152.14109246091303</v>
      </c>
      <c r="N71" s="130">
        <f>(データ貼付!Z44-データ貼付!Z24)/データ貼付!AA24*10+50</f>
        <v>-23.096297168345671</v>
      </c>
      <c r="O71" s="130">
        <f>(データ貼付!AC44-データ貼付!AC24)/データ貼付!AD24*10+50</f>
        <v>19.727918512807797</v>
      </c>
    </row>
    <row r="72" spans="2:15" ht="14.25">
      <c r="B72" s="127" t="s">
        <v>71</v>
      </c>
      <c r="G72" s="127" t="s">
        <v>22</v>
      </c>
      <c r="H72" s="130">
        <f>(データ貼付!H45-データ貼付!H25)/データ貼付!I25*10+50</f>
        <v>-2.3385006768325312</v>
      </c>
      <c r="I72" s="130">
        <f>(データ貼付!K45-データ貼付!K25)/データ貼付!L25*10+50</f>
        <v>0.88488375539364483</v>
      </c>
      <c r="J72" s="130">
        <f>(データ貼付!N45-データ貼付!N25)/データ貼付!O25*10+50</f>
        <v>5.3527871744477693</v>
      </c>
      <c r="K72" s="130">
        <f>(データ貼付!Q45-データ貼付!Q25)/データ貼付!R25*10+50</f>
        <v>-28.670771435123925</v>
      </c>
      <c r="L72" s="130">
        <f>100-((データ貼付!T45-データ貼付!T25)/データ貼付!U25*10+50)</f>
        <v>81.369943629943108</v>
      </c>
      <c r="M72" s="130">
        <f>100-((データ貼付!W45-データ貼付!W25)/データ貼付!X25*10+50)</f>
        <v>128.54428284248132</v>
      </c>
      <c r="N72" s="130">
        <f>(データ貼付!Z45-データ貼付!Z25)/データ貼付!AA25*10+50</f>
        <v>-35.462167767203795</v>
      </c>
      <c r="O72" s="130">
        <f>(データ貼付!AC45-データ貼付!AC25)/データ貼付!AD25*10+50</f>
        <v>11.269267868515755</v>
      </c>
    </row>
    <row r="73" spans="2:15" ht="14.25">
      <c r="B73" s="127" t="s">
        <v>72</v>
      </c>
      <c r="G73" s="127" t="s">
        <v>25</v>
      </c>
      <c r="H73" s="130">
        <f>(データ貼付!H46-データ貼付!H26)/データ貼付!I26*10+50</f>
        <v>-3.9554650709235943</v>
      </c>
      <c r="I73" s="130">
        <f>(データ貼付!K46-データ貼付!K26)/データ貼付!L26*10+50</f>
        <v>12.036518831355899</v>
      </c>
      <c r="J73" s="130">
        <f>(データ貼付!N46-データ貼付!N26)/データ貼付!O26*10+50</f>
        <v>3.1471574462983298</v>
      </c>
      <c r="K73" s="130">
        <f>(データ貼付!Q46-データ貼付!Q26)/データ貼付!R26*10+50</f>
        <v>-31.204396647640039</v>
      </c>
      <c r="L73" s="130">
        <f>100-((データ貼付!T46-データ貼付!T26)/データ貼付!U26*10+50)</f>
        <v>75.747008341604513</v>
      </c>
      <c r="M73" s="130">
        <f>100-((データ貼付!W46-データ貼付!W26)/データ貼付!X26*10+50)</f>
        <v>135.83573540824574</v>
      </c>
      <c r="N73" s="130">
        <f>(データ貼付!Z46-データ貼付!Z26)/データ貼付!AA26*10+50</f>
        <v>-25.281768148839234</v>
      </c>
      <c r="O73" s="130">
        <f>(データ貼付!AC46-データ貼付!AC26)/データ貼付!AD26*10+50</f>
        <v>17.855071663701246</v>
      </c>
    </row>
    <row r="74" spans="2:15" ht="14.25">
      <c r="B74" s="127" t="s">
        <v>73</v>
      </c>
      <c r="G74" s="127" t="s">
        <v>23</v>
      </c>
      <c r="H74" s="130">
        <f>(データ貼付!H47-データ貼付!H27)/データ貼付!I27*10+50</f>
        <v>-3.5987160969992544</v>
      </c>
      <c r="I74" s="130">
        <f>(データ貼付!K47-データ貼付!K27)/データ貼付!L27*10+50</f>
        <v>1.0226789411869248</v>
      </c>
      <c r="J74" s="130">
        <f>(データ貼付!N47-データ貼付!N27)/データ貼付!O27*10+50</f>
        <v>6.3777611164638088</v>
      </c>
      <c r="K74" s="130">
        <f>(データ貼付!Q47-データ貼付!Q27)/データ貼付!R27*10+50</f>
        <v>-30.866675740372926</v>
      </c>
      <c r="L74" s="130">
        <f>100-((データ貼付!T47-データ貼付!T27)/データ貼付!U27*10+50)</f>
        <v>80.520922229385775</v>
      </c>
      <c r="M74" s="130">
        <f>100-((データ貼付!W47-データ貼付!W27)/データ貼付!X27*10+50)</f>
        <v>105.59370309020125</v>
      </c>
      <c r="N74" s="130">
        <f>(データ貼付!Z47-データ貼付!Z27)/データ貼付!AA27*10+50</f>
        <v>-35.23081053093604</v>
      </c>
      <c r="O74" s="130">
        <f>(データ貼付!AC47-データ貼付!AC27)/データ貼付!AD27*10+50</f>
        <v>10.887349892206068</v>
      </c>
    </row>
    <row r="75" spans="2:15" ht="14.25">
      <c r="B75" s="127" t="s">
        <v>74</v>
      </c>
      <c r="G75" s="127" t="s">
        <v>26</v>
      </c>
      <c r="H75" s="130">
        <f>(データ貼付!H48-データ貼付!H28)/データ貼付!I28*10+50</f>
        <v>-4.080838509503792</v>
      </c>
      <c r="I75" s="130">
        <f>(データ貼付!K48-データ貼付!K28)/データ貼付!L28*10+50</f>
        <v>12.858699801904464</v>
      </c>
      <c r="J75" s="130">
        <f>(データ貼付!N48-データ貼付!N28)/データ貼付!O28*10+50</f>
        <v>3.4164227366245257</v>
      </c>
      <c r="K75" s="130">
        <f>(データ貼付!Q48-データ貼付!Q28)/データ貼付!R28*10+50</f>
        <v>-26.600115909205499</v>
      </c>
      <c r="L75" s="130">
        <f>100-((データ貼付!T48-データ貼付!T28)/データ貼付!U28*10+50)</f>
        <v>73.498907800627222</v>
      </c>
      <c r="M75" s="130">
        <f>100-((データ貼付!W48-データ貼付!W28)/データ貼付!X28*10+50)</f>
        <v>141.08183680341156</v>
      </c>
      <c r="N75" s="130">
        <f>(データ貼付!Z48-データ貼付!Z28)/データ貼付!AA28*10+50</f>
        <v>-21.823355940939393</v>
      </c>
      <c r="O75" s="130">
        <f>(データ貼付!AC48-データ貼付!AC28)/データ貼付!AD28*10+50</f>
        <v>18.96526261621759</v>
      </c>
    </row>
    <row r="76" spans="2:15" ht="14.25">
      <c r="B76" s="127" t="s">
        <v>75</v>
      </c>
      <c r="O76" s="130"/>
    </row>
    <row r="77" spans="2:15">
      <c r="B77" s="127" t="s">
        <v>76</v>
      </c>
    </row>
    <row r="78" spans="2:15">
      <c r="B78" s="127" t="s">
        <v>77</v>
      </c>
    </row>
    <row r="79" spans="2:15">
      <c r="B79" s="127" t="s">
        <v>78</v>
      </c>
    </row>
    <row r="80" spans="2:15">
      <c r="B80" s="127" t="s">
        <v>79</v>
      </c>
    </row>
    <row r="81" spans="2:2">
      <c r="B81" s="127" t="s">
        <v>80</v>
      </c>
    </row>
    <row r="82" spans="2:2">
      <c r="B82" s="127" t="s">
        <v>81</v>
      </c>
    </row>
    <row r="83" spans="2:2">
      <c r="B83" s="127" t="s">
        <v>82</v>
      </c>
    </row>
    <row r="84" spans="2:2">
      <c r="B84" s="127" t="s">
        <v>83</v>
      </c>
    </row>
    <row r="85" spans="2:2">
      <c r="B85" s="127" t="s">
        <v>84</v>
      </c>
    </row>
    <row r="86" spans="2:2" ht="17.25" customHeight="1">
      <c r="B86" s="127" t="s">
        <v>85</v>
      </c>
    </row>
    <row r="143" spans="29:36" ht="14.25">
      <c r="AC143" s="130"/>
      <c r="AD143" s="130"/>
      <c r="AE143" s="130"/>
      <c r="AF143" s="130"/>
      <c r="AG143" s="130"/>
      <c r="AH143" s="130"/>
      <c r="AI143" s="130"/>
      <c r="AJ143" s="130"/>
    </row>
    <row r="144" spans="29:36" ht="14.25">
      <c r="AC144" s="130"/>
      <c r="AD144" s="130"/>
      <c r="AE144" s="130"/>
      <c r="AF144" s="130"/>
      <c r="AG144" s="130"/>
      <c r="AH144" s="130"/>
      <c r="AI144" s="130"/>
      <c r="AJ144" s="130"/>
    </row>
    <row r="145" spans="29:36" ht="14.25">
      <c r="AC145" s="130"/>
      <c r="AD145" s="130"/>
      <c r="AE145" s="130"/>
      <c r="AF145" s="130"/>
      <c r="AG145" s="130"/>
      <c r="AH145" s="130"/>
      <c r="AI145" s="130"/>
      <c r="AJ145" s="130"/>
    </row>
    <row r="146" spans="29:36" ht="14.25">
      <c r="AC146" s="130"/>
      <c r="AD146" s="130"/>
      <c r="AE146" s="130"/>
      <c r="AF146" s="130"/>
      <c r="AG146" s="130"/>
      <c r="AH146" s="130"/>
      <c r="AI146" s="130"/>
      <c r="AJ146" s="130"/>
    </row>
    <row r="147" spans="29:36" ht="14.25">
      <c r="AC147" s="130"/>
      <c r="AD147" s="130"/>
      <c r="AE147" s="130"/>
      <c r="AF147" s="130"/>
      <c r="AG147" s="130"/>
      <c r="AH147" s="130"/>
      <c r="AI147" s="130"/>
      <c r="AJ147" s="130"/>
    </row>
    <row r="148" spans="29:36" ht="14.25">
      <c r="AC148" s="130"/>
      <c r="AD148" s="130"/>
      <c r="AE148" s="130"/>
      <c r="AF148" s="130"/>
      <c r="AG148" s="130"/>
      <c r="AH148" s="130"/>
      <c r="AI148" s="130"/>
      <c r="AJ148" s="130"/>
    </row>
  </sheetData>
  <mergeCells count="46">
    <mergeCell ref="J4:L4"/>
    <mergeCell ref="Y21:AA21"/>
    <mergeCell ref="G41:I41"/>
    <mergeCell ref="J41:L41"/>
    <mergeCell ref="F41:F42"/>
    <mergeCell ref="M4:O4"/>
    <mergeCell ref="P4:R4"/>
    <mergeCell ref="A4:C4"/>
    <mergeCell ref="D4:D5"/>
    <mergeCell ref="E4:E5"/>
    <mergeCell ref="F4:F5"/>
    <mergeCell ref="G4:I4"/>
    <mergeCell ref="E21:E22"/>
    <mergeCell ref="D43:D44"/>
    <mergeCell ref="D45:D46"/>
    <mergeCell ref="D47:D48"/>
    <mergeCell ref="AB41:AD41"/>
    <mergeCell ref="AE41:AG41"/>
    <mergeCell ref="Y41:AA41"/>
    <mergeCell ref="P41:R41"/>
    <mergeCell ref="S41:U41"/>
    <mergeCell ref="Y4:AA4"/>
    <mergeCell ref="AB4:AD4"/>
    <mergeCell ref="V41:X41"/>
    <mergeCell ref="AB21:AD21"/>
    <mergeCell ref="V4:X4"/>
    <mergeCell ref="V21:X21"/>
    <mergeCell ref="S4:U4"/>
    <mergeCell ref="P21:R21"/>
    <mergeCell ref="S21:U21"/>
    <mergeCell ref="F2:L2"/>
    <mergeCell ref="F19:N19"/>
    <mergeCell ref="A42:A48"/>
    <mergeCell ref="B43:B48"/>
    <mergeCell ref="C43:C48"/>
    <mergeCell ref="M2:T2"/>
    <mergeCell ref="D41:D42"/>
    <mergeCell ref="E41:E42"/>
    <mergeCell ref="A41:C41"/>
    <mergeCell ref="M41:O41"/>
    <mergeCell ref="A21:C21"/>
    <mergeCell ref="G21:I21"/>
    <mergeCell ref="J21:L21"/>
    <mergeCell ref="M21:O21"/>
    <mergeCell ref="D21:D22"/>
    <mergeCell ref="F21:F22"/>
  </mergeCells>
  <phoneticPr fontId="1"/>
  <dataValidations count="4">
    <dataValidation type="list" allowBlank="1" showInputMessage="1" showErrorMessage="1" sqref="A6:A17">
      <formula1>$AF$43:$AF$49</formula1>
    </dataValidation>
    <dataValidation type="list" allowBlank="1" showInputMessage="1" showErrorMessage="1" sqref="A49:A54">
      <formula1>$AF$4:$AF$10</formula1>
    </dataValidation>
    <dataValidation type="list" allowBlank="1" showInputMessage="1" showErrorMessage="1" sqref="B43:B48">
      <formula1>$B$53:$B$87</formula1>
    </dataValidation>
    <dataValidation type="list" allowBlank="1" showInputMessage="1" showErrorMessage="1" sqref="F45:F48 F44 F43">
      <formula1>$D$52:$D$53</formula1>
    </dataValidation>
  </dataValidations>
  <pageMargins left="0.56999999999999995" right="0.54" top="0.98399999999999999" bottom="0.98399999999999999" header="0.51" footer="0.51200000000000001"/>
  <pageSetup paperSize="9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M200"/>
  <sheetViews>
    <sheetView zoomScale="154" zoomScaleNormal="154" workbookViewId="0">
      <selection sqref="A1:L1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3" ht="25.5" customHeight="1">
      <c r="A1" s="252" t="s">
        <v>49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spans="1:13" s="29" customFormat="1" ht="36.75" customHeight="1">
      <c r="A2" s="39"/>
      <c r="B2" s="250" t="s">
        <v>89</v>
      </c>
      <c r="C2" s="251"/>
      <c r="D2" s="253" t="str">
        <f>T(データ貼付!B43)</f>
        <v/>
      </c>
      <c r="E2" s="254"/>
      <c r="F2" s="136"/>
      <c r="G2" s="137"/>
      <c r="H2" s="255" t="str">
        <f>T(データ貼付!C43)</f>
        <v/>
      </c>
      <c r="I2" s="255"/>
      <c r="J2" s="255"/>
      <c r="K2" s="255"/>
      <c r="L2" s="39"/>
    </row>
    <row r="3" spans="1:13" s="29" customFormat="1" ht="6.75" customHeight="1" thickBot="1">
      <c r="A3" s="39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</row>
    <row r="4" spans="1:13" ht="15" customHeight="1">
      <c r="A4" s="42"/>
      <c r="B4" s="246" t="s">
        <v>9</v>
      </c>
      <c r="C4" s="248" t="s">
        <v>10</v>
      </c>
      <c r="D4" s="242" t="s">
        <v>15</v>
      </c>
      <c r="E4" s="244" t="s">
        <v>16</v>
      </c>
      <c r="F4" s="242" t="s">
        <v>17</v>
      </c>
      <c r="G4" s="244" t="s">
        <v>18</v>
      </c>
      <c r="H4" s="242" t="s">
        <v>97</v>
      </c>
      <c r="I4" s="244" t="s">
        <v>19</v>
      </c>
      <c r="J4" s="242" t="s">
        <v>32</v>
      </c>
      <c r="K4" s="244" t="s">
        <v>38</v>
      </c>
      <c r="L4" s="42"/>
    </row>
    <row r="5" spans="1:13" ht="15" customHeight="1" thickBot="1">
      <c r="A5" s="42"/>
      <c r="B5" s="247"/>
      <c r="C5" s="249"/>
      <c r="D5" s="243"/>
      <c r="E5" s="245"/>
      <c r="F5" s="243"/>
      <c r="G5" s="245"/>
      <c r="H5" s="243"/>
      <c r="I5" s="245"/>
      <c r="J5" s="243"/>
      <c r="K5" s="245"/>
      <c r="L5" s="42"/>
    </row>
    <row r="6" spans="1:13" ht="21.75" customHeight="1" thickBot="1">
      <c r="A6" s="42"/>
      <c r="B6" s="43">
        <v>1</v>
      </c>
      <c r="C6" s="44" t="s">
        <v>27</v>
      </c>
      <c r="D6" s="45">
        <f>データ貼付!H43</f>
        <v>0</v>
      </c>
      <c r="E6" s="46">
        <f>データ貼付!K43</f>
        <v>0</v>
      </c>
      <c r="F6" s="47">
        <f>データ貼付!N43</f>
        <v>0</v>
      </c>
      <c r="G6" s="46">
        <f>データ貼付!Q43</f>
        <v>0</v>
      </c>
      <c r="H6" s="47">
        <f>データ貼付!T43</f>
        <v>0</v>
      </c>
      <c r="I6" s="46">
        <f>データ貼付!Z43</f>
        <v>0</v>
      </c>
      <c r="J6" s="47">
        <f>データ貼付!AC43</f>
        <v>0</v>
      </c>
      <c r="K6" s="46">
        <f>データ貼付!AF43</f>
        <v>0</v>
      </c>
      <c r="L6" s="42"/>
    </row>
    <row r="7" spans="1:13" ht="21.75" customHeight="1" thickBot="1">
      <c r="A7" s="42"/>
      <c r="B7" s="48">
        <v>1</v>
      </c>
      <c r="C7" s="49" t="s">
        <v>28</v>
      </c>
      <c r="D7" s="50">
        <f>データ貼付!H44</f>
        <v>0</v>
      </c>
      <c r="E7" s="51">
        <f>データ貼付!K44</f>
        <v>0</v>
      </c>
      <c r="F7" s="52">
        <f>データ貼付!N44</f>
        <v>0</v>
      </c>
      <c r="G7" s="51">
        <f>データ貼付!Q44</f>
        <v>0</v>
      </c>
      <c r="H7" s="47">
        <f>データ貼付!T44</f>
        <v>0</v>
      </c>
      <c r="I7" s="51">
        <f>データ貼付!Z44</f>
        <v>0</v>
      </c>
      <c r="J7" s="52">
        <f>データ貼付!AC44</f>
        <v>0</v>
      </c>
      <c r="K7" s="51">
        <f>データ貼付!AF44</f>
        <v>0</v>
      </c>
      <c r="L7" s="42"/>
    </row>
    <row r="8" spans="1:13" ht="21.75" customHeight="1" thickBot="1">
      <c r="A8" s="42"/>
      <c r="B8" s="48">
        <v>2</v>
      </c>
      <c r="C8" s="49" t="s">
        <v>27</v>
      </c>
      <c r="D8" s="50">
        <f>データ貼付!H45</f>
        <v>0</v>
      </c>
      <c r="E8" s="51">
        <f>データ貼付!K45</f>
        <v>0</v>
      </c>
      <c r="F8" s="52">
        <f>データ貼付!N45</f>
        <v>0</v>
      </c>
      <c r="G8" s="51">
        <f>データ貼付!Q45</f>
        <v>0</v>
      </c>
      <c r="H8" s="47">
        <f>データ貼付!T45</f>
        <v>0</v>
      </c>
      <c r="I8" s="51">
        <f>データ貼付!Z45</f>
        <v>0</v>
      </c>
      <c r="J8" s="52">
        <f>データ貼付!AC45</f>
        <v>0</v>
      </c>
      <c r="K8" s="51">
        <f>データ貼付!AF45</f>
        <v>0</v>
      </c>
      <c r="L8" s="42"/>
      <c r="M8" s="34"/>
    </row>
    <row r="9" spans="1:13" ht="21.75" customHeight="1" thickBot="1">
      <c r="A9" s="42"/>
      <c r="B9" s="48">
        <v>2</v>
      </c>
      <c r="C9" s="49" t="s">
        <v>28</v>
      </c>
      <c r="D9" s="50">
        <f>データ貼付!H46</f>
        <v>0</v>
      </c>
      <c r="E9" s="51">
        <f>データ貼付!K46</f>
        <v>0</v>
      </c>
      <c r="F9" s="52">
        <f>データ貼付!N46</f>
        <v>0</v>
      </c>
      <c r="G9" s="51">
        <f>データ貼付!Q46</f>
        <v>0</v>
      </c>
      <c r="H9" s="47">
        <f>データ貼付!T46</f>
        <v>0</v>
      </c>
      <c r="I9" s="51">
        <f>データ貼付!Z46</f>
        <v>0</v>
      </c>
      <c r="J9" s="52">
        <f>データ貼付!AC46</f>
        <v>0</v>
      </c>
      <c r="K9" s="51">
        <f>データ貼付!AF46</f>
        <v>0</v>
      </c>
      <c r="L9" s="42"/>
    </row>
    <row r="10" spans="1:13" ht="21.75" customHeight="1" thickBot="1">
      <c r="A10" s="42"/>
      <c r="B10" s="48">
        <v>3</v>
      </c>
      <c r="C10" s="49" t="s">
        <v>27</v>
      </c>
      <c r="D10" s="50">
        <f>データ貼付!H47</f>
        <v>0</v>
      </c>
      <c r="E10" s="51">
        <f>データ貼付!K47</f>
        <v>0</v>
      </c>
      <c r="F10" s="52">
        <f>データ貼付!N47</f>
        <v>0</v>
      </c>
      <c r="G10" s="51">
        <f>データ貼付!Q47</f>
        <v>0</v>
      </c>
      <c r="H10" s="47">
        <f>データ貼付!T47</f>
        <v>0</v>
      </c>
      <c r="I10" s="51">
        <f>データ貼付!Z47</f>
        <v>0</v>
      </c>
      <c r="J10" s="52">
        <f>データ貼付!AC47</f>
        <v>0</v>
      </c>
      <c r="K10" s="51">
        <f>データ貼付!AF47</f>
        <v>0</v>
      </c>
      <c r="L10" s="42"/>
    </row>
    <row r="11" spans="1:13" ht="21.75" customHeight="1">
      <c r="A11" s="42"/>
      <c r="B11" s="48">
        <v>3</v>
      </c>
      <c r="C11" s="49" t="s">
        <v>28</v>
      </c>
      <c r="D11" s="50">
        <f>データ貼付!H48</f>
        <v>0</v>
      </c>
      <c r="E11" s="51">
        <f>データ貼付!K48</f>
        <v>0</v>
      </c>
      <c r="F11" s="52">
        <f>データ貼付!N48</f>
        <v>0</v>
      </c>
      <c r="G11" s="51">
        <f>データ貼付!Q48</f>
        <v>0</v>
      </c>
      <c r="H11" s="47">
        <f>データ貼付!T48</f>
        <v>0</v>
      </c>
      <c r="I11" s="51">
        <f>データ貼付!Z48</f>
        <v>0</v>
      </c>
      <c r="J11" s="52">
        <f>データ貼付!AC48</f>
        <v>0</v>
      </c>
      <c r="K11" s="121">
        <f>データ貼付!AF48</f>
        <v>0</v>
      </c>
      <c r="L11" s="42"/>
    </row>
    <row r="12" spans="1:1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3" ht="27" customHeight="1">
      <c r="A13" s="42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42"/>
    </row>
    <row r="14" spans="1:13" ht="15" customHeight="1">
      <c r="A14" s="42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42"/>
    </row>
    <row r="15" spans="1:1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</row>
    <row r="39" spans="1:1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spans="1:1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1:1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1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1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1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1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spans="1:1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</row>
    <row r="58" spans="1:1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</row>
    <row r="59" spans="1:1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s="79" customFormat="1"/>
    <row r="62" spans="1:12" s="79" customFormat="1"/>
    <row r="63" spans="1:12" s="79" customFormat="1"/>
    <row r="64" spans="1:12" s="79" customFormat="1"/>
    <row r="65" s="79" customFormat="1"/>
    <row r="66" s="79" customFormat="1"/>
    <row r="67" s="79" customFormat="1"/>
    <row r="68" s="79" customFormat="1"/>
    <row r="69" s="79" customFormat="1"/>
    <row r="70" s="79" customFormat="1"/>
    <row r="71" s="79" customFormat="1"/>
    <row r="72" s="79" customFormat="1"/>
    <row r="73" s="79" customFormat="1"/>
    <row r="74" s="79" customFormat="1"/>
    <row r="75" s="79" customFormat="1"/>
    <row r="76" s="79" customFormat="1"/>
    <row r="77" s="79" customFormat="1"/>
    <row r="78" s="79" customFormat="1"/>
    <row r="79" s="79" customFormat="1"/>
    <row r="80" s="79" customFormat="1"/>
    <row r="81" s="79" customFormat="1"/>
    <row r="82" s="79" customFormat="1"/>
    <row r="83" s="79" customFormat="1"/>
    <row r="84" s="79" customFormat="1"/>
    <row r="85" s="79" customFormat="1"/>
    <row r="86" s="79" customFormat="1"/>
    <row r="87" s="79" customFormat="1"/>
    <row r="88" s="79" customFormat="1"/>
    <row r="89" s="79" customFormat="1"/>
    <row r="90" s="79" customFormat="1"/>
    <row r="91" s="79" customFormat="1"/>
    <row r="92" s="79" customFormat="1"/>
    <row r="93" s="79" customFormat="1"/>
    <row r="94" s="79" customFormat="1"/>
    <row r="95" s="79" customFormat="1"/>
    <row r="96" s="79" customFormat="1"/>
    <row r="97" s="79" customFormat="1"/>
    <row r="98" s="79" customFormat="1"/>
    <row r="99" s="79" customFormat="1"/>
    <row r="100" s="79" customFormat="1"/>
    <row r="101" s="79" customFormat="1"/>
    <row r="102" s="79" customFormat="1"/>
    <row r="103" s="79" customFormat="1"/>
    <row r="104" s="79" customFormat="1"/>
    <row r="105" s="79" customFormat="1"/>
    <row r="106" s="79" customFormat="1"/>
    <row r="107" s="79" customFormat="1"/>
    <row r="108" s="79" customFormat="1"/>
    <row r="109" s="79" customFormat="1"/>
    <row r="110" s="79" customFormat="1"/>
    <row r="111" s="79" customFormat="1"/>
    <row r="114" spans="4:9">
      <c r="D114" s="33"/>
    </row>
    <row r="115" spans="4:9">
      <c r="I115" s="33"/>
    </row>
    <row r="123" spans="4:9">
      <c r="F123" s="33"/>
    </row>
    <row r="200" spans="4:7">
      <c r="D200" s="115"/>
      <c r="E200" s="115"/>
      <c r="F200" s="115"/>
      <c r="G200" s="115"/>
    </row>
  </sheetData>
  <mergeCells count="15">
    <mergeCell ref="B2:C2"/>
    <mergeCell ref="K4:K5"/>
    <mergeCell ref="J4:J5"/>
    <mergeCell ref="A1:L1"/>
    <mergeCell ref="D2:E2"/>
    <mergeCell ref="H2:K2"/>
    <mergeCell ref="B13:K14"/>
    <mergeCell ref="F4:F5"/>
    <mergeCell ref="G4:G5"/>
    <mergeCell ref="H4:H5"/>
    <mergeCell ref="I4:I5"/>
    <mergeCell ref="B4:B5"/>
    <mergeCell ref="C4:C5"/>
    <mergeCell ref="D4:D5"/>
    <mergeCell ref="E4:E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123"/>
  <sheetViews>
    <sheetView zoomScale="106" zoomScaleNormal="106" workbookViewId="0">
      <selection activeCell="G23" sqref="G23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5" ht="25.5" customHeight="1">
      <c r="A1" s="256" t="s">
        <v>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5" s="29" customFormat="1" ht="33.75" customHeight="1">
      <c r="A2" s="58"/>
      <c r="B2" s="250" t="s">
        <v>89</v>
      </c>
      <c r="C2" s="257"/>
      <c r="D2" s="253" t="str">
        <f>T(データ貼付!B43)</f>
        <v/>
      </c>
      <c r="E2" s="254"/>
      <c r="F2" s="135"/>
      <c r="G2" s="135"/>
      <c r="H2" s="255" t="str">
        <f>T(データ貼付!C43)</f>
        <v/>
      </c>
      <c r="I2" s="255"/>
      <c r="J2" s="255"/>
      <c r="K2" s="255"/>
      <c r="L2" s="58"/>
    </row>
    <row r="3" spans="1:15" s="29" customFormat="1" ht="6.75" customHeight="1" thickBot="1">
      <c r="A3" s="58"/>
      <c r="B3" s="59"/>
      <c r="C3" s="59"/>
      <c r="D3" s="60"/>
      <c r="E3" s="58"/>
      <c r="F3" s="58"/>
      <c r="G3" s="58"/>
      <c r="H3" s="58"/>
      <c r="I3" s="58"/>
      <c r="J3" s="58"/>
      <c r="K3" s="58"/>
      <c r="L3" s="58"/>
    </row>
    <row r="4" spans="1:15" ht="15" customHeight="1">
      <c r="A4" s="61"/>
      <c r="B4" s="246" t="s">
        <v>9</v>
      </c>
      <c r="C4" s="248" t="s">
        <v>10</v>
      </c>
      <c r="D4" s="242" t="s">
        <v>15</v>
      </c>
      <c r="E4" s="244" t="s">
        <v>16</v>
      </c>
      <c r="F4" s="242" t="s">
        <v>17</v>
      </c>
      <c r="G4" s="244" t="s">
        <v>18</v>
      </c>
      <c r="H4" s="242" t="s">
        <v>96</v>
      </c>
      <c r="I4" s="244" t="s">
        <v>19</v>
      </c>
      <c r="J4" s="242" t="s">
        <v>32</v>
      </c>
      <c r="K4" s="244" t="s">
        <v>38</v>
      </c>
      <c r="L4" s="61"/>
    </row>
    <row r="5" spans="1:15" ht="15" customHeight="1" thickBot="1">
      <c r="A5" s="61"/>
      <c r="B5" s="247"/>
      <c r="C5" s="249"/>
      <c r="D5" s="243"/>
      <c r="E5" s="245"/>
      <c r="F5" s="243"/>
      <c r="G5" s="245"/>
      <c r="H5" s="243"/>
      <c r="I5" s="245"/>
      <c r="J5" s="243"/>
      <c r="K5" s="245"/>
      <c r="L5" s="61"/>
    </row>
    <row r="6" spans="1:15" ht="21.75" customHeight="1" thickBot="1">
      <c r="A6" s="61"/>
      <c r="B6" s="43">
        <v>1</v>
      </c>
      <c r="C6" s="44" t="s">
        <v>27</v>
      </c>
      <c r="D6" s="45">
        <f>データ貼付!H43</f>
        <v>0</v>
      </c>
      <c r="E6" s="46">
        <f>データ貼付!K43</f>
        <v>0</v>
      </c>
      <c r="F6" s="47">
        <f>データ貼付!N43</f>
        <v>0</v>
      </c>
      <c r="G6" s="46">
        <f>データ貼付!Q43</f>
        <v>0</v>
      </c>
      <c r="H6" s="47">
        <f>データ貼付!T43</f>
        <v>0</v>
      </c>
      <c r="I6" s="46">
        <f>データ貼付!Z43</f>
        <v>0</v>
      </c>
      <c r="J6" s="47">
        <f>データ貼付!AC43</f>
        <v>0</v>
      </c>
      <c r="K6" s="46">
        <f>データ貼付!AF43</f>
        <v>0</v>
      </c>
      <c r="L6" s="61"/>
    </row>
    <row r="7" spans="1:15" ht="21.75" customHeight="1" thickBot="1">
      <c r="A7" s="61"/>
      <c r="B7" s="48">
        <v>1</v>
      </c>
      <c r="C7" s="49" t="s">
        <v>28</v>
      </c>
      <c r="D7" s="50">
        <f>データ貼付!H44</f>
        <v>0</v>
      </c>
      <c r="E7" s="51">
        <f>データ貼付!K44</f>
        <v>0</v>
      </c>
      <c r="F7" s="52">
        <f>データ貼付!N44</f>
        <v>0</v>
      </c>
      <c r="G7" s="51">
        <f>データ貼付!Q44</f>
        <v>0</v>
      </c>
      <c r="H7" s="47">
        <f>データ貼付!T44</f>
        <v>0</v>
      </c>
      <c r="I7" s="51">
        <f>データ貼付!Z44</f>
        <v>0</v>
      </c>
      <c r="J7" s="52">
        <f>データ貼付!AC44</f>
        <v>0</v>
      </c>
      <c r="K7" s="51">
        <f>データ貼付!AF44</f>
        <v>0</v>
      </c>
      <c r="L7" s="61"/>
    </row>
    <row r="8" spans="1:15" ht="21.75" customHeight="1" thickBot="1">
      <c r="A8" s="61"/>
      <c r="B8" s="48">
        <v>2</v>
      </c>
      <c r="C8" s="49" t="s">
        <v>27</v>
      </c>
      <c r="D8" s="50">
        <f>データ貼付!H45</f>
        <v>0</v>
      </c>
      <c r="E8" s="51">
        <f>データ貼付!K45</f>
        <v>0</v>
      </c>
      <c r="F8" s="52">
        <f>データ貼付!N45</f>
        <v>0</v>
      </c>
      <c r="G8" s="51">
        <f>データ貼付!Q45</f>
        <v>0</v>
      </c>
      <c r="H8" s="47">
        <f>データ貼付!T45</f>
        <v>0</v>
      </c>
      <c r="I8" s="51">
        <f>データ貼付!Z45</f>
        <v>0</v>
      </c>
      <c r="J8" s="52">
        <f>データ貼付!AC45</f>
        <v>0</v>
      </c>
      <c r="K8" s="51">
        <f>データ貼付!AF45</f>
        <v>0</v>
      </c>
      <c r="L8" s="61"/>
      <c r="M8" s="34"/>
    </row>
    <row r="9" spans="1:15" ht="21.75" customHeight="1" thickBot="1">
      <c r="A9" s="61"/>
      <c r="B9" s="48">
        <v>2</v>
      </c>
      <c r="C9" s="49" t="s">
        <v>28</v>
      </c>
      <c r="D9" s="50">
        <f>データ貼付!H46</f>
        <v>0</v>
      </c>
      <c r="E9" s="51">
        <f>データ貼付!K46</f>
        <v>0</v>
      </c>
      <c r="F9" s="52">
        <f>データ貼付!N46</f>
        <v>0</v>
      </c>
      <c r="G9" s="51">
        <f>データ貼付!Q46</f>
        <v>0</v>
      </c>
      <c r="H9" s="47">
        <f>データ貼付!T46</f>
        <v>0</v>
      </c>
      <c r="I9" s="51">
        <f>データ貼付!Z46</f>
        <v>0</v>
      </c>
      <c r="J9" s="52">
        <f>データ貼付!AC46</f>
        <v>0</v>
      </c>
      <c r="K9" s="51">
        <f>データ貼付!AF46</f>
        <v>0</v>
      </c>
      <c r="L9" s="61"/>
    </row>
    <row r="10" spans="1:15" ht="21.75" customHeight="1" thickBot="1">
      <c r="A10" s="61"/>
      <c r="B10" s="48">
        <v>3</v>
      </c>
      <c r="C10" s="49" t="s">
        <v>27</v>
      </c>
      <c r="D10" s="50">
        <f>データ貼付!H47</f>
        <v>0</v>
      </c>
      <c r="E10" s="51">
        <f>データ貼付!K47</f>
        <v>0</v>
      </c>
      <c r="F10" s="52">
        <f>データ貼付!N47</f>
        <v>0</v>
      </c>
      <c r="G10" s="51">
        <f>データ貼付!Q47</f>
        <v>0</v>
      </c>
      <c r="H10" s="47">
        <f>データ貼付!T47</f>
        <v>0</v>
      </c>
      <c r="I10" s="51">
        <f>データ貼付!Z47</f>
        <v>0</v>
      </c>
      <c r="J10" s="52">
        <f>データ貼付!AC47</f>
        <v>0</v>
      </c>
      <c r="K10" s="51">
        <f>データ貼付!AF47</f>
        <v>0</v>
      </c>
      <c r="L10" s="61"/>
    </row>
    <row r="11" spans="1:15" ht="21.75" customHeight="1" thickBot="1">
      <c r="A11" s="61"/>
      <c r="B11" s="53">
        <v>3</v>
      </c>
      <c r="C11" s="54" t="s">
        <v>28</v>
      </c>
      <c r="D11" s="55">
        <f>データ貼付!H48</f>
        <v>0</v>
      </c>
      <c r="E11" s="56">
        <f>データ貼付!K48</f>
        <v>0</v>
      </c>
      <c r="F11" s="57">
        <f>データ貼付!N48</f>
        <v>0</v>
      </c>
      <c r="G11" s="56">
        <f>データ貼付!Q48</f>
        <v>0</v>
      </c>
      <c r="H11" s="47">
        <f>データ貼付!T48</f>
        <v>0</v>
      </c>
      <c r="I11" s="56">
        <f>データ貼付!Z48</f>
        <v>0</v>
      </c>
      <c r="J11" s="57">
        <f>データ貼付!AC48</f>
        <v>0</v>
      </c>
      <c r="K11" s="56">
        <f>データ貼付!AF48</f>
        <v>0</v>
      </c>
      <c r="L11" s="61"/>
    </row>
    <row r="12" spans="1: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5" ht="27" customHeight="1">
      <c r="A13" s="61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61"/>
    </row>
    <row r="14" spans="1:15" ht="15" customHeight="1">
      <c r="A14" s="61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61"/>
      <c r="O14" s="123"/>
    </row>
    <row r="15" spans="1: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</row>
    <row r="61" spans="1:1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</row>
    <row r="62" spans="1:1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</row>
    <row r="63" spans="1:1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s="79" customFormat="1"/>
    <row r="80" spans="1:12" s="79" customFormat="1"/>
    <row r="81" s="79" customFormat="1"/>
    <row r="82" s="79" customFormat="1"/>
    <row r="83" s="79" customFormat="1"/>
    <row r="84" s="79" customFormat="1"/>
    <row r="85" s="79" customFormat="1"/>
    <row r="86" s="79" customFormat="1"/>
    <row r="87" s="79" customFormat="1"/>
    <row r="88" s="79" customFormat="1"/>
    <row r="89" s="79" customFormat="1"/>
    <row r="90" s="79" customFormat="1"/>
    <row r="91" s="79" customFormat="1"/>
    <row r="92" s="79" customFormat="1"/>
    <row r="93" s="79" customFormat="1"/>
    <row r="94" s="79" customFormat="1"/>
    <row r="95" s="79" customFormat="1"/>
    <row r="96" s="79" customFormat="1"/>
    <row r="97" s="79" customFormat="1"/>
    <row r="98" s="79" customFormat="1"/>
    <row r="99" s="79" customFormat="1"/>
    <row r="100" s="79" customFormat="1"/>
    <row r="101" s="79" customFormat="1"/>
    <row r="102" s="79" customFormat="1"/>
    <row r="103" s="79" customFormat="1"/>
    <row r="104" s="79" customFormat="1"/>
    <row r="105" s="79" customFormat="1"/>
    <row r="106" s="79" customFormat="1"/>
    <row r="107" s="79" customFormat="1"/>
    <row r="108" s="79" customFormat="1"/>
    <row r="109" s="79" customFormat="1"/>
    <row r="110" s="79" customFormat="1"/>
    <row r="114" spans="4:9">
      <c r="D114" s="33"/>
    </row>
    <row r="115" spans="4:9">
      <c r="I115" s="33"/>
    </row>
    <row r="123" spans="4:9">
      <c r="F123" s="33"/>
    </row>
  </sheetData>
  <mergeCells count="15">
    <mergeCell ref="B13:K14"/>
    <mergeCell ref="F4:F5"/>
    <mergeCell ref="G4:G5"/>
    <mergeCell ref="H4:H5"/>
    <mergeCell ref="I4:I5"/>
    <mergeCell ref="A1:L1"/>
    <mergeCell ref="H2:K2"/>
    <mergeCell ref="B4:B5"/>
    <mergeCell ref="C4:C5"/>
    <mergeCell ref="D2:E2"/>
    <mergeCell ref="D4:D5"/>
    <mergeCell ref="E4:E5"/>
    <mergeCell ref="B2:C2"/>
    <mergeCell ref="K4:K5"/>
    <mergeCell ref="J4:J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使い方</vt:lpstr>
      <vt:lpstr>データ貼付</vt:lpstr>
      <vt:lpstr>印刷シート（全国との比較）</vt:lpstr>
      <vt:lpstr>印刷シート（県平均との比較）</vt:lpstr>
      <vt:lpstr>データ貼付!Print_Area</vt:lpstr>
      <vt:lpstr>'印刷シート（県平均との比較）'!Print_Area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2024-05-01T04:53:32Z</cp:lastPrinted>
  <dcterms:created xsi:type="dcterms:W3CDTF">2003-05-12T23:31:40Z</dcterms:created>
  <dcterms:modified xsi:type="dcterms:W3CDTF">2025-04-25T09:58:46Z</dcterms:modified>
</cp:coreProperties>
</file>