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31" r:id="rId1"/>
    <sheet name="下水道（特環）" sheetId="30" r:id="rId2"/>
    <sheet name="下水道（農集）" sheetId="29" r:id="rId3"/>
    <sheet name="下水道（個排）" sheetId="28" r:id="rId4"/>
    <sheet name="下水道（特地）" sheetId="27" r:id="rId5"/>
    <sheet name="宅地造成" sheetId="26" r:id="rId6"/>
  </sheets>
  <externalReferences>
    <externalReference r:id="rId7"/>
    <externalReference r:id="rId8"/>
    <externalReference r:id="rId9"/>
    <externalReference r:id="rId10"/>
    <externalReference r:id="rId11"/>
    <externalReference r:id="rId12"/>
  </externalReferences>
  <definedNames>
    <definedName name="_xlnm.Print_Area" localSheetId="3">'下水道（個排）'!$A$1:$BS$54</definedName>
    <definedName name="_xlnm.Print_Area" localSheetId="1">'下水道（特環）'!$A$1:$BS$54</definedName>
    <definedName name="_xlnm.Print_Area" localSheetId="4">'下水道（特地）'!$A$1:$BS$54</definedName>
    <definedName name="_xlnm.Print_Area" localSheetId="2">'下水道（農集）'!$A$1:$BS$54</definedName>
    <definedName name="_xlnm.Print_Area" localSheetId="0">水道!$A$1:$BS$54</definedName>
    <definedName name="_xlnm.Print_Area" localSheetId="5">宅地造成!$A$1:$BS$54</definedName>
    <definedName name="業種名" localSheetId="3">[1]選択肢!$K$2:$K$19</definedName>
    <definedName name="業種名" localSheetId="1">[1]選択肢!$K$2:$K$19</definedName>
    <definedName name="業種名" localSheetId="4">[1]選択肢!$K$2:$K$19</definedName>
    <definedName name="業種名" localSheetId="2">[1]選択肢!$K$2:$K$19</definedName>
    <definedName name="業種名" localSheetId="0">[1]選択肢!$K$2:$K$19</definedName>
    <definedName name="業種名" localSheetId="5">[1]選択肢!$K$2:$K$19</definedName>
    <definedName name="業種名">[2]選択肢!$K$2:$K$19</definedName>
  </definedNames>
  <calcPr calcId="162913"/>
</workbook>
</file>

<file path=xl/calcChain.xml><?xml version="1.0" encoding="utf-8"?>
<calcChain xmlns="http://schemas.openxmlformats.org/spreadsheetml/2006/main">
  <c r="D35" i="26" l="1"/>
  <c r="BB24" i="26"/>
  <c r="AT24" i="26"/>
  <c r="AM24" i="26"/>
  <c r="AF24" i="26"/>
  <c r="Y24" i="26"/>
  <c r="R24" i="26"/>
  <c r="K24" i="26"/>
  <c r="D24" i="26"/>
  <c r="BG11" i="26"/>
  <c r="AO11" i="26"/>
  <c r="U11" i="26"/>
  <c r="C11" i="26"/>
  <c r="D35" i="27" l="1"/>
  <c r="BB24" i="27"/>
  <c r="AT24" i="27"/>
  <c r="AM24" i="27"/>
  <c r="AF24" i="27"/>
  <c r="Y24" i="27"/>
  <c r="R24" i="27"/>
  <c r="K24" i="27"/>
  <c r="D24" i="27"/>
  <c r="BG11" i="27"/>
  <c r="AO11" i="27"/>
  <c r="U11" i="27"/>
  <c r="C11" i="27"/>
  <c r="D35" i="28" l="1"/>
  <c r="BB24" i="28"/>
  <c r="AT24" i="28"/>
  <c r="AM24" i="28"/>
  <c r="AF24" i="28"/>
  <c r="Y24" i="28"/>
  <c r="R24" i="28"/>
  <c r="K24" i="28"/>
  <c r="D24" i="28"/>
  <c r="BG11" i="28"/>
  <c r="AO11" i="28"/>
  <c r="U11" i="28"/>
  <c r="C11" i="28"/>
  <c r="D35" i="30" l="1"/>
  <c r="BB24" i="30"/>
  <c r="AT24" i="30"/>
  <c r="AM24" i="30"/>
  <c r="AF24" i="30"/>
  <c r="Y24" i="30"/>
  <c r="R24" i="30"/>
  <c r="K24" i="30"/>
  <c r="D24" i="30"/>
  <c r="BG11" i="30"/>
  <c r="AO11" i="30"/>
  <c r="U11" i="30"/>
  <c r="C11" i="30"/>
</calcChain>
</file>

<file path=xl/sharedStrings.xml><?xml version="1.0" encoding="utf-8"?>
<sst xmlns="http://schemas.openxmlformats.org/spreadsheetml/2006/main" count="116" uniqueCount="25">
  <si>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</si>
  <si>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</si>
  <si>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</si>
  <si>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</si>
  <si>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</si>
  <si>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</si>
  <si>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</si>
  <si>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</si>
  <si>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</si>
  <si>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</si>
  <si>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</si>
  <si>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</si>
  <si>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</si>
  <si>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</si>
  <si>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</si>
  <si>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</si>
  <si>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色麻町</t>
  </si>
  <si>
    <t>下水道事業</t>
  </si>
  <si>
    <t>農業集落排水施設</t>
  </si>
  <si>
    <t>ー</t>
  </si>
  <si>
    <t>●</t>
  </si>
  <si>
    <t>抜本的な改革の方向性については選択権にある内容の手法については現「段階では検討していない。今後の状況等を踏まえ、また公営企業法適化に向けて併せて経営改革を検討する。</t>
  </si>
  <si>
    <t>水道事業</t>
  </si>
  <si>
    <t>―</t>
  </si>
  <si>
    <t>抜本的な改革の方向性については選択権にある内容の手法について現段階では検討していない。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</si>
</sst>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018425yw\AppData\Local\Temp\Temp1_02_&#24314;&#35373;&#27700;&#36947;&#35506;&#65288;&#19979;&#27700;&#65289;.zip\02_&#24314;&#35373;&#27700;&#36947;&#35506;&#65288;&#19979;&#27700;&#65289;\03%20&#35519;&#26619;&#34920;&#65288;R4&#25244;&#26412;&#25913;&#38761;&#35519;&#26619;&#65289;&#29305;&#23450;&#29872;&#22659;&#20445;&#20840;&#20844;&#20849;&#19979;&#27700;&#3694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18425yw\AppData\Local\Temp\Temp1_02_&#24314;&#35373;&#27700;&#36947;&#35506;&#65288;&#19979;&#27700;&#65289;.zip\02_&#24314;&#35373;&#27700;&#36947;&#35506;&#65288;&#19979;&#27700;&#65289;\03%20&#35519;&#26619;&#34920;&#65288;R4&#25244;&#26412;&#25913;&#38761;&#35519;&#26619;&#65289;&#20491;&#21029;&#25490;&#277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2018425yw\AppData\Local\Temp\Temp1_02_&#24314;&#35373;&#27700;&#36947;&#35506;&#65288;&#19979;&#27700;&#65289;.zip\02_&#24314;&#35373;&#27700;&#36947;&#35506;&#65288;&#19979;&#27700;&#65289;\03%20&#35519;&#26619;&#34920;&#65288;R4&#25244;&#26412;&#25913;&#38761;&#35519;&#26619;&#65289;&#29305;&#23450;&#22320;&#22495;&#25490;&#277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2018425yw\AppData\Local\Temp\Temp1_01_&#20225;&#30011;&#24773;&#22577;&#35506;.zip\01_&#20225;&#30011;&#24773;&#22577;&#35506;\03%20&#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色麻町</v>
          </cell>
        </row>
        <row r="18">
          <cell r="F18" t="str">
            <v>下水道事業</v>
          </cell>
          <cell r="W18" t="str">
            <v>特定環境保全公共下水道</v>
          </cell>
        </row>
        <row r="20">
          <cell r="F20" t="str">
            <v>ー</v>
          </cell>
        </row>
        <row r="53">
          <cell r="R53" t="str">
            <v xml:space="preserve"> </v>
          </cell>
        </row>
        <row r="54">
          <cell r="R54" t="str">
            <v xml:space="preserve"> </v>
          </cell>
        </row>
        <row r="56">
          <cell r="R56" t="str">
            <v>●</v>
          </cell>
        </row>
        <row r="634">
          <cell r="B634" t="str">
            <v>抜本的な改革の方向性については選択権にある内容の手法については現「段階では検討していない。今後の状況等を踏まえ、また公営企業法適化に向けて併せて経営改革を検討する。</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色麻町</v>
          </cell>
        </row>
        <row r="18">
          <cell r="F18" t="str">
            <v>下水道事業</v>
          </cell>
          <cell r="W18" t="str">
            <v>個別排水処理施設</v>
          </cell>
        </row>
        <row r="20">
          <cell r="F20" t="str">
            <v>ー</v>
          </cell>
        </row>
        <row r="53">
          <cell r="R53" t="str">
            <v xml:space="preserve"> </v>
          </cell>
        </row>
        <row r="54">
          <cell r="R54" t="str">
            <v xml:space="preserve"> </v>
          </cell>
        </row>
        <row r="56">
          <cell r="R56" t="str">
            <v>●</v>
          </cell>
        </row>
        <row r="634">
          <cell r="B634" t="str">
            <v>抜本的な改革の方向性については選択権にある内容の手法については現「段階では検討していない。今後の状況等を踏まえ、また公営企業法適化に向けて併せて経営改革を検討する。</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色麻町</v>
          </cell>
        </row>
        <row r="18">
          <cell r="F18" t="str">
            <v>下水道事業</v>
          </cell>
          <cell r="W18" t="str">
            <v>特定地域排水処理施設</v>
          </cell>
        </row>
        <row r="20">
          <cell r="F20" t="str">
            <v>ー</v>
          </cell>
        </row>
        <row r="53">
          <cell r="R53" t="str">
            <v xml:space="preserve"> </v>
          </cell>
        </row>
        <row r="54">
          <cell r="R54" t="str">
            <v xml:space="preserve"> </v>
          </cell>
        </row>
        <row r="56">
          <cell r="R56" t="str">
            <v>●</v>
          </cell>
        </row>
        <row r="634">
          <cell r="B634" t="str">
            <v>抜本的な改革の方向性については選択権にある内容の手法については現「段階では検討していない。今後の状況等を踏まえ、また公営企業法適化に向けて併せて経営改革を検討する。</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色麻町</v>
          </cell>
        </row>
        <row r="18">
          <cell r="F18" t="str">
            <v>宅地造成事業</v>
          </cell>
          <cell r="W18" t="str">
            <v>その他造成</v>
          </cell>
        </row>
        <row r="20">
          <cell r="F20" t="str">
            <v>ー</v>
          </cell>
        </row>
        <row r="53">
          <cell r="R53" t="str">
            <v xml:space="preserve"> </v>
          </cell>
        </row>
        <row r="54">
          <cell r="R54" t="str">
            <v xml:space="preserve"> </v>
          </cell>
        </row>
        <row r="56">
          <cell r="R56" t="str">
            <v>●</v>
          </cell>
        </row>
        <row r="634">
          <cell r="B634" t="str">
            <v>　本町の対象事業は、「工業団地整備事業」であり、造成・整備に係る経費を地方債として借入れ、その土地の売却収入により償還する流れで進めている。土地の売却金額の設定にあたっては、造成・整備費用を償還可能な額として算定しており、収支均衡を図っている。
　したがって、問１に挙げられる取組（①～⑦）について想定できるのは、売却終了後の①であり、その他の取組（②～⑦）は選択し難い状況にある。
　広域化などについては、県の公社の方針により選択し得るが、現状でそのような動きはないため、全ての土地の売却終了まで、現行の経営体制・手法の継続を行っていく方針である。</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
        <v>16</v>
      </c>
      <c r="D11" s="107"/>
      <c r="E11" s="107"/>
      <c r="F11" s="107"/>
      <c r="G11" s="107"/>
      <c r="H11" s="107"/>
      <c r="I11" s="107"/>
      <c r="J11" s="107"/>
      <c r="K11" s="107"/>
      <c r="L11" s="107"/>
      <c r="M11" s="107"/>
      <c r="N11" s="107"/>
      <c r="O11" s="107"/>
      <c r="P11" s="107"/>
      <c r="Q11" s="107"/>
      <c r="R11" s="107"/>
      <c r="S11" s="107"/>
      <c r="T11" s="107"/>
      <c r="U11" s="114" t="s">
        <v>22</v>
      </c>
      <c r="V11" s="115"/>
      <c r="W11" s="115"/>
      <c r="X11" s="115"/>
      <c r="Y11" s="115"/>
      <c r="Z11" s="115"/>
      <c r="AA11" s="115"/>
      <c r="AB11" s="115"/>
      <c r="AC11" s="115"/>
      <c r="AD11" s="115"/>
      <c r="AE11" s="115"/>
      <c r="AF11" s="109"/>
      <c r="AG11" s="109"/>
      <c r="AH11" s="109"/>
      <c r="AI11" s="109"/>
      <c r="AJ11" s="109"/>
      <c r="AK11" s="109"/>
      <c r="AL11" s="109"/>
      <c r="AM11" s="109"/>
      <c r="AN11" s="110"/>
      <c r="AO11" s="120" t="s">
        <v>23</v>
      </c>
      <c r="AP11" s="109"/>
      <c r="AQ11" s="109"/>
      <c r="AR11" s="109"/>
      <c r="AS11" s="109"/>
      <c r="AT11" s="109"/>
      <c r="AU11" s="109"/>
      <c r="AV11" s="109"/>
      <c r="AW11" s="109"/>
      <c r="AX11" s="109"/>
      <c r="AY11" s="109"/>
      <c r="AZ11" s="109"/>
      <c r="BA11" s="109"/>
      <c r="BB11" s="109"/>
      <c r="BC11" s="109"/>
      <c r="BD11" s="109"/>
      <c r="BE11" s="109"/>
      <c r="BF11" s="110"/>
      <c r="BG11" s="113" t="s">
        <v>19</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3"/>
      <c r="BB24" s="52" t="s">
        <v>20</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24</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C14" sqref="CC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tr">
        <f>IF(COUNTIF([3]回答表!K16,"*")&gt;0,[3]回答表!K16,"")</f>
        <v>色麻町</v>
      </c>
      <c r="D11" s="107"/>
      <c r="E11" s="107"/>
      <c r="F11" s="107"/>
      <c r="G11" s="107"/>
      <c r="H11" s="107"/>
      <c r="I11" s="107"/>
      <c r="J11" s="107"/>
      <c r="K11" s="107"/>
      <c r="L11" s="107"/>
      <c r="M11" s="107"/>
      <c r="N11" s="107"/>
      <c r="O11" s="107"/>
      <c r="P11" s="107"/>
      <c r="Q11" s="107"/>
      <c r="R11" s="107"/>
      <c r="S11" s="107"/>
      <c r="T11" s="107"/>
      <c r="U11" s="114" t="str">
        <f>IF(COUNTIF([3]回答表!F18,"*")&gt;0,[3]回答表!F18,"")</f>
        <v>下水道事業</v>
      </c>
      <c r="V11" s="115"/>
      <c r="W11" s="115"/>
      <c r="X11" s="115"/>
      <c r="Y11" s="115"/>
      <c r="Z11" s="115"/>
      <c r="AA11" s="115"/>
      <c r="AB11" s="115"/>
      <c r="AC11" s="115"/>
      <c r="AD11" s="115"/>
      <c r="AE11" s="115"/>
      <c r="AF11" s="109"/>
      <c r="AG11" s="109"/>
      <c r="AH11" s="109"/>
      <c r="AI11" s="109"/>
      <c r="AJ11" s="109"/>
      <c r="AK11" s="109"/>
      <c r="AL11" s="109"/>
      <c r="AM11" s="109"/>
      <c r="AN11" s="110"/>
      <c r="AO11" s="120" t="str">
        <f>IF(COUNTIF([3]回答表!W18,"*")&gt;0,[3]回答表!W18,"")</f>
        <v>特定環境保全公共下水道</v>
      </c>
      <c r="AP11" s="109"/>
      <c r="AQ11" s="109"/>
      <c r="AR11" s="109"/>
      <c r="AS11" s="109"/>
      <c r="AT11" s="109"/>
      <c r="AU11" s="109"/>
      <c r="AV11" s="109"/>
      <c r="AW11" s="109"/>
      <c r="AX11" s="109"/>
      <c r="AY11" s="109"/>
      <c r="AZ11" s="109"/>
      <c r="BA11" s="109"/>
      <c r="BB11" s="109"/>
      <c r="BC11" s="109"/>
      <c r="BD11" s="109"/>
      <c r="BE11" s="109"/>
      <c r="BF11" s="110"/>
      <c r="BG11" s="113" t="str">
        <f>IF(COUNTIF([3]回答表!F20,"*")&gt;0,[3]回答表!F20,"")</f>
        <v>ー</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tr">
        <f>IF([3]回答表!R49="●","●","")</f>
        <v/>
      </c>
      <c r="E24" s="55"/>
      <c r="F24" s="55"/>
      <c r="G24" s="55"/>
      <c r="H24" s="55"/>
      <c r="I24" s="55"/>
      <c r="J24" s="56"/>
      <c r="K24" s="54" t="str">
        <f>IF([3]回答表!R50="●","●","")</f>
        <v/>
      </c>
      <c r="L24" s="55"/>
      <c r="M24" s="55"/>
      <c r="N24" s="55"/>
      <c r="O24" s="55"/>
      <c r="P24" s="55"/>
      <c r="Q24" s="56"/>
      <c r="R24" s="54" t="str">
        <f>IF([3]回答表!R51="●","●","")</f>
        <v/>
      </c>
      <c r="S24" s="55"/>
      <c r="T24" s="55"/>
      <c r="U24" s="55"/>
      <c r="V24" s="55"/>
      <c r="W24" s="55"/>
      <c r="X24" s="56"/>
      <c r="Y24" s="54" t="str">
        <f>IF([3]回答表!R52="●","●","")</f>
        <v/>
      </c>
      <c r="Z24" s="55"/>
      <c r="AA24" s="55"/>
      <c r="AB24" s="55"/>
      <c r="AC24" s="55"/>
      <c r="AD24" s="55"/>
      <c r="AE24" s="56"/>
      <c r="AF24" s="54" t="str">
        <f>IF([3]回答表!R53="●","●","")</f>
        <v/>
      </c>
      <c r="AG24" s="55"/>
      <c r="AH24" s="55"/>
      <c r="AI24" s="55"/>
      <c r="AJ24" s="55"/>
      <c r="AK24" s="55"/>
      <c r="AL24" s="56"/>
      <c r="AM24" s="54" t="str">
        <f>IF([3]回答表!R54="●","●","")</f>
        <v/>
      </c>
      <c r="AN24" s="55"/>
      <c r="AO24" s="55"/>
      <c r="AP24" s="55"/>
      <c r="AQ24" s="55"/>
      <c r="AR24" s="55"/>
      <c r="AS24" s="56"/>
      <c r="AT24" s="54" t="str">
        <f>IF([3]回答表!R55="●","●","")</f>
        <v/>
      </c>
      <c r="AU24" s="55"/>
      <c r="AV24" s="55"/>
      <c r="AW24" s="55"/>
      <c r="AX24" s="55"/>
      <c r="AY24" s="55"/>
      <c r="AZ24" s="56"/>
      <c r="BA24" s="23"/>
      <c r="BB24" s="52" t="str">
        <f>IF([3]回答表!R56="●","●","")</f>
        <v>●</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IF([3]回答表!R56="●",[3]回答表!B634,"")</f>
        <v>抜本的な改革の方向性については選択権にある内容の手法については現「段階では検討していない。今後の状況等を踏まえ、また公営企業法適化に向けて併せて経営改革を検討する。</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N16" sqref="BN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
        <v>16</v>
      </c>
      <c r="D11" s="107"/>
      <c r="E11" s="107"/>
      <c r="F11" s="107"/>
      <c r="G11" s="107"/>
      <c r="H11" s="107"/>
      <c r="I11" s="107"/>
      <c r="J11" s="107"/>
      <c r="K11" s="107"/>
      <c r="L11" s="107"/>
      <c r="M11" s="107"/>
      <c r="N11" s="107"/>
      <c r="O11" s="107"/>
      <c r="P11" s="107"/>
      <c r="Q11" s="107"/>
      <c r="R11" s="107"/>
      <c r="S11" s="107"/>
      <c r="T11" s="107"/>
      <c r="U11" s="114" t="s">
        <v>17</v>
      </c>
      <c r="V11" s="115"/>
      <c r="W11" s="115"/>
      <c r="X11" s="115"/>
      <c r="Y11" s="115"/>
      <c r="Z11" s="115"/>
      <c r="AA11" s="115"/>
      <c r="AB11" s="115"/>
      <c r="AC11" s="115"/>
      <c r="AD11" s="115"/>
      <c r="AE11" s="115"/>
      <c r="AF11" s="109"/>
      <c r="AG11" s="109"/>
      <c r="AH11" s="109"/>
      <c r="AI11" s="109"/>
      <c r="AJ11" s="109"/>
      <c r="AK11" s="109"/>
      <c r="AL11" s="109"/>
      <c r="AM11" s="109"/>
      <c r="AN11" s="110"/>
      <c r="AO11" s="120" t="s">
        <v>18</v>
      </c>
      <c r="AP11" s="109"/>
      <c r="AQ11" s="109"/>
      <c r="AR11" s="109"/>
      <c r="AS11" s="109"/>
      <c r="AT11" s="109"/>
      <c r="AU11" s="109"/>
      <c r="AV11" s="109"/>
      <c r="AW11" s="109"/>
      <c r="AX11" s="109"/>
      <c r="AY11" s="109"/>
      <c r="AZ11" s="109"/>
      <c r="BA11" s="109"/>
      <c r="BB11" s="109"/>
      <c r="BC11" s="109"/>
      <c r="BD11" s="109"/>
      <c r="BE11" s="109"/>
      <c r="BF11" s="110"/>
      <c r="BG11" s="113" t="s">
        <v>19</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3"/>
      <c r="BB24" s="52" t="s">
        <v>20</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Z22" sqref="B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tr">
        <f>IF(COUNTIF([4]回答表!K16,"*")&gt;0,[4]回答表!K16,"")</f>
        <v>色麻町</v>
      </c>
      <c r="D11" s="107"/>
      <c r="E11" s="107"/>
      <c r="F11" s="107"/>
      <c r="G11" s="107"/>
      <c r="H11" s="107"/>
      <c r="I11" s="107"/>
      <c r="J11" s="107"/>
      <c r="K11" s="107"/>
      <c r="L11" s="107"/>
      <c r="M11" s="107"/>
      <c r="N11" s="107"/>
      <c r="O11" s="107"/>
      <c r="P11" s="107"/>
      <c r="Q11" s="107"/>
      <c r="R11" s="107"/>
      <c r="S11" s="107"/>
      <c r="T11" s="107"/>
      <c r="U11" s="114" t="str">
        <f>IF(COUNTIF([4]回答表!F18,"*")&gt;0,[4]回答表!F18,"")</f>
        <v>下水道事業</v>
      </c>
      <c r="V11" s="115"/>
      <c r="W11" s="115"/>
      <c r="X11" s="115"/>
      <c r="Y11" s="115"/>
      <c r="Z11" s="115"/>
      <c r="AA11" s="115"/>
      <c r="AB11" s="115"/>
      <c r="AC11" s="115"/>
      <c r="AD11" s="115"/>
      <c r="AE11" s="115"/>
      <c r="AF11" s="109"/>
      <c r="AG11" s="109"/>
      <c r="AH11" s="109"/>
      <c r="AI11" s="109"/>
      <c r="AJ11" s="109"/>
      <c r="AK11" s="109"/>
      <c r="AL11" s="109"/>
      <c r="AM11" s="109"/>
      <c r="AN11" s="110"/>
      <c r="AO11" s="120" t="str">
        <f>IF(COUNTIF([4]回答表!W18,"*")&gt;0,[4]回答表!W18,"")</f>
        <v>個別排水処理施設</v>
      </c>
      <c r="AP11" s="109"/>
      <c r="AQ11" s="109"/>
      <c r="AR11" s="109"/>
      <c r="AS11" s="109"/>
      <c r="AT11" s="109"/>
      <c r="AU11" s="109"/>
      <c r="AV11" s="109"/>
      <c r="AW11" s="109"/>
      <c r="AX11" s="109"/>
      <c r="AY11" s="109"/>
      <c r="AZ11" s="109"/>
      <c r="BA11" s="109"/>
      <c r="BB11" s="109"/>
      <c r="BC11" s="109"/>
      <c r="BD11" s="109"/>
      <c r="BE11" s="109"/>
      <c r="BF11" s="110"/>
      <c r="BG11" s="113" t="str">
        <f>IF(COUNTIF([4]回答表!F20,"*")&gt;0,[4]回答表!F20,"")</f>
        <v>ー</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tr">
        <f>IF([4]回答表!R49="●","●","")</f>
        <v/>
      </c>
      <c r="E24" s="55"/>
      <c r="F24" s="55"/>
      <c r="G24" s="55"/>
      <c r="H24" s="55"/>
      <c r="I24" s="55"/>
      <c r="J24" s="56"/>
      <c r="K24" s="54" t="str">
        <f>IF([4]回答表!R50="●","●","")</f>
        <v/>
      </c>
      <c r="L24" s="55"/>
      <c r="M24" s="55"/>
      <c r="N24" s="55"/>
      <c r="O24" s="55"/>
      <c r="P24" s="55"/>
      <c r="Q24" s="56"/>
      <c r="R24" s="54" t="str">
        <f>IF([4]回答表!R51="●","●","")</f>
        <v/>
      </c>
      <c r="S24" s="55"/>
      <c r="T24" s="55"/>
      <c r="U24" s="55"/>
      <c r="V24" s="55"/>
      <c r="W24" s="55"/>
      <c r="X24" s="56"/>
      <c r="Y24" s="54" t="str">
        <f>IF([4]回答表!R52="●","●","")</f>
        <v/>
      </c>
      <c r="Z24" s="55"/>
      <c r="AA24" s="55"/>
      <c r="AB24" s="55"/>
      <c r="AC24" s="55"/>
      <c r="AD24" s="55"/>
      <c r="AE24" s="56"/>
      <c r="AF24" s="54" t="str">
        <f>IF([4]回答表!R53="●","●","")</f>
        <v/>
      </c>
      <c r="AG24" s="55"/>
      <c r="AH24" s="55"/>
      <c r="AI24" s="55"/>
      <c r="AJ24" s="55"/>
      <c r="AK24" s="55"/>
      <c r="AL24" s="56"/>
      <c r="AM24" s="54" t="str">
        <f>IF([4]回答表!R54="●","●","")</f>
        <v/>
      </c>
      <c r="AN24" s="55"/>
      <c r="AO24" s="55"/>
      <c r="AP24" s="55"/>
      <c r="AQ24" s="55"/>
      <c r="AR24" s="55"/>
      <c r="AS24" s="56"/>
      <c r="AT24" s="54" t="str">
        <f>IF([4]回答表!R55="●","●","")</f>
        <v/>
      </c>
      <c r="AU24" s="55"/>
      <c r="AV24" s="55"/>
      <c r="AW24" s="55"/>
      <c r="AX24" s="55"/>
      <c r="AY24" s="55"/>
      <c r="AZ24" s="56"/>
      <c r="BA24" s="23"/>
      <c r="BB24" s="52" t="str">
        <f>IF([4]回答表!R56="●","●","")</f>
        <v>●</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IF([4]回答表!R56="●",[4]回答表!B634,"")</f>
        <v>抜本的な改革の方向性については選択権にある内容の手法については現「段階では検討していない。今後の状況等を踏まえ、また公営企業法適化に向けて併せて経営改革を検討する。</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B18" sqref="CB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tr">
        <f>IF(COUNTIF([5]回答表!K16,"*")&gt;0,[5]回答表!K16,"")</f>
        <v>色麻町</v>
      </c>
      <c r="D11" s="107"/>
      <c r="E11" s="107"/>
      <c r="F11" s="107"/>
      <c r="G11" s="107"/>
      <c r="H11" s="107"/>
      <c r="I11" s="107"/>
      <c r="J11" s="107"/>
      <c r="K11" s="107"/>
      <c r="L11" s="107"/>
      <c r="M11" s="107"/>
      <c r="N11" s="107"/>
      <c r="O11" s="107"/>
      <c r="P11" s="107"/>
      <c r="Q11" s="107"/>
      <c r="R11" s="107"/>
      <c r="S11" s="107"/>
      <c r="T11" s="107"/>
      <c r="U11" s="114" t="str">
        <f>IF(COUNTIF([5]回答表!F18,"*")&gt;0,[5]回答表!F18,"")</f>
        <v>下水道事業</v>
      </c>
      <c r="V11" s="115"/>
      <c r="W11" s="115"/>
      <c r="X11" s="115"/>
      <c r="Y11" s="115"/>
      <c r="Z11" s="115"/>
      <c r="AA11" s="115"/>
      <c r="AB11" s="115"/>
      <c r="AC11" s="115"/>
      <c r="AD11" s="115"/>
      <c r="AE11" s="115"/>
      <c r="AF11" s="109"/>
      <c r="AG11" s="109"/>
      <c r="AH11" s="109"/>
      <c r="AI11" s="109"/>
      <c r="AJ11" s="109"/>
      <c r="AK11" s="109"/>
      <c r="AL11" s="109"/>
      <c r="AM11" s="109"/>
      <c r="AN11" s="110"/>
      <c r="AO11" s="120" t="str">
        <f>IF(COUNTIF([5]回答表!W18,"*")&gt;0,[5]回答表!W18,"")</f>
        <v>特定地域排水処理施設</v>
      </c>
      <c r="AP11" s="109"/>
      <c r="AQ11" s="109"/>
      <c r="AR11" s="109"/>
      <c r="AS11" s="109"/>
      <c r="AT11" s="109"/>
      <c r="AU11" s="109"/>
      <c r="AV11" s="109"/>
      <c r="AW11" s="109"/>
      <c r="AX11" s="109"/>
      <c r="AY11" s="109"/>
      <c r="AZ11" s="109"/>
      <c r="BA11" s="109"/>
      <c r="BB11" s="109"/>
      <c r="BC11" s="109"/>
      <c r="BD11" s="109"/>
      <c r="BE11" s="109"/>
      <c r="BF11" s="110"/>
      <c r="BG11" s="113" t="str">
        <f>IF(COUNTIF([5]回答表!F20,"*")&gt;0,[5]回答表!F20,"")</f>
        <v>ー</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tr">
        <f>IF([5]回答表!R49="●","●","")</f>
        <v/>
      </c>
      <c r="E24" s="55"/>
      <c r="F24" s="55"/>
      <c r="G24" s="55"/>
      <c r="H24" s="55"/>
      <c r="I24" s="55"/>
      <c r="J24" s="56"/>
      <c r="K24" s="54" t="str">
        <f>IF([5]回答表!R50="●","●","")</f>
        <v/>
      </c>
      <c r="L24" s="55"/>
      <c r="M24" s="55"/>
      <c r="N24" s="55"/>
      <c r="O24" s="55"/>
      <c r="P24" s="55"/>
      <c r="Q24" s="56"/>
      <c r="R24" s="54" t="str">
        <f>IF([5]回答表!R51="●","●","")</f>
        <v/>
      </c>
      <c r="S24" s="55"/>
      <c r="T24" s="55"/>
      <c r="U24" s="55"/>
      <c r="V24" s="55"/>
      <c r="W24" s="55"/>
      <c r="X24" s="56"/>
      <c r="Y24" s="54" t="str">
        <f>IF([5]回答表!R52="●","●","")</f>
        <v/>
      </c>
      <c r="Z24" s="55"/>
      <c r="AA24" s="55"/>
      <c r="AB24" s="55"/>
      <c r="AC24" s="55"/>
      <c r="AD24" s="55"/>
      <c r="AE24" s="56"/>
      <c r="AF24" s="54" t="str">
        <f>IF([5]回答表!R53="●","●","")</f>
        <v/>
      </c>
      <c r="AG24" s="55"/>
      <c r="AH24" s="55"/>
      <c r="AI24" s="55"/>
      <c r="AJ24" s="55"/>
      <c r="AK24" s="55"/>
      <c r="AL24" s="56"/>
      <c r="AM24" s="54" t="str">
        <f>IF([5]回答表!R54="●","●","")</f>
        <v/>
      </c>
      <c r="AN24" s="55"/>
      <c r="AO24" s="55"/>
      <c r="AP24" s="55"/>
      <c r="AQ24" s="55"/>
      <c r="AR24" s="55"/>
      <c r="AS24" s="56"/>
      <c r="AT24" s="54" t="str">
        <f>IF([5]回答表!R55="●","●","")</f>
        <v/>
      </c>
      <c r="AU24" s="55"/>
      <c r="AV24" s="55"/>
      <c r="AW24" s="55"/>
      <c r="AX24" s="55"/>
      <c r="AY24" s="55"/>
      <c r="AZ24" s="56"/>
      <c r="BA24" s="23"/>
      <c r="BB24" s="52" t="str">
        <f>IF([5]回答表!R56="●","●","")</f>
        <v>●</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IF([5]回答表!R56="●",[5]回答表!B634,"")</f>
        <v>抜本的な改革の方向性については選択権にある内容の手法については現「段階では検討していない。今後の状況等を踏まえ、また公営企業法適化に向けて併せて経営改革を検討する。</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M22" sqref="BM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7</v>
      </c>
      <c r="D8" s="107"/>
      <c r="E8" s="107"/>
      <c r="F8" s="107"/>
      <c r="G8" s="107"/>
      <c r="H8" s="107"/>
      <c r="I8" s="107"/>
      <c r="J8" s="107"/>
      <c r="K8" s="107"/>
      <c r="L8" s="107"/>
      <c r="M8" s="107"/>
      <c r="N8" s="107"/>
      <c r="O8" s="107"/>
      <c r="P8" s="107"/>
      <c r="Q8" s="107"/>
      <c r="R8" s="107"/>
      <c r="S8" s="107"/>
      <c r="T8" s="107"/>
      <c r="U8" s="108" t="s">
        <v>12</v>
      </c>
      <c r="V8" s="109"/>
      <c r="W8" s="109"/>
      <c r="X8" s="109"/>
      <c r="Y8" s="109"/>
      <c r="Z8" s="109"/>
      <c r="AA8" s="109"/>
      <c r="AB8" s="109"/>
      <c r="AC8" s="109"/>
      <c r="AD8" s="109"/>
      <c r="AE8" s="109"/>
      <c r="AF8" s="109"/>
      <c r="AG8" s="109"/>
      <c r="AH8" s="109"/>
      <c r="AI8" s="109"/>
      <c r="AJ8" s="109"/>
      <c r="AK8" s="109"/>
      <c r="AL8" s="109"/>
      <c r="AM8" s="109"/>
      <c r="AN8" s="110"/>
      <c r="AO8" s="111" t="s">
        <v>0</v>
      </c>
      <c r="AP8" s="109"/>
      <c r="AQ8" s="109"/>
      <c r="AR8" s="109"/>
      <c r="AS8" s="109"/>
      <c r="AT8" s="109"/>
      <c r="AU8" s="109"/>
      <c r="AV8" s="109"/>
      <c r="AW8" s="109"/>
      <c r="AX8" s="109"/>
      <c r="AY8" s="109"/>
      <c r="AZ8" s="109"/>
      <c r="BA8" s="109"/>
      <c r="BB8" s="109"/>
      <c r="BC8" s="109"/>
      <c r="BD8" s="109"/>
      <c r="BE8" s="109"/>
      <c r="BF8" s="110"/>
      <c r="BG8" s="106" t="s">
        <v>13</v>
      </c>
      <c r="BH8" s="112"/>
      <c r="BI8" s="112"/>
      <c r="BJ8" s="112"/>
      <c r="BK8" s="112"/>
      <c r="BL8" s="112"/>
      <c r="BM8" s="112"/>
      <c r="BN8" s="112"/>
      <c r="BO8" s="112"/>
      <c r="BP8" s="112"/>
      <c r="BQ8" s="112"/>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62"/>
      <c r="V9" s="60"/>
      <c r="W9" s="60"/>
      <c r="X9" s="60"/>
      <c r="Y9" s="60"/>
      <c r="Z9" s="60"/>
      <c r="AA9" s="60"/>
      <c r="AB9" s="60"/>
      <c r="AC9" s="60"/>
      <c r="AD9" s="60"/>
      <c r="AE9" s="60"/>
      <c r="AF9" s="60"/>
      <c r="AG9" s="60"/>
      <c r="AH9" s="66"/>
      <c r="AI9" s="66"/>
      <c r="AJ9" s="66"/>
      <c r="AK9" s="66"/>
      <c r="AL9" s="66"/>
      <c r="AM9" s="66"/>
      <c r="AN9" s="61"/>
      <c r="AO9" s="62"/>
      <c r="AP9" s="66"/>
      <c r="AQ9" s="66"/>
      <c r="AR9" s="66"/>
      <c r="AS9" s="66"/>
      <c r="AT9" s="66"/>
      <c r="AU9" s="66"/>
      <c r="AV9" s="66"/>
      <c r="AW9" s="66"/>
      <c r="AX9" s="66"/>
      <c r="AY9" s="66"/>
      <c r="AZ9" s="66"/>
      <c r="BA9" s="66"/>
      <c r="BB9" s="66"/>
      <c r="BC9" s="66"/>
      <c r="BD9" s="66"/>
      <c r="BE9" s="66"/>
      <c r="BF9" s="61"/>
      <c r="BG9" s="112"/>
      <c r="BH9" s="112"/>
      <c r="BI9" s="112"/>
      <c r="BJ9" s="112"/>
      <c r="BK9" s="112"/>
      <c r="BL9" s="112"/>
      <c r="BM9" s="112"/>
      <c r="BN9" s="112"/>
      <c r="BO9" s="112"/>
      <c r="BP9" s="112"/>
      <c r="BQ9" s="112"/>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4"/>
      <c r="BF10" s="65"/>
      <c r="BG10" s="112"/>
      <c r="BH10" s="112"/>
      <c r="BI10" s="112"/>
      <c r="BJ10" s="112"/>
      <c r="BK10" s="112"/>
      <c r="BL10" s="112"/>
      <c r="BM10" s="112"/>
      <c r="BN10" s="112"/>
      <c r="BO10" s="112"/>
      <c r="BP10" s="112"/>
      <c r="BQ10" s="112"/>
      <c r="BR10" s="6"/>
      <c r="BS10"/>
    </row>
    <row r="11" spans="3:71" s="2" customFormat="1" ht="15.6" customHeight="1">
      <c r="C11" s="113" t="str">
        <f>IF(COUNTIF([6]回答表!K16,"*")&gt;0,[6]回答表!K16,"")</f>
        <v>色麻町</v>
      </c>
      <c r="D11" s="107"/>
      <c r="E11" s="107"/>
      <c r="F11" s="107"/>
      <c r="G11" s="107"/>
      <c r="H11" s="107"/>
      <c r="I11" s="107"/>
      <c r="J11" s="107"/>
      <c r="K11" s="107"/>
      <c r="L11" s="107"/>
      <c r="M11" s="107"/>
      <c r="N11" s="107"/>
      <c r="O11" s="107"/>
      <c r="P11" s="107"/>
      <c r="Q11" s="107"/>
      <c r="R11" s="107"/>
      <c r="S11" s="107"/>
      <c r="T11" s="107"/>
      <c r="U11" s="114" t="str">
        <f>IF(COUNTIF([6]回答表!F18,"*")&gt;0,[6]回答表!F18,"")</f>
        <v>宅地造成事業</v>
      </c>
      <c r="V11" s="115"/>
      <c r="W11" s="115"/>
      <c r="X11" s="115"/>
      <c r="Y11" s="115"/>
      <c r="Z11" s="115"/>
      <c r="AA11" s="115"/>
      <c r="AB11" s="115"/>
      <c r="AC11" s="115"/>
      <c r="AD11" s="115"/>
      <c r="AE11" s="115"/>
      <c r="AF11" s="109"/>
      <c r="AG11" s="109"/>
      <c r="AH11" s="109"/>
      <c r="AI11" s="109"/>
      <c r="AJ11" s="109"/>
      <c r="AK11" s="109"/>
      <c r="AL11" s="109"/>
      <c r="AM11" s="109"/>
      <c r="AN11" s="110"/>
      <c r="AO11" s="120" t="str">
        <f>IF(COUNTIF([6]回答表!W18,"*")&gt;0,[6]回答表!W18,"")</f>
        <v>その他造成</v>
      </c>
      <c r="AP11" s="109"/>
      <c r="AQ11" s="109"/>
      <c r="AR11" s="109"/>
      <c r="AS11" s="109"/>
      <c r="AT11" s="109"/>
      <c r="AU11" s="109"/>
      <c r="AV11" s="109"/>
      <c r="AW11" s="109"/>
      <c r="AX11" s="109"/>
      <c r="AY11" s="109"/>
      <c r="AZ11" s="109"/>
      <c r="BA11" s="109"/>
      <c r="BB11" s="109"/>
      <c r="BC11" s="109"/>
      <c r="BD11" s="109"/>
      <c r="BE11" s="109"/>
      <c r="BF11" s="110"/>
      <c r="BG11" s="113" t="str">
        <f>IF(COUNTIF([6]回答表!F20,"*")&gt;0,[6]回答表!F20,"")</f>
        <v>ー</v>
      </c>
      <c r="BH11" s="121"/>
      <c r="BI11" s="121"/>
      <c r="BJ11" s="121"/>
      <c r="BK11" s="121"/>
      <c r="BL11" s="121"/>
      <c r="BM11" s="121"/>
      <c r="BN11" s="121"/>
      <c r="BO11" s="121"/>
      <c r="BP11" s="121"/>
      <c r="BQ11" s="121"/>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6"/>
      <c r="V12" s="117"/>
      <c r="W12" s="117"/>
      <c r="X12" s="117"/>
      <c r="Y12" s="117"/>
      <c r="Z12" s="117"/>
      <c r="AA12" s="117"/>
      <c r="AB12" s="117"/>
      <c r="AC12" s="117"/>
      <c r="AD12" s="117"/>
      <c r="AE12" s="117"/>
      <c r="AF12" s="60"/>
      <c r="AG12" s="60"/>
      <c r="AH12" s="66"/>
      <c r="AI12" s="66"/>
      <c r="AJ12" s="66"/>
      <c r="AK12" s="66"/>
      <c r="AL12" s="66"/>
      <c r="AM12" s="66"/>
      <c r="AN12" s="61"/>
      <c r="AO12" s="62"/>
      <c r="AP12" s="66"/>
      <c r="AQ12" s="66"/>
      <c r="AR12" s="66"/>
      <c r="AS12" s="66"/>
      <c r="AT12" s="66"/>
      <c r="AU12" s="66"/>
      <c r="AV12" s="66"/>
      <c r="AW12" s="66"/>
      <c r="AX12" s="66"/>
      <c r="AY12" s="66"/>
      <c r="AZ12" s="66"/>
      <c r="BA12" s="66"/>
      <c r="BB12" s="66"/>
      <c r="BC12" s="66"/>
      <c r="BD12" s="66"/>
      <c r="BE12" s="66"/>
      <c r="BF12" s="61"/>
      <c r="BG12" s="121"/>
      <c r="BH12" s="121"/>
      <c r="BI12" s="121"/>
      <c r="BJ12" s="121"/>
      <c r="BK12" s="121"/>
      <c r="BL12" s="121"/>
      <c r="BM12" s="121"/>
      <c r="BN12" s="121"/>
      <c r="BO12" s="121"/>
      <c r="BP12" s="121"/>
      <c r="BQ12" s="121"/>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8"/>
      <c r="V13" s="119"/>
      <c r="W13" s="119"/>
      <c r="X13" s="119"/>
      <c r="Y13" s="119"/>
      <c r="Z13" s="119"/>
      <c r="AA13" s="119"/>
      <c r="AB13" s="119"/>
      <c r="AC13" s="119"/>
      <c r="AD13" s="119"/>
      <c r="AE13" s="119"/>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4"/>
      <c r="BF13" s="65"/>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28"/>
      <c r="BL18" s="29"/>
      <c r="BS18" s="18"/>
    </row>
    <row r="19" spans="1:144" ht="15.6" customHeight="1">
      <c r="C19" s="19"/>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28"/>
      <c r="BL19" s="29"/>
      <c r="BS19" s="18"/>
    </row>
    <row r="20" spans="1:144" ht="13.35" customHeight="1">
      <c r="A20" s="2"/>
      <c r="B20" s="2"/>
      <c r="C20" s="19"/>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0"/>
      <c r="BB20" s="97" t="s">
        <v>1</v>
      </c>
      <c r="BC20" s="98"/>
      <c r="BD20" s="98"/>
      <c r="BE20" s="98"/>
      <c r="BF20" s="98"/>
      <c r="BG20" s="98"/>
      <c r="BH20" s="98"/>
      <c r="BI20" s="98"/>
      <c r="BJ20" s="67"/>
      <c r="BK20" s="68"/>
      <c r="BL20" s="29"/>
      <c r="BS20" s="22"/>
    </row>
    <row r="21" spans="1:144" ht="13.35" customHeight="1">
      <c r="A21" s="2"/>
      <c r="B21" s="2"/>
      <c r="C21" s="19"/>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0"/>
      <c r="BB21" s="99"/>
      <c r="BC21" s="100"/>
      <c r="BD21" s="100"/>
      <c r="BE21" s="100"/>
      <c r="BF21" s="100"/>
      <c r="BG21" s="100"/>
      <c r="BH21" s="100"/>
      <c r="BI21" s="100"/>
      <c r="BJ21" s="69"/>
      <c r="BK21" s="70"/>
      <c r="BL21" s="29"/>
      <c r="BS21" s="22"/>
    </row>
    <row r="22" spans="1:144" ht="13.35" customHeight="1">
      <c r="A22" s="2"/>
      <c r="B22" s="2"/>
      <c r="C22" s="19"/>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23"/>
      <c r="BB22" s="99"/>
      <c r="BC22" s="100"/>
      <c r="BD22" s="100"/>
      <c r="BE22" s="100"/>
      <c r="BF22" s="100"/>
      <c r="BG22" s="100"/>
      <c r="BH22" s="100"/>
      <c r="BI22" s="100"/>
      <c r="BJ22" s="69"/>
      <c r="BK22" s="70"/>
      <c r="BL22" s="29"/>
      <c r="BS22" s="22"/>
    </row>
    <row r="23" spans="1:144" ht="31.35" customHeight="1">
      <c r="A23" s="2"/>
      <c r="B23" s="2"/>
      <c r="C23" s="19"/>
      <c r="D23" s="85"/>
      <c r="E23" s="86"/>
      <c r="F23" s="86"/>
      <c r="G23" s="86"/>
      <c r="H23" s="86"/>
      <c r="I23" s="86"/>
      <c r="J23" s="87"/>
      <c r="K23" s="85"/>
      <c r="L23" s="86"/>
      <c r="M23" s="86"/>
      <c r="N23" s="86"/>
      <c r="O23" s="86"/>
      <c r="P23" s="86"/>
      <c r="Q23" s="87"/>
      <c r="R23" s="85"/>
      <c r="S23" s="86"/>
      <c r="T23" s="86"/>
      <c r="U23" s="86"/>
      <c r="V23" s="86"/>
      <c r="W23" s="86"/>
      <c r="X23" s="87"/>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3"/>
      <c r="BB23" s="101"/>
      <c r="BC23" s="102"/>
      <c r="BD23" s="102"/>
      <c r="BE23" s="102"/>
      <c r="BF23" s="102"/>
      <c r="BG23" s="102"/>
      <c r="BH23" s="102"/>
      <c r="BI23" s="102"/>
      <c r="BJ23" s="71"/>
      <c r="BK23" s="72"/>
      <c r="BL23" s="29"/>
      <c r="BS23" s="22"/>
    </row>
    <row r="24" spans="1:144" ht="15.6" customHeight="1">
      <c r="A24" s="2"/>
      <c r="B24" s="2"/>
      <c r="C24" s="19"/>
      <c r="D24" s="54" t="str">
        <f>IF([6]回答表!R49="●","●","")</f>
        <v/>
      </c>
      <c r="E24" s="55"/>
      <c r="F24" s="55"/>
      <c r="G24" s="55"/>
      <c r="H24" s="55"/>
      <c r="I24" s="55"/>
      <c r="J24" s="56"/>
      <c r="K24" s="54" t="str">
        <f>IF([6]回答表!R50="●","●","")</f>
        <v/>
      </c>
      <c r="L24" s="55"/>
      <c r="M24" s="55"/>
      <c r="N24" s="55"/>
      <c r="O24" s="55"/>
      <c r="P24" s="55"/>
      <c r="Q24" s="56"/>
      <c r="R24" s="54" t="str">
        <f>IF([6]回答表!R51="●","●","")</f>
        <v/>
      </c>
      <c r="S24" s="55"/>
      <c r="T24" s="55"/>
      <c r="U24" s="55"/>
      <c r="V24" s="55"/>
      <c r="W24" s="55"/>
      <c r="X24" s="56"/>
      <c r="Y24" s="54" t="str">
        <f>IF([6]回答表!R52="●","●","")</f>
        <v/>
      </c>
      <c r="Z24" s="55"/>
      <c r="AA24" s="55"/>
      <c r="AB24" s="55"/>
      <c r="AC24" s="55"/>
      <c r="AD24" s="55"/>
      <c r="AE24" s="56"/>
      <c r="AF24" s="54" t="str">
        <f>IF([6]回答表!R53="●","●","")</f>
        <v/>
      </c>
      <c r="AG24" s="55"/>
      <c r="AH24" s="55"/>
      <c r="AI24" s="55"/>
      <c r="AJ24" s="55"/>
      <c r="AK24" s="55"/>
      <c r="AL24" s="56"/>
      <c r="AM24" s="54" t="str">
        <f>IF([6]回答表!R54="●","●","")</f>
        <v/>
      </c>
      <c r="AN24" s="55"/>
      <c r="AO24" s="55"/>
      <c r="AP24" s="55"/>
      <c r="AQ24" s="55"/>
      <c r="AR24" s="55"/>
      <c r="AS24" s="56"/>
      <c r="AT24" s="54" t="str">
        <f>IF([6]回答表!R55="●","●","")</f>
        <v/>
      </c>
      <c r="AU24" s="55"/>
      <c r="AV24" s="55"/>
      <c r="AW24" s="55"/>
      <c r="AX24" s="55"/>
      <c r="AY24" s="55"/>
      <c r="AZ24" s="56"/>
      <c r="BA24" s="23"/>
      <c r="BB24" s="52" t="str">
        <f>IF([6]回答表!R56="●","●","")</f>
        <v>●</v>
      </c>
      <c r="BC24" s="53"/>
      <c r="BD24" s="53"/>
      <c r="BE24" s="53"/>
      <c r="BF24" s="53"/>
      <c r="BG24" s="53"/>
      <c r="BH24" s="53"/>
      <c r="BI24" s="53"/>
      <c r="BJ24" s="67"/>
      <c r="BK24" s="68"/>
      <c r="BL24" s="29"/>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9"/>
      <c r="BK25" s="70"/>
      <c r="BL25" s="29"/>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71"/>
      <c r="BK26" s="72"/>
      <c r="BL26" s="29"/>
      <c r="BS26" s="22"/>
    </row>
    <row r="27" spans="1:144" ht="1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IF([6]回答表!R56="●",[6]回答表!B634,"")</f>
        <v>　本町の対象事業は、「工業団地整備事業」であり、造成・整備に係る経費を地方債として借入れ、その土地の売却収入により償還する流れで進めている。土地の売却金額の設定にあたっては、造成・整備費用を償還可能な額として算定しており、収支均衡を図っている。
　したがって、問１に挙げられる取組（①～⑦）について想定できるのは、売却終了後の①であり、その他の取組（②～⑦）は選択し難い状況にある。
　広域化などについては、県の公社の方針により選択し得るが、現状でそのような動きはないため、全ての土地の売却終了まで、現行の経営体制・手法の継続を行っていく方針である。</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下水道（特環）</vt:lpstr>
      <vt:lpstr>下水道（農集）</vt:lpstr>
      <vt:lpstr>下水道（個排）</vt:lpstr>
      <vt:lpstr>下水道（特地）</vt:lpstr>
      <vt:lpstr>宅地造成</vt:lpstr>
      <vt:lpstr>'下水道（個排）'!Print_Area</vt:lpstr>
      <vt:lpstr>'下水道（特環）'!Print_Area</vt:lpstr>
      <vt:lpstr>'下水道（特地）'!Print_Area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2022-08-09T05:53:22Z</dcterms:modified>
</cp:coreProperties>
</file>