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460"/>
  </bookViews>
  <sheets>
    <sheet name="記載例" sheetId="12" r:id="rId1"/>
    <sheet name="１０月①" sheetId="14" r:id="rId2"/>
    <sheet name="１０月②" sheetId="15" r:id="rId3"/>
    <sheet name="１０月③" sheetId="13" r:id="rId4"/>
    <sheet name="１０月④" sheetId="10" r:id="rId5"/>
    <sheet name="１１月①" sheetId="17" r:id="rId6"/>
    <sheet name="１１月②" sheetId="18" r:id="rId7"/>
    <sheet name="１１月③" sheetId="19" r:id="rId8"/>
    <sheet name="１１月④" sheetId="16" r:id="rId9"/>
    <sheet name="１２月①" sheetId="20" r:id="rId10"/>
    <sheet name="１２月②" sheetId="21" r:id="rId11"/>
    <sheet name="１２月③" sheetId="22" r:id="rId12"/>
    <sheet name="１２月④" sheetId="23" r:id="rId13"/>
    <sheet name="１月①" sheetId="24" r:id="rId14"/>
    <sheet name="１月②" sheetId="25" r:id="rId15"/>
    <sheet name="１月③" sheetId="26" r:id="rId16"/>
    <sheet name="１月④" sheetId="27" r:id="rId17"/>
    <sheet name="２月①" sheetId="28" r:id="rId18"/>
    <sheet name="２月②" sheetId="29" r:id="rId19"/>
    <sheet name="２月③" sheetId="30" r:id="rId20"/>
    <sheet name="２月④" sheetId="31" r:id="rId21"/>
    <sheet name="３月①" sheetId="32" r:id="rId22"/>
    <sheet name="３月②" sheetId="33" r:id="rId23"/>
    <sheet name="３月③" sheetId="34" r:id="rId24"/>
    <sheet name="３月④" sheetId="35" r:id="rId25"/>
    <sheet name="様式２" sheetId="7" r:id="rId26"/>
    <sheet name="様式３－５" sheetId="6" r:id="rId27"/>
    <sheet name="様式９" sheetId="8" r:id="rId28"/>
    <sheet name="様式１０ー５" sheetId="4" r:id="rId29"/>
    <sheet name="様式１０ー５（R5.10～12月）" sheetId="2" r:id="rId30"/>
    <sheet name="様式１０ー５（R6.1～3月）" sheetId="3" r:id="rId31"/>
    <sheet name="参照用リスト" sheetId="11" state="hidden" r:id="rId32"/>
  </sheets>
  <definedNames>
    <definedName name="_xlnm.Print_Area" localSheetId="1">'１０月①'!$A$1:$AG$53</definedName>
    <definedName name="_xlnm.Print_Area" localSheetId="2">'１０月②'!$A$1:$AG$53</definedName>
    <definedName name="_xlnm.Print_Area" localSheetId="3">'１０月③'!$A$1:$AG$53</definedName>
    <definedName name="_xlnm.Print_Area" localSheetId="4">'１０月④'!$A$1:$AG$53</definedName>
    <definedName name="_xlnm.Print_Area" localSheetId="5">'１１月①'!$A$1:$AF$53</definedName>
    <definedName name="_xlnm.Print_Area" localSheetId="6">'１１月②'!$A$1:$AF$53</definedName>
    <definedName name="_xlnm.Print_Area" localSheetId="7">'１１月③'!$A$1:$AF$53</definedName>
    <definedName name="_xlnm.Print_Area" localSheetId="8">'１１月④'!$A$1:$AF$53</definedName>
    <definedName name="_xlnm.Print_Area" localSheetId="9">'１２月①'!$A$1:$AG$53</definedName>
    <definedName name="_xlnm.Print_Area" localSheetId="10">'１２月②'!$A$1:$AG$53</definedName>
    <definedName name="_xlnm.Print_Area" localSheetId="11">'１２月③'!$A$1:$AG$53</definedName>
    <definedName name="_xlnm.Print_Area" localSheetId="12">'１２月④'!$A$1:$AG$53</definedName>
    <definedName name="_xlnm.Print_Area" localSheetId="13">'１月①'!$A$1:$AG$53</definedName>
    <definedName name="_xlnm.Print_Area" localSheetId="14">'１月②'!$A$1:$AG$53</definedName>
    <definedName name="_xlnm.Print_Area" localSheetId="15">'１月③'!$A$1:$AG$53</definedName>
    <definedName name="_xlnm.Print_Area" localSheetId="16">'１月④'!$A$1:$AG$53</definedName>
    <definedName name="_xlnm.Print_Area" localSheetId="17">'２月①'!$A$1:$AE$53</definedName>
    <definedName name="_xlnm.Print_Area" localSheetId="18">'２月②'!$A$1:$AE$53</definedName>
    <definedName name="_xlnm.Print_Area" localSheetId="19">'２月③'!$A$1:$AE$53</definedName>
    <definedName name="_xlnm.Print_Area" localSheetId="20">'２月④'!$A$1:$AE$53</definedName>
    <definedName name="_xlnm.Print_Area" localSheetId="21">'３月①'!$A$1:$AG$53</definedName>
    <definedName name="_xlnm.Print_Area" localSheetId="22">'３月②'!$A$1:$AG$53</definedName>
    <definedName name="_xlnm.Print_Area" localSheetId="23">'３月③'!$A$1:$AG$53</definedName>
    <definedName name="_xlnm.Print_Area" localSheetId="24">'３月④'!$A$1:$AG$53</definedName>
    <definedName name="_xlnm.Print_Area" localSheetId="0">記載例!$A$1:$AG$53</definedName>
    <definedName name="_xlnm.Print_Area" localSheetId="28">様式１０ー５!$A$1:$F$34</definedName>
    <definedName name="_xlnm.Print_Area" localSheetId="29">'様式１０ー５（R5.10～12月）'!$A$1:$Z$107</definedName>
    <definedName name="_xlnm.Print_Area" localSheetId="30">'様式１０ー５（R6.1～3月）'!$A$1:$Z$106</definedName>
    <definedName name="_xlnm.Print_Area" localSheetId="26">'様式３－５'!$A$1:$F$34</definedName>
    <definedName name="_xlnm.Print_Titles" localSheetId="29">'様式１０ー５（R5.10～12月）'!$8:$10</definedName>
    <definedName name="_xlnm.Print_Titles" localSheetId="30">'様式１０ー５（R6.1～3月）'!$8:$10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5" i="3" l="1"/>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7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4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7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44" i="3"/>
  <c r="AA75" i="3" l="1"/>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7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44"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12" i="3"/>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AA105" i="2"/>
  <c r="AA75"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44" i="2"/>
  <c r="AA12" i="2"/>
  <c r="AA4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W75" i="3" l="1"/>
  <c r="W76" i="3"/>
  <c r="W77" i="3"/>
  <c r="W78" i="3"/>
  <c r="W79" i="3"/>
  <c r="W80" i="3"/>
  <c r="W81" i="3"/>
  <c r="X81" i="3" s="1"/>
  <c r="W82" i="3"/>
  <c r="W83" i="3"/>
  <c r="W84" i="3"/>
  <c r="W85" i="3"/>
  <c r="W86" i="3"/>
  <c r="W87" i="3"/>
  <c r="W88" i="3"/>
  <c r="W89" i="3"/>
  <c r="X89" i="3" s="1"/>
  <c r="W90" i="3"/>
  <c r="W91" i="3"/>
  <c r="W92" i="3"/>
  <c r="W93" i="3"/>
  <c r="W94" i="3"/>
  <c r="W95" i="3"/>
  <c r="W96" i="3"/>
  <c r="W97" i="3"/>
  <c r="X97" i="3" s="1"/>
  <c r="W98" i="3"/>
  <c r="W99" i="3"/>
  <c r="W100" i="3"/>
  <c r="W101" i="3"/>
  <c r="W102" i="3"/>
  <c r="W103" i="3"/>
  <c r="W104" i="3"/>
  <c r="W74" i="3"/>
  <c r="W46" i="3"/>
  <c r="W47" i="3"/>
  <c r="W48" i="3"/>
  <c r="W49" i="3"/>
  <c r="W50" i="3"/>
  <c r="W51" i="3"/>
  <c r="W52" i="3"/>
  <c r="W54" i="3"/>
  <c r="W55" i="3"/>
  <c r="W56" i="3"/>
  <c r="W57" i="3"/>
  <c r="W58" i="3"/>
  <c r="W59" i="3"/>
  <c r="W62" i="3"/>
  <c r="W63" i="3"/>
  <c r="W64" i="3"/>
  <c r="W65" i="3"/>
  <c r="W66" i="3"/>
  <c r="W67" i="3"/>
  <c r="W68" i="3"/>
  <c r="W70" i="3"/>
  <c r="W71" i="3"/>
  <c r="W72" i="3"/>
  <c r="W44" i="3"/>
  <c r="X44" i="3" s="1"/>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7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4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7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4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7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4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7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4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4" i="3"/>
  <c r="F4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7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44" i="3"/>
  <c r="W13" i="3"/>
  <c r="X13" i="3" s="1"/>
  <c r="W14" i="3"/>
  <c r="X14" i="3" s="1"/>
  <c r="W15" i="3"/>
  <c r="X15" i="3" s="1"/>
  <c r="W16" i="3"/>
  <c r="X16" i="3" s="1"/>
  <c r="W17" i="3"/>
  <c r="X17" i="3" s="1"/>
  <c r="W18" i="3"/>
  <c r="X18" i="3" s="1"/>
  <c r="W19" i="3"/>
  <c r="W20" i="3"/>
  <c r="W21" i="3"/>
  <c r="X21" i="3" s="1"/>
  <c r="W22" i="3"/>
  <c r="X22" i="3" s="1"/>
  <c r="W23" i="3"/>
  <c r="X23" i="3" s="1"/>
  <c r="W24" i="3"/>
  <c r="X24" i="3" s="1"/>
  <c r="W25" i="3"/>
  <c r="X25" i="3" s="1"/>
  <c r="W26" i="3"/>
  <c r="X26" i="3" s="1"/>
  <c r="W27" i="3"/>
  <c r="X27" i="3" s="1"/>
  <c r="W28" i="3"/>
  <c r="W29" i="3"/>
  <c r="X29" i="3" s="1"/>
  <c r="W30" i="3"/>
  <c r="X30" i="3" s="1"/>
  <c r="W31" i="3"/>
  <c r="X31" i="3" s="1"/>
  <c r="W32" i="3"/>
  <c r="X32" i="3" s="1"/>
  <c r="W33" i="3"/>
  <c r="X33" i="3" s="1"/>
  <c r="W34" i="3"/>
  <c r="X34" i="3" s="1"/>
  <c r="W35" i="3"/>
  <c r="X35" i="3" s="1"/>
  <c r="W36" i="3"/>
  <c r="X36" i="3" s="1"/>
  <c r="W37" i="3"/>
  <c r="X37" i="3" s="1"/>
  <c r="W38" i="3"/>
  <c r="X38" i="3" s="1"/>
  <c r="W39" i="3"/>
  <c r="X39" i="3" s="1"/>
  <c r="W40" i="3"/>
  <c r="X40" i="3" s="1"/>
  <c r="W41" i="3"/>
  <c r="X41" i="3" s="1"/>
  <c r="W42" i="3"/>
  <c r="X42" i="3" s="1"/>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K4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W12" i="3"/>
  <c r="X12" i="3" s="1"/>
  <c r="U12" i="3"/>
  <c r="S12" i="3"/>
  <c r="P12" i="3"/>
  <c r="N12" i="3"/>
  <c r="K12" i="3"/>
  <c r="I12" i="3"/>
  <c r="F12" i="3"/>
  <c r="D12" i="3"/>
  <c r="X82" i="3" l="1"/>
  <c r="Y82" i="3" s="1"/>
  <c r="Y89" i="3"/>
  <c r="Z89" i="3" s="1"/>
  <c r="X90" i="3"/>
  <c r="Y90" i="3" s="1"/>
  <c r="Y81" i="3"/>
  <c r="Z81" i="3" s="1"/>
  <c r="Y97" i="3"/>
  <c r="Z97" i="3" s="1"/>
  <c r="X98" i="3"/>
  <c r="Y98" i="3" s="1"/>
  <c r="X104" i="3"/>
  <c r="Y104" i="3" s="1"/>
  <c r="X96" i="3"/>
  <c r="Y96" i="3" s="1"/>
  <c r="X88" i="3"/>
  <c r="Y88" i="3" s="1"/>
  <c r="X80" i="3"/>
  <c r="Y80" i="3" s="1"/>
  <c r="X103" i="3"/>
  <c r="X95" i="3"/>
  <c r="Y95" i="3" s="1"/>
  <c r="X87" i="3"/>
  <c r="Y87" i="3" s="1"/>
  <c r="X79" i="3"/>
  <c r="Y79" i="3" s="1"/>
  <c r="X102" i="3"/>
  <c r="Y102" i="3" s="1"/>
  <c r="X94" i="3"/>
  <c r="Y94" i="3" s="1"/>
  <c r="X86" i="3"/>
  <c r="Y86" i="3" s="1"/>
  <c r="X78" i="3"/>
  <c r="Y78" i="3" s="1"/>
  <c r="X101" i="3"/>
  <c r="Y101" i="3" s="1"/>
  <c r="X93" i="3"/>
  <c r="Y93" i="3" s="1"/>
  <c r="X85" i="3"/>
  <c r="Y85" i="3" s="1"/>
  <c r="X77" i="3"/>
  <c r="Y77" i="3" s="1"/>
  <c r="X100" i="3"/>
  <c r="Y100" i="3" s="1"/>
  <c r="X92" i="3"/>
  <c r="Y92" i="3" s="1"/>
  <c r="X84" i="3"/>
  <c r="Y84" i="3" s="1"/>
  <c r="X76" i="3"/>
  <c r="Y76" i="3" s="1"/>
  <c r="X99" i="3"/>
  <c r="Y99" i="3" s="1"/>
  <c r="X91" i="3"/>
  <c r="Y91" i="3" s="1"/>
  <c r="X83" i="3"/>
  <c r="Y83" i="3" s="1"/>
  <c r="X75" i="3"/>
  <c r="Y75" i="3" s="1"/>
  <c r="X74" i="3"/>
  <c r="Y74" i="3" s="1"/>
  <c r="X54" i="3"/>
  <c r="Y54" i="3" s="1"/>
  <c r="Z54" i="3" s="1"/>
  <c r="X59" i="3"/>
  <c r="Y59" i="3" s="1"/>
  <c r="X51" i="3"/>
  <c r="Y51" i="3" s="1"/>
  <c r="X46" i="3"/>
  <c r="W53" i="3"/>
  <c r="X53" i="3" s="1"/>
  <c r="Y53" i="3" s="1"/>
  <c r="X70" i="3"/>
  <c r="Y70" i="3" s="1"/>
  <c r="X67" i="3"/>
  <c r="Y67" i="3" s="1"/>
  <c r="X62" i="3"/>
  <c r="Y62" i="3" s="1"/>
  <c r="W60" i="3"/>
  <c r="X68" i="3"/>
  <c r="X52" i="3"/>
  <c r="X66" i="3"/>
  <c r="Y66" i="3" s="1"/>
  <c r="X58" i="3"/>
  <c r="X50" i="3"/>
  <c r="Y50" i="3" s="1"/>
  <c r="W45" i="3"/>
  <c r="X45" i="3" s="1"/>
  <c r="X65" i="3"/>
  <c r="X57" i="3"/>
  <c r="Y57" i="3" s="1"/>
  <c r="X49" i="3"/>
  <c r="X72" i="3"/>
  <c r="Y72" i="3" s="1"/>
  <c r="X64" i="3"/>
  <c r="X56" i="3"/>
  <c r="Y56" i="3" s="1"/>
  <c r="X48" i="3"/>
  <c r="Y48" i="3" s="1"/>
  <c r="W69" i="3"/>
  <c r="X69" i="3" s="1"/>
  <c r="X71" i="3"/>
  <c r="Y71" i="3" s="1"/>
  <c r="Z71" i="3" s="1"/>
  <c r="X63" i="3"/>
  <c r="Y63" i="3" s="1"/>
  <c r="X55" i="3"/>
  <c r="Y55" i="3" s="1"/>
  <c r="X47" i="3"/>
  <c r="Y47" i="3" s="1"/>
  <c r="W61" i="3"/>
  <c r="X61" i="3" s="1"/>
  <c r="Y44" i="3"/>
  <c r="Z44" i="3" s="1"/>
  <c r="X19" i="3"/>
  <c r="Y19" i="3" s="1"/>
  <c r="Z19" i="3" s="1"/>
  <c r="Y27" i="3"/>
  <c r="Z27" i="3" s="1"/>
  <c r="X20" i="3"/>
  <c r="Y20" i="3" s="1"/>
  <c r="Y35" i="3"/>
  <c r="Z35" i="3" s="1"/>
  <c r="X28" i="3"/>
  <c r="Y28" i="3" s="1"/>
  <c r="Y36" i="3"/>
  <c r="Z36" i="3" s="1"/>
  <c r="Y34" i="3"/>
  <c r="Z34" i="3" s="1"/>
  <c r="Y41" i="3"/>
  <c r="Z41" i="3" s="1"/>
  <c r="Y33" i="3"/>
  <c r="Z33" i="3" s="1"/>
  <c r="Y25" i="3"/>
  <c r="Z25" i="3" s="1"/>
  <c r="Y17" i="3"/>
  <c r="Z17" i="3" s="1"/>
  <c r="Y26" i="3"/>
  <c r="Z26" i="3" s="1"/>
  <c r="Y40" i="3"/>
  <c r="Z40" i="3" s="1"/>
  <c r="Y32" i="3"/>
  <c r="Z32" i="3" s="1"/>
  <c r="Y24" i="3"/>
  <c r="Z24" i="3" s="1"/>
  <c r="Y16" i="3"/>
  <c r="Z16" i="3" s="1"/>
  <c r="Y39" i="3"/>
  <c r="Z39" i="3" s="1"/>
  <c r="Y31" i="3"/>
  <c r="Z31" i="3" s="1"/>
  <c r="Y23" i="3"/>
  <c r="Z23" i="3" s="1"/>
  <c r="Y15" i="3"/>
  <c r="Z15" i="3" s="1"/>
  <c r="Y42" i="3"/>
  <c r="Z42" i="3" s="1"/>
  <c r="Y38" i="3"/>
  <c r="Z38" i="3" s="1"/>
  <c r="Y30" i="3"/>
  <c r="Z30" i="3" s="1"/>
  <c r="Y22" i="3"/>
  <c r="Z22" i="3" s="1"/>
  <c r="Y14" i="3"/>
  <c r="Z14" i="3" s="1"/>
  <c r="Y18" i="3"/>
  <c r="Z18" i="3" s="1"/>
  <c r="Y37" i="3"/>
  <c r="Z37" i="3" s="1"/>
  <c r="Y29" i="3"/>
  <c r="Z29" i="3" s="1"/>
  <c r="Y21" i="3"/>
  <c r="Z21" i="3" s="1"/>
  <c r="Y13" i="3"/>
  <c r="Z13" i="3" s="1"/>
  <c r="Y12" i="3"/>
  <c r="Z12" i="3" s="1"/>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44" i="2"/>
  <c r="AG53" i="35"/>
  <c r="AF53" i="35"/>
  <c r="AE53" i="35"/>
  <c r="AD53" i="35"/>
  <c r="AC53" i="35"/>
  <c r="AB53" i="35"/>
  <c r="AA53" i="35"/>
  <c r="AA49" i="35" s="1"/>
  <c r="Z53" i="35"/>
  <c r="Y53" i="35"/>
  <c r="X53" i="35"/>
  <c r="W53" i="35"/>
  <c r="V53" i="35"/>
  <c r="U53" i="35"/>
  <c r="T53" i="35"/>
  <c r="S53" i="35"/>
  <c r="R53" i="35"/>
  <c r="Q53" i="35"/>
  <c r="P53" i="35"/>
  <c r="O53" i="35"/>
  <c r="N53" i="35"/>
  <c r="M53" i="35"/>
  <c r="L53" i="35"/>
  <c r="K53" i="35"/>
  <c r="J53" i="35"/>
  <c r="I53" i="35"/>
  <c r="H53" i="35"/>
  <c r="G53" i="35"/>
  <c r="F53" i="35"/>
  <c r="E53" i="35"/>
  <c r="D53" i="35"/>
  <c r="C53" i="35"/>
  <c r="AG52" i="35"/>
  <c r="AF52" i="35"/>
  <c r="AE52" i="35"/>
  <c r="AD52" i="35"/>
  <c r="AC52" i="35"/>
  <c r="AB52" i="35"/>
  <c r="AA52" i="35"/>
  <c r="Z52" i="35"/>
  <c r="Z47" i="35" s="1"/>
  <c r="Y52" i="35"/>
  <c r="X52" i="35"/>
  <c r="W52" i="35"/>
  <c r="V52" i="35"/>
  <c r="U52" i="35"/>
  <c r="T52" i="35"/>
  <c r="S52" i="35"/>
  <c r="R52" i="35"/>
  <c r="R47" i="35" s="1"/>
  <c r="Q52" i="35"/>
  <c r="P52" i="35"/>
  <c r="O52" i="35"/>
  <c r="N52" i="35"/>
  <c r="M52" i="35"/>
  <c r="L52" i="35"/>
  <c r="K52" i="35"/>
  <c r="J52" i="35"/>
  <c r="J47" i="35" s="1"/>
  <c r="I52" i="35"/>
  <c r="H52" i="35"/>
  <c r="G52" i="35"/>
  <c r="F52" i="35"/>
  <c r="E52" i="35"/>
  <c r="D52" i="35"/>
  <c r="C52" i="35"/>
  <c r="AG51" i="35"/>
  <c r="AF51" i="35"/>
  <c r="AE51" i="35"/>
  <c r="AD51" i="35"/>
  <c r="AC51" i="35"/>
  <c r="AB51" i="35"/>
  <c r="AA51" i="35"/>
  <c r="Z51" i="35"/>
  <c r="Y51" i="35"/>
  <c r="X51" i="35"/>
  <c r="W51" i="35"/>
  <c r="V51" i="35"/>
  <c r="U51" i="35"/>
  <c r="T51" i="35"/>
  <c r="S51" i="35"/>
  <c r="R51" i="35"/>
  <c r="Q51" i="35"/>
  <c r="P51" i="35"/>
  <c r="O51" i="35"/>
  <c r="N51" i="35"/>
  <c r="M51" i="35"/>
  <c r="L51" i="35"/>
  <c r="K51" i="35"/>
  <c r="J51" i="35"/>
  <c r="I51" i="35"/>
  <c r="H51" i="35"/>
  <c r="G51" i="35"/>
  <c r="F51" i="35"/>
  <c r="E51" i="35"/>
  <c r="D51" i="35"/>
  <c r="C51" i="35"/>
  <c r="AG50" i="35"/>
  <c r="AF50" i="35"/>
  <c r="AE50" i="35"/>
  <c r="AD50" i="35"/>
  <c r="AC50" i="35"/>
  <c r="AC49" i="35" s="1"/>
  <c r="AB50" i="35"/>
  <c r="AA50" i="35"/>
  <c r="Z50" i="35"/>
  <c r="Y50" i="35"/>
  <c r="X50" i="35"/>
  <c r="W50" i="35"/>
  <c r="V50" i="35"/>
  <c r="U50" i="35"/>
  <c r="U49" i="35" s="1"/>
  <c r="T50" i="35"/>
  <c r="S50" i="35"/>
  <c r="R50" i="35"/>
  <c r="Q50" i="35"/>
  <c r="P50" i="35"/>
  <c r="O50" i="35"/>
  <c r="N50" i="35"/>
  <c r="M50" i="35"/>
  <c r="M49" i="35" s="1"/>
  <c r="L50" i="35"/>
  <c r="K50" i="35"/>
  <c r="J50" i="35"/>
  <c r="I50" i="35"/>
  <c r="H50" i="35"/>
  <c r="G50" i="35"/>
  <c r="F50" i="35"/>
  <c r="E50" i="35"/>
  <c r="E49" i="35" s="1"/>
  <c r="D50" i="35"/>
  <c r="C50" i="35"/>
  <c r="AE49" i="35"/>
  <c r="AD49" i="35"/>
  <c r="AB49" i="35"/>
  <c r="W49" i="35"/>
  <c r="V49" i="35"/>
  <c r="T49" i="35"/>
  <c r="O49" i="35"/>
  <c r="N49" i="35"/>
  <c r="L49" i="35"/>
  <c r="G49" i="35"/>
  <c r="F49" i="35"/>
  <c r="D49" i="35"/>
  <c r="AG45" i="35"/>
  <c r="AF45" i="35"/>
  <c r="AE45" i="35"/>
  <c r="AD45" i="35"/>
  <c r="AC45" i="35"/>
  <c r="AB45" i="35"/>
  <c r="AA45" i="35"/>
  <c r="Z45" i="35"/>
  <c r="Y45" i="35"/>
  <c r="X45" i="35"/>
  <c r="W45" i="35"/>
  <c r="V45" i="35"/>
  <c r="U45" i="35"/>
  <c r="T45" i="35"/>
  <c r="S45" i="35"/>
  <c r="R45" i="35"/>
  <c r="Q45" i="35"/>
  <c r="P45" i="35"/>
  <c r="O45" i="35"/>
  <c r="N45" i="35"/>
  <c r="M45" i="35"/>
  <c r="L45" i="35"/>
  <c r="K45" i="35"/>
  <c r="J45" i="35"/>
  <c r="I45" i="35"/>
  <c r="H45" i="35"/>
  <c r="G45" i="35"/>
  <c r="F45" i="35"/>
  <c r="E45" i="35"/>
  <c r="D45" i="35"/>
  <c r="C45" i="35"/>
  <c r="AG44" i="35"/>
  <c r="AF44" i="35"/>
  <c r="AE44" i="35"/>
  <c r="AD44" i="35"/>
  <c r="AC44" i="35"/>
  <c r="AB44" i="35"/>
  <c r="AA44" i="35"/>
  <c r="Z44" i="35"/>
  <c r="Z41" i="35" s="1"/>
  <c r="Y44" i="35"/>
  <c r="X44" i="35"/>
  <c r="W44" i="35"/>
  <c r="V44" i="35"/>
  <c r="U44" i="35"/>
  <c r="T44" i="35"/>
  <c r="S44" i="35"/>
  <c r="R44" i="35"/>
  <c r="R41" i="35" s="1"/>
  <c r="Q44" i="35"/>
  <c r="P44" i="35"/>
  <c r="O44" i="35"/>
  <c r="N44" i="35"/>
  <c r="M44" i="35"/>
  <c r="L44" i="35"/>
  <c r="K44" i="35"/>
  <c r="J44" i="35"/>
  <c r="J41" i="35" s="1"/>
  <c r="I44" i="35"/>
  <c r="H44" i="35"/>
  <c r="G44" i="35"/>
  <c r="F44" i="35"/>
  <c r="E44" i="35"/>
  <c r="D44" i="35"/>
  <c r="C44" i="35"/>
  <c r="AG43" i="35"/>
  <c r="AG41" i="35" s="1"/>
  <c r="AF43" i="35"/>
  <c r="AE43" i="35"/>
  <c r="AD43" i="35"/>
  <c r="AD41" i="35" s="1"/>
  <c r="AC43" i="35"/>
  <c r="AB43" i="35"/>
  <c r="AA43" i="35"/>
  <c r="Z43" i="35"/>
  <c r="Y43" i="35"/>
  <c r="X43" i="35"/>
  <c r="W43" i="35"/>
  <c r="V43" i="35"/>
  <c r="V41" i="35" s="1"/>
  <c r="U43" i="35"/>
  <c r="T43" i="35"/>
  <c r="S43" i="35"/>
  <c r="R43" i="35"/>
  <c r="Q43" i="35"/>
  <c r="P43" i="35"/>
  <c r="O43" i="35"/>
  <c r="N43" i="35"/>
  <c r="M43" i="35"/>
  <c r="L43" i="35"/>
  <c r="K43" i="35"/>
  <c r="J43" i="35"/>
  <c r="I43" i="35"/>
  <c r="H43" i="35"/>
  <c r="G43" i="35"/>
  <c r="F43" i="35"/>
  <c r="E43" i="35"/>
  <c r="D43" i="35"/>
  <c r="C43" i="35"/>
  <c r="AG42" i="35"/>
  <c r="AF42" i="35"/>
  <c r="AF41" i="35" s="1"/>
  <c r="AE42" i="35"/>
  <c r="AD42" i="35"/>
  <c r="AC42" i="35"/>
  <c r="AC41" i="35" s="1"/>
  <c r="AB42" i="35"/>
  <c r="AA42" i="35"/>
  <c r="Z42" i="35"/>
  <c r="Y42" i="35"/>
  <c r="Y41" i="35" s="1"/>
  <c r="X42" i="35"/>
  <c r="X41" i="35" s="1"/>
  <c r="W42" i="35"/>
  <c r="V42" i="35"/>
  <c r="U42" i="35"/>
  <c r="U41" i="35" s="1"/>
  <c r="T42" i="35"/>
  <c r="S42" i="35"/>
  <c r="R42" i="35"/>
  <c r="Q42" i="35"/>
  <c r="Q41" i="35" s="1"/>
  <c r="P42" i="35"/>
  <c r="P41" i="35" s="1"/>
  <c r="O42" i="35"/>
  <c r="N42" i="35"/>
  <c r="N41" i="35" s="1"/>
  <c r="M42" i="35"/>
  <c r="M41" i="35" s="1"/>
  <c r="L42" i="35"/>
  <c r="K42" i="35"/>
  <c r="J42" i="35"/>
  <c r="I42" i="35"/>
  <c r="I41" i="35" s="1"/>
  <c r="H42" i="35"/>
  <c r="H41" i="35" s="1"/>
  <c r="G42" i="35"/>
  <c r="F42" i="35"/>
  <c r="F41" i="35" s="1"/>
  <c r="E42" i="35"/>
  <c r="E41" i="35" s="1"/>
  <c r="D42" i="35"/>
  <c r="C42" i="35"/>
  <c r="AE41" i="35"/>
  <c r="AB41" i="35"/>
  <c r="AA41" i="35"/>
  <c r="W41" i="35"/>
  <c r="T41" i="35"/>
  <c r="S41" i="35"/>
  <c r="O41" i="35"/>
  <c r="L41" i="35"/>
  <c r="K41" i="35"/>
  <c r="G41" i="35"/>
  <c r="D41" i="35"/>
  <c r="C41" i="35"/>
  <c r="AF40" i="35"/>
  <c r="AE40" i="35"/>
  <c r="AA40" i="35"/>
  <c r="X40" i="35"/>
  <c r="W40" i="35"/>
  <c r="S40" i="35"/>
  <c r="K40" i="35"/>
  <c r="C40" i="35"/>
  <c r="Z39" i="35"/>
  <c r="R39" i="35"/>
  <c r="J39" i="35"/>
  <c r="AG35" i="35"/>
  <c r="AG40" i="35" s="1"/>
  <c r="AF35" i="35"/>
  <c r="AE35" i="35"/>
  <c r="AD35" i="35"/>
  <c r="AD40" i="35" s="1"/>
  <c r="AC35" i="35"/>
  <c r="AC40" i="35" s="1"/>
  <c r="AB35" i="35"/>
  <c r="AB40" i="35" s="1"/>
  <c r="AA35" i="35"/>
  <c r="Z35" i="35"/>
  <c r="Z40" i="35" s="1"/>
  <c r="Y35" i="35"/>
  <c r="Y40" i="35" s="1"/>
  <c r="X35" i="35"/>
  <c r="W35" i="35"/>
  <c r="V35" i="35"/>
  <c r="V40" i="35" s="1"/>
  <c r="U35" i="35"/>
  <c r="U40" i="35" s="1"/>
  <c r="T35" i="35"/>
  <c r="T40" i="35" s="1"/>
  <c r="S35" i="35"/>
  <c r="R35" i="35"/>
  <c r="R40" i="35" s="1"/>
  <c r="Q35" i="35"/>
  <c r="Q40" i="35" s="1"/>
  <c r="P35" i="35"/>
  <c r="P40" i="35" s="1"/>
  <c r="O35" i="35"/>
  <c r="O40" i="35" s="1"/>
  <c r="N35" i="35"/>
  <c r="N40" i="35" s="1"/>
  <c r="M35" i="35"/>
  <c r="M40" i="35" s="1"/>
  <c r="L35" i="35"/>
  <c r="L40" i="35" s="1"/>
  <c r="K35" i="35"/>
  <c r="J35" i="35"/>
  <c r="J40" i="35" s="1"/>
  <c r="I35" i="35"/>
  <c r="I40" i="35" s="1"/>
  <c r="H35" i="35"/>
  <c r="H40" i="35" s="1"/>
  <c r="G35" i="35"/>
  <c r="G40" i="35" s="1"/>
  <c r="F35" i="35"/>
  <c r="F40" i="35" s="1"/>
  <c r="E35" i="35"/>
  <c r="E40" i="35" s="1"/>
  <c r="D35" i="35"/>
  <c r="D40" i="35" s="1"/>
  <c r="C35" i="35"/>
  <c r="AG34" i="35"/>
  <c r="AG39" i="35" s="1"/>
  <c r="AF34" i="35"/>
  <c r="AF39" i="35" s="1"/>
  <c r="AE34" i="35"/>
  <c r="AE39" i="35" s="1"/>
  <c r="AD34" i="35"/>
  <c r="AD39" i="35" s="1"/>
  <c r="AC34" i="35"/>
  <c r="AC39" i="35" s="1"/>
  <c r="AB34" i="35"/>
  <c r="AB39" i="35" s="1"/>
  <c r="AA34" i="35"/>
  <c r="AA39" i="35" s="1"/>
  <c r="Z34" i="35"/>
  <c r="Y34" i="35"/>
  <c r="Y39" i="35" s="1"/>
  <c r="X34" i="35"/>
  <c r="X39" i="35" s="1"/>
  <c r="W34" i="35"/>
  <c r="W39" i="35" s="1"/>
  <c r="V34" i="35"/>
  <c r="V39" i="35" s="1"/>
  <c r="U34" i="35"/>
  <c r="U39" i="35" s="1"/>
  <c r="T34" i="35"/>
  <c r="T39" i="35" s="1"/>
  <c r="S34" i="35"/>
  <c r="S39" i="35" s="1"/>
  <c r="R34" i="35"/>
  <c r="Q34" i="35"/>
  <c r="Q39" i="35" s="1"/>
  <c r="P34" i="35"/>
  <c r="P39" i="35" s="1"/>
  <c r="O34" i="35"/>
  <c r="O39" i="35" s="1"/>
  <c r="N34" i="35"/>
  <c r="N39" i="35" s="1"/>
  <c r="M34" i="35"/>
  <c r="M39" i="35" s="1"/>
  <c r="L34" i="35"/>
  <c r="L39" i="35" s="1"/>
  <c r="K34" i="35"/>
  <c r="K39" i="35" s="1"/>
  <c r="J34" i="35"/>
  <c r="I34" i="35"/>
  <c r="I39" i="35" s="1"/>
  <c r="H34" i="35"/>
  <c r="H39" i="35" s="1"/>
  <c r="G34" i="35"/>
  <c r="G39" i="35" s="1"/>
  <c r="F34" i="35"/>
  <c r="F39" i="35" s="1"/>
  <c r="E34" i="35"/>
  <c r="E39" i="35" s="1"/>
  <c r="D34" i="35"/>
  <c r="D39" i="35" s="1"/>
  <c r="C34" i="35"/>
  <c r="C39" i="35" s="1"/>
  <c r="AG33" i="35"/>
  <c r="AG38" i="35" s="1"/>
  <c r="AF33" i="35"/>
  <c r="AF38" i="35" s="1"/>
  <c r="AE33" i="35"/>
  <c r="AE38" i="35" s="1"/>
  <c r="AD33" i="35"/>
  <c r="AD38" i="35" s="1"/>
  <c r="AC33" i="35"/>
  <c r="AC38" i="35" s="1"/>
  <c r="AB33" i="35"/>
  <c r="AB38" i="35" s="1"/>
  <c r="AA33" i="35"/>
  <c r="AA38" i="35" s="1"/>
  <c r="Z33" i="35"/>
  <c r="Z38" i="35" s="1"/>
  <c r="Y33" i="35"/>
  <c r="Y38" i="35" s="1"/>
  <c r="X33" i="35"/>
  <c r="X38" i="35" s="1"/>
  <c r="W33" i="35"/>
  <c r="W38" i="35" s="1"/>
  <c r="V33" i="35"/>
  <c r="V38" i="35" s="1"/>
  <c r="U33" i="35"/>
  <c r="U38" i="35" s="1"/>
  <c r="T33" i="35"/>
  <c r="T38" i="35" s="1"/>
  <c r="S33" i="35"/>
  <c r="S38" i="35" s="1"/>
  <c r="R33" i="35"/>
  <c r="R38" i="35" s="1"/>
  <c r="Q33" i="35"/>
  <c r="Q38" i="35" s="1"/>
  <c r="P33" i="35"/>
  <c r="P38" i="35" s="1"/>
  <c r="O33" i="35"/>
  <c r="O38" i="35" s="1"/>
  <c r="N33" i="35"/>
  <c r="N38" i="35" s="1"/>
  <c r="M33" i="35"/>
  <c r="M38" i="35" s="1"/>
  <c r="L33" i="35"/>
  <c r="L38" i="35" s="1"/>
  <c r="K33" i="35"/>
  <c r="K38" i="35" s="1"/>
  <c r="J33" i="35"/>
  <c r="J38" i="35" s="1"/>
  <c r="I33" i="35"/>
  <c r="I38" i="35" s="1"/>
  <c r="H33" i="35"/>
  <c r="H38" i="35" s="1"/>
  <c r="G33" i="35"/>
  <c r="G38" i="35" s="1"/>
  <c r="F33" i="35"/>
  <c r="F38" i="35" s="1"/>
  <c r="E33" i="35"/>
  <c r="E38" i="35" s="1"/>
  <c r="D33" i="35"/>
  <c r="D38" i="35" s="1"/>
  <c r="C33" i="35"/>
  <c r="C38" i="35" s="1"/>
  <c r="AG32" i="35"/>
  <c r="AG37" i="35" s="1"/>
  <c r="AG36" i="35" s="1"/>
  <c r="AF32" i="35"/>
  <c r="AF37" i="35" s="1"/>
  <c r="AE32" i="35"/>
  <c r="AE37" i="35" s="1"/>
  <c r="AD32" i="35"/>
  <c r="AD37" i="35" s="1"/>
  <c r="AC32" i="35"/>
  <c r="AC37" i="35" s="1"/>
  <c r="AB32" i="35"/>
  <c r="AB37" i="35" s="1"/>
  <c r="AA32" i="35"/>
  <c r="AA31" i="35" s="1"/>
  <c r="Z32" i="35"/>
  <c r="Z46" i="35" s="1"/>
  <c r="Z48" i="35" s="1"/>
  <c r="Y32" i="35"/>
  <c r="Y37" i="35" s="1"/>
  <c r="Y36" i="35" s="1"/>
  <c r="X32" i="35"/>
  <c r="X37" i="35" s="1"/>
  <c r="W32" i="35"/>
  <c r="W37" i="35" s="1"/>
  <c r="V32" i="35"/>
  <c r="V37" i="35" s="1"/>
  <c r="U32" i="35"/>
  <c r="U37" i="35" s="1"/>
  <c r="T32" i="35"/>
  <c r="T37" i="35" s="1"/>
  <c r="S32" i="35"/>
  <c r="S31" i="35" s="1"/>
  <c r="R32" i="35"/>
  <c r="R46" i="35" s="1"/>
  <c r="R48" i="35" s="1"/>
  <c r="Q32" i="35"/>
  <c r="Q37" i="35" s="1"/>
  <c r="Q36" i="35" s="1"/>
  <c r="P32" i="35"/>
  <c r="P37" i="35" s="1"/>
  <c r="O32" i="35"/>
  <c r="O37" i="35" s="1"/>
  <c r="N32" i="35"/>
  <c r="N37" i="35" s="1"/>
  <c r="M32" i="35"/>
  <c r="M37" i="35" s="1"/>
  <c r="L32" i="35"/>
  <c r="L37" i="35" s="1"/>
  <c r="K32" i="35"/>
  <c r="K31" i="35" s="1"/>
  <c r="J32" i="35"/>
  <c r="J46" i="35" s="1"/>
  <c r="J48" i="35" s="1"/>
  <c r="I32" i="35"/>
  <c r="I37" i="35" s="1"/>
  <c r="I36" i="35" s="1"/>
  <c r="H32" i="35"/>
  <c r="H37" i="35" s="1"/>
  <c r="G32" i="35"/>
  <c r="G37" i="35" s="1"/>
  <c r="F32" i="35"/>
  <c r="F37" i="35" s="1"/>
  <c r="E32" i="35"/>
  <c r="E37" i="35" s="1"/>
  <c r="D32" i="35"/>
  <c r="D37" i="35" s="1"/>
  <c r="C32" i="35"/>
  <c r="C31" i="35" s="1"/>
  <c r="AG31" i="35"/>
  <c r="AF31" i="35"/>
  <c r="AD31" i="35"/>
  <c r="AC31" i="35"/>
  <c r="Z31" i="35"/>
  <c r="Y31" i="35"/>
  <c r="V31" i="35"/>
  <c r="U31" i="35"/>
  <c r="R31" i="35"/>
  <c r="Q31" i="35"/>
  <c r="N31" i="35"/>
  <c r="M31" i="35"/>
  <c r="I31" i="35"/>
  <c r="F31" i="35"/>
  <c r="E31" i="35"/>
  <c r="AG53" i="34"/>
  <c r="AF53" i="34"/>
  <c r="AE53" i="34"/>
  <c r="AD53" i="34"/>
  <c r="AC53" i="34"/>
  <c r="AB53" i="34"/>
  <c r="AA53" i="34"/>
  <c r="Z53" i="34"/>
  <c r="Y53" i="34"/>
  <c r="X53" i="34"/>
  <c r="W53" i="34"/>
  <c r="V53" i="34"/>
  <c r="U53" i="34"/>
  <c r="T53" i="34"/>
  <c r="S53" i="34"/>
  <c r="R53" i="34"/>
  <c r="Q53" i="34"/>
  <c r="P53" i="34"/>
  <c r="O53" i="34"/>
  <c r="N53" i="34"/>
  <c r="M53" i="34"/>
  <c r="L53" i="34"/>
  <c r="K53" i="34"/>
  <c r="J53" i="34"/>
  <c r="I53" i="34"/>
  <c r="H53" i="34"/>
  <c r="G53" i="34"/>
  <c r="F53" i="34"/>
  <c r="E53" i="34"/>
  <c r="D53" i="34"/>
  <c r="C53" i="34"/>
  <c r="AG52" i="34"/>
  <c r="AF52" i="34"/>
  <c r="AE52" i="34"/>
  <c r="AD52" i="34"/>
  <c r="AC52" i="34"/>
  <c r="AB52" i="34"/>
  <c r="AA52" i="34"/>
  <c r="Z52" i="34"/>
  <c r="Y52" i="34"/>
  <c r="X52" i="34"/>
  <c r="W52" i="34"/>
  <c r="V52" i="34"/>
  <c r="U52" i="34"/>
  <c r="T52" i="34"/>
  <c r="S52" i="34"/>
  <c r="R52" i="34"/>
  <c r="Q52" i="34"/>
  <c r="P52" i="34"/>
  <c r="O52" i="34"/>
  <c r="N52" i="34"/>
  <c r="M52" i="34"/>
  <c r="L52" i="34"/>
  <c r="K52" i="34"/>
  <c r="J52" i="34"/>
  <c r="I52" i="34"/>
  <c r="H52" i="34"/>
  <c r="G52" i="34"/>
  <c r="F52" i="34"/>
  <c r="E52" i="34"/>
  <c r="D52" i="34"/>
  <c r="C52" i="34"/>
  <c r="AG51" i="34"/>
  <c r="AF51" i="34"/>
  <c r="AE51" i="34"/>
  <c r="AD51" i="34"/>
  <c r="AC51" i="34"/>
  <c r="AB51" i="34"/>
  <c r="AA51" i="34"/>
  <c r="AA49" i="34" s="1"/>
  <c r="Z51" i="34"/>
  <c r="Y51" i="34"/>
  <c r="X51" i="34"/>
  <c r="W51" i="34"/>
  <c r="V51" i="34"/>
  <c r="U51" i="34"/>
  <c r="T51" i="34"/>
  <c r="S51" i="34"/>
  <c r="S49" i="34" s="1"/>
  <c r="R51" i="34"/>
  <c r="Q51" i="34"/>
  <c r="P51" i="34"/>
  <c r="O51" i="34"/>
  <c r="N51" i="34"/>
  <c r="M51" i="34"/>
  <c r="L51" i="34"/>
  <c r="K51" i="34"/>
  <c r="K49" i="34" s="1"/>
  <c r="J51" i="34"/>
  <c r="I51" i="34"/>
  <c r="H51" i="34"/>
  <c r="G51" i="34"/>
  <c r="F51" i="34"/>
  <c r="E51" i="34"/>
  <c r="D51" i="34"/>
  <c r="C51" i="34"/>
  <c r="C49" i="34" s="1"/>
  <c r="AG50" i="34"/>
  <c r="AF50" i="34"/>
  <c r="AE50" i="34"/>
  <c r="AE49" i="34" s="1"/>
  <c r="AD50" i="34"/>
  <c r="AD49" i="34" s="1"/>
  <c r="AC50" i="34"/>
  <c r="AB50" i="34"/>
  <c r="AA50" i="34"/>
  <c r="Z50" i="34"/>
  <c r="Z49" i="34" s="1"/>
  <c r="Y50" i="34"/>
  <c r="X50" i="34"/>
  <c r="W50" i="34"/>
  <c r="W49" i="34" s="1"/>
  <c r="V50" i="34"/>
  <c r="V49" i="34" s="1"/>
  <c r="U50" i="34"/>
  <c r="T50" i="34"/>
  <c r="S50" i="34"/>
  <c r="R50" i="34"/>
  <c r="R49" i="34" s="1"/>
  <c r="Q50" i="34"/>
  <c r="P50" i="34"/>
  <c r="O50" i="34"/>
  <c r="O49" i="34" s="1"/>
  <c r="N50" i="34"/>
  <c r="N49" i="34" s="1"/>
  <c r="M50" i="34"/>
  <c r="L50" i="34"/>
  <c r="K50" i="34"/>
  <c r="J50" i="34"/>
  <c r="J49" i="34" s="1"/>
  <c r="I50" i="34"/>
  <c r="H50" i="34"/>
  <c r="G50" i="34"/>
  <c r="G49" i="34" s="1"/>
  <c r="F50" i="34"/>
  <c r="F49" i="34" s="1"/>
  <c r="E50" i="34"/>
  <c r="E49" i="34" s="1"/>
  <c r="D50" i="34"/>
  <c r="C50" i="34"/>
  <c r="AG49" i="34"/>
  <c r="AC49" i="34"/>
  <c r="AB49" i="34"/>
  <c r="Y49" i="34"/>
  <c r="U49" i="34"/>
  <c r="T49" i="34"/>
  <c r="Q49" i="34"/>
  <c r="M49" i="34"/>
  <c r="L49" i="34"/>
  <c r="I49" i="34"/>
  <c r="D49" i="34"/>
  <c r="AG45" i="34"/>
  <c r="AG40" i="34" s="1"/>
  <c r="AF45" i="34"/>
  <c r="AE45" i="34"/>
  <c r="AD45" i="34"/>
  <c r="AC45" i="34"/>
  <c r="AB45" i="34"/>
  <c r="AA45" i="34"/>
  <c r="Z45" i="34"/>
  <c r="Y45" i="34"/>
  <c r="Y40" i="34" s="1"/>
  <c r="X45" i="34"/>
  <c r="W45" i="34"/>
  <c r="V45" i="34"/>
  <c r="U45" i="34"/>
  <c r="T45" i="34"/>
  <c r="S45" i="34"/>
  <c r="R45" i="34"/>
  <c r="Q45" i="34"/>
  <c r="Q40" i="34" s="1"/>
  <c r="P45" i="34"/>
  <c r="P40" i="34" s="1"/>
  <c r="O45" i="34"/>
  <c r="N45" i="34"/>
  <c r="M45" i="34"/>
  <c r="L45" i="34"/>
  <c r="K45" i="34"/>
  <c r="J45" i="34"/>
  <c r="I45" i="34"/>
  <c r="I40" i="34" s="1"/>
  <c r="H45" i="34"/>
  <c r="H40" i="34" s="1"/>
  <c r="G45" i="34"/>
  <c r="F45" i="34"/>
  <c r="E45" i="34"/>
  <c r="D45" i="34"/>
  <c r="C45" i="34"/>
  <c r="AG44" i="34"/>
  <c r="AF44" i="34"/>
  <c r="AF41" i="34" s="1"/>
  <c r="AE44" i="34"/>
  <c r="AE39" i="34" s="1"/>
  <c r="AD44" i="34"/>
  <c r="AC44" i="34"/>
  <c r="AB44" i="34"/>
  <c r="AA44" i="34"/>
  <c r="Z44" i="34"/>
  <c r="Y44" i="34"/>
  <c r="X44" i="34"/>
  <c r="X41" i="34" s="1"/>
  <c r="W44" i="34"/>
  <c r="W39" i="34" s="1"/>
  <c r="V44" i="34"/>
  <c r="U44" i="34"/>
  <c r="T44" i="34"/>
  <c r="S44" i="34"/>
  <c r="R44" i="34"/>
  <c r="Q44" i="34"/>
  <c r="P44" i="34"/>
  <c r="P41" i="34" s="1"/>
  <c r="O44" i="34"/>
  <c r="O39" i="34" s="1"/>
  <c r="N44" i="34"/>
  <c r="M44" i="34"/>
  <c r="L44" i="34"/>
  <c r="K44" i="34"/>
  <c r="J44" i="34"/>
  <c r="I44" i="34"/>
  <c r="H44" i="34"/>
  <c r="H41" i="34" s="1"/>
  <c r="G44" i="34"/>
  <c r="G39" i="34" s="1"/>
  <c r="F44" i="34"/>
  <c r="E44" i="34"/>
  <c r="D44" i="34"/>
  <c r="C44" i="34"/>
  <c r="AG43" i="34"/>
  <c r="AF43" i="34"/>
  <c r="AE43" i="34"/>
  <c r="AD43" i="34"/>
  <c r="AD38" i="34" s="1"/>
  <c r="AC43" i="34"/>
  <c r="AB43" i="34"/>
  <c r="AA43" i="34"/>
  <c r="AA41" i="34" s="1"/>
  <c r="Z43" i="34"/>
  <c r="Y43" i="34"/>
  <c r="X43" i="34"/>
  <c r="W43" i="34"/>
  <c r="V43" i="34"/>
  <c r="V38" i="34" s="1"/>
  <c r="U43" i="34"/>
  <c r="T43" i="34"/>
  <c r="S43" i="34"/>
  <c r="S41" i="34" s="1"/>
  <c r="R43" i="34"/>
  <c r="Q43" i="34"/>
  <c r="P43" i="34"/>
  <c r="O43" i="34"/>
  <c r="N43" i="34"/>
  <c r="N38" i="34" s="1"/>
  <c r="M43" i="34"/>
  <c r="L43" i="34"/>
  <c r="K43" i="34"/>
  <c r="K41" i="34" s="1"/>
  <c r="J43" i="34"/>
  <c r="I43" i="34"/>
  <c r="H43" i="34"/>
  <c r="G43" i="34"/>
  <c r="F43" i="34"/>
  <c r="F38" i="34" s="1"/>
  <c r="E43" i="34"/>
  <c r="D43" i="34"/>
  <c r="C43" i="34"/>
  <c r="C41" i="34" s="1"/>
  <c r="AG42" i="34"/>
  <c r="AF42" i="34"/>
  <c r="AE42" i="34"/>
  <c r="AE41" i="34" s="1"/>
  <c r="AD42" i="34"/>
  <c r="AD41" i="34" s="1"/>
  <c r="AC42" i="34"/>
  <c r="AC37" i="34" s="1"/>
  <c r="AB42" i="34"/>
  <c r="AA42" i="34"/>
  <c r="Z42" i="34"/>
  <c r="Z41" i="34" s="1"/>
  <c r="Y42" i="34"/>
  <c r="X42" i="34"/>
  <c r="W42" i="34"/>
  <c r="W41" i="34" s="1"/>
  <c r="V42" i="34"/>
  <c r="U42" i="34"/>
  <c r="U41" i="34" s="1"/>
  <c r="T42" i="34"/>
  <c r="S42" i="34"/>
  <c r="R42" i="34"/>
  <c r="R41" i="34" s="1"/>
  <c r="Q42" i="34"/>
  <c r="P42" i="34"/>
  <c r="O42" i="34"/>
  <c r="O41" i="34" s="1"/>
  <c r="N42" i="34"/>
  <c r="M42" i="34"/>
  <c r="M41" i="34" s="1"/>
  <c r="L42" i="34"/>
  <c r="K42" i="34"/>
  <c r="J42" i="34"/>
  <c r="J41" i="34" s="1"/>
  <c r="I42" i="34"/>
  <c r="H42" i="34"/>
  <c r="G42" i="34"/>
  <c r="G41" i="34" s="1"/>
  <c r="F42" i="34"/>
  <c r="E42" i="34"/>
  <c r="E41" i="34" s="1"/>
  <c r="D42" i="34"/>
  <c r="C42" i="34"/>
  <c r="AG41" i="34"/>
  <c r="AB41" i="34"/>
  <c r="Y41" i="34"/>
  <c r="T41" i="34"/>
  <c r="Q41" i="34"/>
  <c r="L41" i="34"/>
  <c r="I41" i="34"/>
  <c r="D41" i="34"/>
  <c r="AF40" i="34"/>
  <c r="AB40" i="34"/>
  <c r="AA40" i="34"/>
  <c r="Z40" i="34"/>
  <c r="X40" i="34"/>
  <c r="T40" i="34"/>
  <c r="S40" i="34"/>
  <c r="L40" i="34"/>
  <c r="K40" i="34"/>
  <c r="D40" i="34"/>
  <c r="C40" i="34"/>
  <c r="AA39" i="34"/>
  <c r="S39" i="34"/>
  <c r="K39" i="34"/>
  <c r="C39" i="34"/>
  <c r="Z38" i="34"/>
  <c r="R38" i="34"/>
  <c r="J38" i="34"/>
  <c r="AG37" i="34"/>
  <c r="Y37" i="34"/>
  <c r="Q37" i="34"/>
  <c r="I37" i="34"/>
  <c r="AG35" i="34"/>
  <c r="AF35" i="34"/>
  <c r="AE35" i="34"/>
  <c r="AE40" i="34" s="1"/>
  <c r="AD35" i="34"/>
  <c r="AD40" i="34" s="1"/>
  <c r="AC35" i="34"/>
  <c r="AC40" i="34" s="1"/>
  <c r="AB35" i="34"/>
  <c r="AA35" i="34"/>
  <c r="Z35" i="34"/>
  <c r="Y35" i="34"/>
  <c r="X35" i="34"/>
  <c r="W35" i="34"/>
  <c r="W40" i="34" s="1"/>
  <c r="V35" i="34"/>
  <c r="V40" i="34" s="1"/>
  <c r="U35" i="34"/>
  <c r="U40" i="34" s="1"/>
  <c r="T35" i="34"/>
  <c r="S35" i="34"/>
  <c r="R35" i="34"/>
  <c r="R40" i="34" s="1"/>
  <c r="Q35" i="34"/>
  <c r="P35" i="34"/>
  <c r="O35" i="34"/>
  <c r="O40" i="34" s="1"/>
  <c r="N35" i="34"/>
  <c r="N40" i="34" s="1"/>
  <c r="M35" i="34"/>
  <c r="M40" i="34" s="1"/>
  <c r="L35" i="34"/>
  <c r="K35" i="34"/>
  <c r="J35" i="34"/>
  <c r="J40" i="34" s="1"/>
  <c r="I35" i="34"/>
  <c r="H35" i="34"/>
  <c r="G35" i="34"/>
  <c r="G40" i="34" s="1"/>
  <c r="F35" i="34"/>
  <c r="F40" i="34" s="1"/>
  <c r="E35" i="34"/>
  <c r="E40" i="34" s="1"/>
  <c r="D35" i="34"/>
  <c r="C35" i="34"/>
  <c r="AG34" i="34"/>
  <c r="AG39" i="34" s="1"/>
  <c r="AF34" i="34"/>
  <c r="AF39" i="34" s="1"/>
  <c r="AE34" i="34"/>
  <c r="AD34" i="34"/>
  <c r="AD39" i="34" s="1"/>
  <c r="AC34" i="34"/>
  <c r="AC39" i="34" s="1"/>
  <c r="AB34" i="34"/>
  <c r="AB39" i="34" s="1"/>
  <c r="AA34" i="34"/>
  <c r="Z34" i="34"/>
  <c r="Z39" i="34" s="1"/>
  <c r="Y34" i="34"/>
  <c r="Y39" i="34" s="1"/>
  <c r="X34" i="34"/>
  <c r="X39" i="34" s="1"/>
  <c r="W34" i="34"/>
  <c r="V34" i="34"/>
  <c r="V39" i="34" s="1"/>
  <c r="U34" i="34"/>
  <c r="U39" i="34" s="1"/>
  <c r="T34" i="34"/>
  <c r="T39" i="34" s="1"/>
  <c r="S34" i="34"/>
  <c r="R34" i="34"/>
  <c r="R39" i="34" s="1"/>
  <c r="Q34" i="34"/>
  <c r="Q39" i="34" s="1"/>
  <c r="P34" i="34"/>
  <c r="P39" i="34" s="1"/>
  <c r="O34" i="34"/>
  <c r="N34" i="34"/>
  <c r="N39" i="34" s="1"/>
  <c r="M34" i="34"/>
  <c r="M39" i="34" s="1"/>
  <c r="L34" i="34"/>
  <c r="L39" i="34" s="1"/>
  <c r="K34" i="34"/>
  <c r="J34" i="34"/>
  <c r="J39" i="34" s="1"/>
  <c r="I34" i="34"/>
  <c r="I39" i="34" s="1"/>
  <c r="H34" i="34"/>
  <c r="H39" i="34" s="1"/>
  <c r="G34" i="34"/>
  <c r="F34" i="34"/>
  <c r="F39" i="34" s="1"/>
  <c r="E34" i="34"/>
  <c r="E39" i="34" s="1"/>
  <c r="D34" i="34"/>
  <c r="D39" i="34" s="1"/>
  <c r="C34" i="34"/>
  <c r="AG33" i="34"/>
  <c r="AG31" i="34" s="1"/>
  <c r="AF33" i="34"/>
  <c r="AF38" i="34" s="1"/>
  <c r="AE33" i="34"/>
  <c r="AE38" i="34" s="1"/>
  <c r="AD33" i="34"/>
  <c r="AC33" i="34"/>
  <c r="AC38" i="34" s="1"/>
  <c r="AB33" i="34"/>
  <c r="AB38" i="34" s="1"/>
  <c r="AA33" i="34"/>
  <c r="AA38" i="34" s="1"/>
  <c r="Z33" i="34"/>
  <c r="Y33" i="34"/>
  <c r="Y38" i="34" s="1"/>
  <c r="X33" i="34"/>
  <c r="X38" i="34" s="1"/>
  <c r="W33" i="34"/>
  <c r="W38" i="34" s="1"/>
  <c r="V33" i="34"/>
  <c r="U33" i="34"/>
  <c r="U38" i="34" s="1"/>
  <c r="T33" i="34"/>
  <c r="T38" i="34" s="1"/>
  <c r="S33" i="34"/>
  <c r="S38" i="34" s="1"/>
  <c r="R33" i="34"/>
  <c r="Q33" i="34"/>
  <c r="Q38" i="34" s="1"/>
  <c r="P33" i="34"/>
  <c r="P38" i="34" s="1"/>
  <c r="O33" i="34"/>
  <c r="O38" i="34" s="1"/>
  <c r="N33" i="34"/>
  <c r="M33" i="34"/>
  <c r="M38" i="34" s="1"/>
  <c r="L33" i="34"/>
  <c r="L38" i="34" s="1"/>
  <c r="K33" i="34"/>
  <c r="K38" i="34" s="1"/>
  <c r="J33" i="34"/>
  <c r="I33" i="34"/>
  <c r="I38" i="34" s="1"/>
  <c r="H33" i="34"/>
  <c r="H38" i="34" s="1"/>
  <c r="G33" i="34"/>
  <c r="G38" i="34" s="1"/>
  <c r="F33" i="34"/>
  <c r="E33" i="34"/>
  <c r="E38" i="34" s="1"/>
  <c r="D33" i="34"/>
  <c r="D38" i="34" s="1"/>
  <c r="C33" i="34"/>
  <c r="C38" i="34" s="1"/>
  <c r="AG32" i="34"/>
  <c r="AF32" i="34"/>
  <c r="AF37" i="34" s="1"/>
  <c r="AF36" i="34" s="1"/>
  <c r="AE32" i="34"/>
  <c r="AD32" i="34"/>
  <c r="AD37" i="34" s="1"/>
  <c r="AC32" i="34"/>
  <c r="AB32" i="34"/>
  <c r="AA32" i="34"/>
  <c r="AA31" i="34" s="1"/>
  <c r="Z32" i="34"/>
  <c r="Z37" i="34" s="1"/>
  <c r="Y32" i="34"/>
  <c r="X32" i="34"/>
  <c r="W32" i="34"/>
  <c r="V32" i="34"/>
  <c r="V37" i="34" s="1"/>
  <c r="U32" i="34"/>
  <c r="T32" i="34"/>
  <c r="S32" i="34"/>
  <c r="S31" i="34" s="1"/>
  <c r="R32" i="34"/>
  <c r="R31" i="34" s="1"/>
  <c r="Q32" i="34"/>
  <c r="P32" i="34"/>
  <c r="O32" i="34"/>
  <c r="N32" i="34"/>
  <c r="N37" i="34" s="1"/>
  <c r="M32" i="34"/>
  <c r="L32" i="34"/>
  <c r="K32" i="34"/>
  <c r="K31" i="34" s="1"/>
  <c r="J32" i="34"/>
  <c r="I32" i="34"/>
  <c r="H32" i="34"/>
  <c r="H37" i="34" s="1"/>
  <c r="H36" i="34" s="1"/>
  <c r="G32" i="34"/>
  <c r="F32" i="34"/>
  <c r="F37" i="34" s="1"/>
  <c r="E32" i="34"/>
  <c r="D32" i="34"/>
  <c r="C32" i="34"/>
  <c r="AD31" i="34"/>
  <c r="Z31" i="34"/>
  <c r="W31" i="34"/>
  <c r="V31" i="34"/>
  <c r="Q31" i="34"/>
  <c r="O31" i="34"/>
  <c r="J31" i="34"/>
  <c r="I31" i="34"/>
  <c r="C31" i="34"/>
  <c r="AG53" i="33"/>
  <c r="AF53" i="33"/>
  <c r="AE53" i="33"/>
  <c r="AD53" i="33"/>
  <c r="AD49" i="33" s="1"/>
  <c r="AC53" i="33"/>
  <c r="AB53" i="33"/>
  <c r="AA53" i="33"/>
  <c r="Z53" i="33"/>
  <c r="Y53" i="33"/>
  <c r="X53" i="33"/>
  <c r="W53" i="33"/>
  <c r="V53" i="33"/>
  <c r="V49" i="33" s="1"/>
  <c r="U53" i="33"/>
  <c r="T53" i="33"/>
  <c r="S53" i="33"/>
  <c r="R53" i="33"/>
  <c r="Q53" i="33"/>
  <c r="P53" i="33"/>
  <c r="O53" i="33"/>
  <c r="N53" i="33"/>
  <c r="N49" i="33" s="1"/>
  <c r="M53" i="33"/>
  <c r="L53" i="33"/>
  <c r="K53" i="33"/>
  <c r="J53" i="33"/>
  <c r="I53" i="33"/>
  <c r="H53" i="33"/>
  <c r="G53" i="33"/>
  <c r="F53" i="33"/>
  <c r="F49" i="33" s="1"/>
  <c r="E53" i="33"/>
  <c r="D53" i="33"/>
  <c r="C53" i="33"/>
  <c r="AG52" i="33"/>
  <c r="AF52" i="33"/>
  <c r="AE52" i="33"/>
  <c r="AD52" i="33"/>
  <c r="AC52" i="33"/>
  <c r="AB52" i="33"/>
  <c r="AA52" i="33"/>
  <c r="Z52" i="33"/>
  <c r="Y52" i="33"/>
  <c r="X52" i="33"/>
  <c r="W52" i="33"/>
  <c r="V52" i="33"/>
  <c r="U52" i="33"/>
  <c r="T52" i="33"/>
  <c r="S52" i="33"/>
  <c r="R52" i="33"/>
  <c r="Q52" i="33"/>
  <c r="P52" i="33"/>
  <c r="O52" i="33"/>
  <c r="N52" i="33"/>
  <c r="M52" i="33"/>
  <c r="L52" i="33"/>
  <c r="K52" i="33"/>
  <c r="J52" i="33"/>
  <c r="I52" i="33"/>
  <c r="H52" i="33"/>
  <c r="G52" i="33"/>
  <c r="F52" i="33"/>
  <c r="E52" i="33"/>
  <c r="D52" i="33"/>
  <c r="C52" i="33"/>
  <c r="AG51" i="33"/>
  <c r="AF51" i="33"/>
  <c r="AE51" i="33"/>
  <c r="AD51" i="33"/>
  <c r="AC51" i="33"/>
  <c r="AB51" i="33"/>
  <c r="AA51" i="33"/>
  <c r="Z51" i="33"/>
  <c r="Y51" i="33"/>
  <c r="X51" i="33"/>
  <c r="W51" i="33"/>
  <c r="V51" i="33"/>
  <c r="U51" i="33"/>
  <c r="T51" i="33"/>
  <c r="S51" i="33"/>
  <c r="R51" i="33"/>
  <c r="Q51" i="33"/>
  <c r="P51" i="33"/>
  <c r="O51" i="33"/>
  <c r="N51" i="33"/>
  <c r="M51" i="33"/>
  <c r="L51" i="33"/>
  <c r="K51" i="33"/>
  <c r="J51" i="33"/>
  <c r="I51" i="33"/>
  <c r="H51" i="33"/>
  <c r="G51" i="33"/>
  <c r="F51" i="33"/>
  <c r="E51" i="33"/>
  <c r="D51" i="33"/>
  <c r="C51" i="33"/>
  <c r="AG50" i="33"/>
  <c r="AF50" i="33"/>
  <c r="AF49" i="33" s="1"/>
  <c r="AE50" i="33"/>
  <c r="AD50" i="33"/>
  <c r="AC50" i="33"/>
  <c r="AB50" i="33"/>
  <c r="AA50" i="33"/>
  <c r="Z50" i="33"/>
  <c r="Y50" i="33"/>
  <c r="X50" i="33"/>
  <c r="X49" i="33" s="1"/>
  <c r="W50" i="33"/>
  <c r="V50" i="33"/>
  <c r="U50" i="33"/>
  <c r="T50" i="33"/>
  <c r="S50" i="33"/>
  <c r="R50" i="33"/>
  <c r="Q50" i="33"/>
  <c r="P50" i="33"/>
  <c r="P49" i="33" s="1"/>
  <c r="O50" i="33"/>
  <c r="N50" i="33"/>
  <c r="M50" i="33"/>
  <c r="L50" i="33"/>
  <c r="K50" i="33"/>
  <c r="J50" i="33"/>
  <c r="I50" i="33"/>
  <c r="H50" i="33"/>
  <c r="H49" i="33" s="1"/>
  <c r="G50" i="33"/>
  <c r="F50" i="33"/>
  <c r="E50" i="33"/>
  <c r="D50" i="33"/>
  <c r="C50" i="33"/>
  <c r="AG49" i="33"/>
  <c r="Z49" i="33"/>
  <c r="Y49" i="33"/>
  <c r="R49" i="33"/>
  <c r="Q49" i="33"/>
  <c r="J49" i="33"/>
  <c r="I49" i="33"/>
  <c r="AG45" i="33"/>
  <c r="AF45" i="33"/>
  <c r="AE45" i="33"/>
  <c r="AD45" i="33"/>
  <c r="AD41" i="33" s="1"/>
  <c r="AC45" i="33"/>
  <c r="AB45" i="33"/>
  <c r="AA45" i="33"/>
  <c r="Z45" i="33"/>
  <c r="Z40" i="33" s="1"/>
  <c r="Y45" i="33"/>
  <c r="X45" i="33"/>
  <c r="W45" i="33"/>
  <c r="V45" i="33"/>
  <c r="V41" i="33" s="1"/>
  <c r="U45" i="33"/>
  <c r="T45" i="33"/>
  <c r="S45" i="33"/>
  <c r="R45" i="33"/>
  <c r="R40" i="33" s="1"/>
  <c r="Q45" i="33"/>
  <c r="P45" i="33"/>
  <c r="O45" i="33"/>
  <c r="N45" i="33"/>
  <c r="N41" i="33" s="1"/>
  <c r="M45" i="33"/>
  <c r="L45" i="33"/>
  <c r="K45" i="33"/>
  <c r="J45" i="33"/>
  <c r="I45" i="33"/>
  <c r="H45" i="33"/>
  <c r="G45" i="33"/>
  <c r="F45" i="33"/>
  <c r="F41" i="33" s="1"/>
  <c r="E45" i="33"/>
  <c r="D45" i="33"/>
  <c r="C45" i="33"/>
  <c r="AG44" i="33"/>
  <c r="AF44" i="33"/>
  <c r="AE44" i="33"/>
  <c r="AD44" i="33"/>
  <c r="AC44" i="33"/>
  <c r="AC41" i="33" s="1"/>
  <c r="AB44" i="33"/>
  <c r="AA44" i="33"/>
  <c r="Z44" i="33"/>
  <c r="Y44" i="33"/>
  <c r="X44" i="33"/>
  <c r="W44" i="33"/>
  <c r="V44" i="33"/>
  <c r="U44" i="33"/>
  <c r="U41" i="33" s="1"/>
  <c r="T44" i="33"/>
  <c r="S44" i="33"/>
  <c r="R44" i="33"/>
  <c r="Q44" i="33"/>
  <c r="P44" i="33"/>
  <c r="O44" i="33"/>
  <c r="N44" i="33"/>
  <c r="M44" i="33"/>
  <c r="M41" i="33" s="1"/>
  <c r="L44" i="33"/>
  <c r="K44" i="33"/>
  <c r="J44" i="33"/>
  <c r="I44" i="33"/>
  <c r="H44" i="33"/>
  <c r="G44" i="33"/>
  <c r="F44" i="33"/>
  <c r="E44" i="33"/>
  <c r="E41" i="33" s="1"/>
  <c r="D44" i="33"/>
  <c r="C44" i="33"/>
  <c r="AG43" i="33"/>
  <c r="AF43" i="33"/>
  <c r="AE43" i="33"/>
  <c r="AD43" i="33"/>
  <c r="AC43" i="33"/>
  <c r="AB43" i="33"/>
  <c r="AB41" i="33" s="1"/>
  <c r="AA43" i="33"/>
  <c r="Z43" i="33"/>
  <c r="Y43" i="33"/>
  <c r="X43" i="33"/>
  <c r="W43" i="33"/>
  <c r="V43" i="33"/>
  <c r="U43" i="33"/>
  <c r="T43" i="33"/>
  <c r="T41" i="33" s="1"/>
  <c r="S43" i="33"/>
  <c r="R43" i="33"/>
  <c r="Q43" i="33"/>
  <c r="P43" i="33"/>
  <c r="O43" i="33"/>
  <c r="N43" i="33"/>
  <c r="M43" i="33"/>
  <c r="L43" i="33"/>
  <c r="L41" i="33" s="1"/>
  <c r="K43" i="33"/>
  <c r="J43" i="33"/>
  <c r="I43" i="33"/>
  <c r="H43" i="33"/>
  <c r="G43" i="33"/>
  <c r="F43" i="33"/>
  <c r="E43" i="33"/>
  <c r="D43" i="33"/>
  <c r="D41" i="33" s="1"/>
  <c r="C43" i="33"/>
  <c r="AG42" i="33"/>
  <c r="AF42" i="33"/>
  <c r="AF41" i="33" s="1"/>
  <c r="AE42" i="33"/>
  <c r="AE41" i="33" s="1"/>
  <c r="AD42" i="33"/>
  <c r="AC42" i="33"/>
  <c r="AB42" i="33"/>
  <c r="AA42" i="33"/>
  <c r="AA41" i="33" s="1"/>
  <c r="Z42" i="33"/>
  <c r="Y42" i="33"/>
  <c r="X42" i="33"/>
  <c r="X41" i="33" s="1"/>
  <c r="W42" i="33"/>
  <c r="W41" i="33" s="1"/>
  <c r="V42" i="33"/>
  <c r="U42" i="33"/>
  <c r="T42" i="33"/>
  <c r="S42" i="33"/>
  <c r="S41" i="33" s="1"/>
  <c r="R42" i="33"/>
  <c r="Q42" i="33"/>
  <c r="P42" i="33"/>
  <c r="P41" i="33" s="1"/>
  <c r="O42" i="33"/>
  <c r="O41" i="33" s="1"/>
  <c r="N42" i="33"/>
  <c r="M42" i="33"/>
  <c r="L42" i="33"/>
  <c r="K42" i="33"/>
  <c r="K41" i="33" s="1"/>
  <c r="J42" i="33"/>
  <c r="I42" i="33"/>
  <c r="H42" i="33"/>
  <c r="H41" i="33" s="1"/>
  <c r="G42" i="33"/>
  <c r="G41" i="33" s="1"/>
  <c r="F42" i="33"/>
  <c r="E42" i="33"/>
  <c r="D42" i="33"/>
  <c r="C42" i="33"/>
  <c r="C41" i="33" s="1"/>
  <c r="AG41" i="33"/>
  <c r="Z41" i="33"/>
  <c r="Y41" i="33"/>
  <c r="R41" i="33"/>
  <c r="Q41" i="33"/>
  <c r="J41" i="33"/>
  <c r="I41" i="33"/>
  <c r="AG40" i="33"/>
  <c r="AC40" i="33"/>
  <c r="Y40" i="33"/>
  <c r="U40" i="33"/>
  <c r="Q40" i="33"/>
  <c r="M40" i="33"/>
  <c r="I40" i="33"/>
  <c r="E40" i="33"/>
  <c r="AF39" i="33"/>
  <c r="AB39" i="33"/>
  <c r="X39" i="33"/>
  <c r="T39" i="33"/>
  <c r="P39" i="33"/>
  <c r="L39" i="33"/>
  <c r="H39" i="33"/>
  <c r="AE38" i="33"/>
  <c r="W38" i="33"/>
  <c r="O38" i="33"/>
  <c r="G38" i="33"/>
  <c r="AD37" i="33"/>
  <c r="V37" i="33"/>
  <c r="N37" i="33"/>
  <c r="F37" i="33"/>
  <c r="AG35" i="33"/>
  <c r="AF35" i="33"/>
  <c r="AF40" i="33" s="1"/>
  <c r="AE35" i="33"/>
  <c r="AE40" i="33" s="1"/>
  <c r="AD35" i="33"/>
  <c r="AD40" i="33" s="1"/>
  <c r="AC35" i="33"/>
  <c r="AB35" i="33"/>
  <c r="AB40" i="33" s="1"/>
  <c r="AA35" i="33"/>
  <c r="AA40" i="33" s="1"/>
  <c r="Z35" i="33"/>
  <c r="Y35" i="33"/>
  <c r="X35" i="33"/>
  <c r="X40" i="33" s="1"/>
  <c r="W35" i="33"/>
  <c r="W40" i="33" s="1"/>
  <c r="V35" i="33"/>
  <c r="V40" i="33" s="1"/>
  <c r="U35" i="33"/>
  <c r="T35" i="33"/>
  <c r="T40" i="33" s="1"/>
  <c r="S35" i="33"/>
  <c r="S40" i="33" s="1"/>
  <c r="R35" i="33"/>
  <c r="Q35" i="33"/>
  <c r="P35" i="33"/>
  <c r="P40" i="33" s="1"/>
  <c r="O35" i="33"/>
  <c r="O40" i="33" s="1"/>
  <c r="N35" i="33"/>
  <c r="N40" i="33" s="1"/>
  <c r="M35" i="33"/>
  <c r="L35" i="33"/>
  <c r="L40" i="33" s="1"/>
  <c r="K35" i="33"/>
  <c r="K40" i="33" s="1"/>
  <c r="J35" i="33"/>
  <c r="J40" i="33" s="1"/>
  <c r="I35" i="33"/>
  <c r="H35" i="33"/>
  <c r="H40" i="33" s="1"/>
  <c r="G35" i="33"/>
  <c r="G40" i="33" s="1"/>
  <c r="F35" i="33"/>
  <c r="F40" i="33" s="1"/>
  <c r="E35" i="33"/>
  <c r="D35" i="33"/>
  <c r="D40" i="33" s="1"/>
  <c r="C35" i="33"/>
  <c r="C40" i="33" s="1"/>
  <c r="AG34" i="33"/>
  <c r="AG39" i="33" s="1"/>
  <c r="AF34" i="33"/>
  <c r="AE34" i="33"/>
  <c r="AE46" i="33" s="1"/>
  <c r="AE48" i="33" s="1"/>
  <c r="AD34" i="33"/>
  <c r="AD39" i="33" s="1"/>
  <c r="AC34" i="33"/>
  <c r="AC39" i="33" s="1"/>
  <c r="AB34" i="33"/>
  <c r="AA34" i="33"/>
  <c r="AA39" i="33" s="1"/>
  <c r="Z34" i="33"/>
  <c r="Z39" i="33" s="1"/>
  <c r="Y34" i="33"/>
  <c r="Y39" i="33" s="1"/>
  <c r="X34" i="33"/>
  <c r="W34" i="33"/>
  <c r="W46" i="33" s="1"/>
  <c r="W48" i="33" s="1"/>
  <c r="V34" i="33"/>
  <c r="V39" i="33" s="1"/>
  <c r="U34" i="33"/>
  <c r="U39" i="33" s="1"/>
  <c r="T34" i="33"/>
  <c r="S34" i="33"/>
  <c r="S39" i="33" s="1"/>
  <c r="R34" i="33"/>
  <c r="R39" i="33" s="1"/>
  <c r="Q34" i="33"/>
  <c r="Q39" i="33" s="1"/>
  <c r="P34" i="33"/>
  <c r="O34" i="33"/>
  <c r="O46" i="33" s="1"/>
  <c r="O48" i="33" s="1"/>
  <c r="N34" i="33"/>
  <c r="N39" i="33" s="1"/>
  <c r="M34" i="33"/>
  <c r="M39" i="33" s="1"/>
  <c r="L34" i="33"/>
  <c r="K34" i="33"/>
  <c r="K39" i="33" s="1"/>
  <c r="J34" i="33"/>
  <c r="J39" i="33" s="1"/>
  <c r="I34" i="33"/>
  <c r="I39" i="33" s="1"/>
  <c r="H34" i="33"/>
  <c r="G34" i="33"/>
  <c r="F34" i="33"/>
  <c r="F39" i="33" s="1"/>
  <c r="E34" i="33"/>
  <c r="E39" i="33" s="1"/>
  <c r="D34" i="33"/>
  <c r="D39" i="33" s="1"/>
  <c r="C34" i="33"/>
  <c r="C39" i="33" s="1"/>
  <c r="AG33" i="33"/>
  <c r="AG38" i="33" s="1"/>
  <c r="AF33" i="33"/>
  <c r="AF38" i="33" s="1"/>
  <c r="AE33" i="33"/>
  <c r="AD33" i="33"/>
  <c r="AD38" i="33" s="1"/>
  <c r="AC33" i="33"/>
  <c r="AC38" i="33" s="1"/>
  <c r="AB33" i="33"/>
  <c r="AB38" i="33" s="1"/>
  <c r="AA33" i="33"/>
  <c r="AA38" i="33" s="1"/>
  <c r="Z33" i="33"/>
  <c r="Z38" i="33" s="1"/>
  <c r="Y33" i="33"/>
  <c r="Y38" i="33" s="1"/>
  <c r="X33" i="33"/>
  <c r="X38" i="33" s="1"/>
  <c r="W33" i="33"/>
  <c r="V33" i="33"/>
  <c r="V38" i="33" s="1"/>
  <c r="U33" i="33"/>
  <c r="U38" i="33" s="1"/>
  <c r="T33" i="33"/>
  <c r="T38" i="33" s="1"/>
  <c r="S33" i="33"/>
  <c r="S38" i="33" s="1"/>
  <c r="R33" i="33"/>
  <c r="R38" i="33" s="1"/>
  <c r="Q33" i="33"/>
  <c r="Q38" i="33" s="1"/>
  <c r="P33" i="33"/>
  <c r="P38" i="33" s="1"/>
  <c r="O33" i="33"/>
  <c r="N33" i="33"/>
  <c r="N38" i="33" s="1"/>
  <c r="M33" i="33"/>
  <c r="M38" i="33" s="1"/>
  <c r="L33" i="33"/>
  <c r="L38" i="33" s="1"/>
  <c r="K33" i="33"/>
  <c r="K38" i="33" s="1"/>
  <c r="J33" i="33"/>
  <c r="J38" i="33" s="1"/>
  <c r="I33" i="33"/>
  <c r="I38" i="33" s="1"/>
  <c r="H33" i="33"/>
  <c r="H38" i="33" s="1"/>
  <c r="G33" i="33"/>
  <c r="F33" i="33"/>
  <c r="F38" i="33" s="1"/>
  <c r="E33" i="33"/>
  <c r="E38" i="33" s="1"/>
  <c r="D33" i="33"/>
  <c r="D38" i="33" s="1"/>
  <c r="C33" i="33"/>
  <c r="C38" i="33" s="1"/>
  <c r="AG32" i="33"/>
  <c r="AF32" i="33"/>
  <c r="AF37" i="33" s="1"/>
  <c r="AF36" i="33" s="1"/>
  <c r="AE32" i="33"/>
  <c r="AE37" i="33" s="1"/>
  <c r="AD32" i="33"/>
  <c r="AC32" i="33"/>
  <c r="AB32" i="33"/>
  <c r="AB37" i="33" s="1"/>
  <c r="AB36" i="33" s="1"/>
  <c r="AA32" i="33"/>
  <c r="AA37" i="33" s="1"/>
  <c r="Z32" i="33"/>
  <c r="Z37" i="33" s="1"/>
  <c r="Y32" i="33"/>
  <c r="X32" i="33"/>
  <c r="X37" i="33" s="1"/>
  <c r="X36" i="33" s="1"/>
  <c r="W32" i="33"/>
  <c r="W37" i="33" s="1"/>
  <c r="V32" i="33"/>
  <c r="U32" i="33"/>
  <c r="T32" i="33"/>
  <c r="T37" i="33" s="1"/>
  <c r="T36" i="33" s="1"/>
  <c r="S32" i="33"/>
  <c r="S37" i="33" s="1"/>
  <c r="R32" i="33"/>
  <c r="R37" i="33" s="1"/>
  <c r="Q32" i="33"/>
  <c r="P32" i="33"/>
  <c r="P37" i="33" s="1"/>
  <c r="P36" i="33" s="1"/>
  <c r="O32" i="33"/>
  <c r="O37" i="33" s="1"/>
  <c r="N32" i="33"/>
  <c r="M32" i="33"/>
  <c r="L32" i="33"/>
  <c r="L37" i="33" s="1"/>
  <c r="L36" i="33" s="1"/>
  <c r="K32" i="33"/>
  <c r="K37" i="33" s="1"/>
  <c r="J32" i="33"/>
  <c r="J37" i="33" s="1"/>
  <c r="I32" i="33"/>
  <c r="H32" i="33"/>
  <c r="H37" i="33" s="1"/>
  <c r="H36" i="33" s="1"/>
  <c r="G32" i="33"/>
  <c r="G37" i="33" s="1"/>
  <c r="F32" i="33"/>
  <c r="E32" i="33"/>
  <c r="D32" i="33"/>
  <c r="D37" i="33" s="1"/>
  <c r="D36" i="33" s="1"/>
  <c r="C32" i="33"/>
  <c r="C37" i="33" s="1"/>
  <c r="AF31" i="33"/>
  <c r="AE31" i="33"/>
  <c r="AB31" i="33"/>
  <c r="X31" i="33"/>
  <c r="W31" i="33"/>
  <c r="T31" i="33"/>
  <c r="P31" i="33"/>
  <c r="L31" i="33"/>
  <c r="H31" i="33"/>
  <c r="D31" i="33"/>
  <c r="AG53" i="32"/>
  <c r="AF53" i="32"/>
  <c r="AE53" i="32"/>
  <c r="AD53" i="32"/>
  <c r="AC53" i="32"/>
  <c r="AB53" i="32"/>
  <c r="AA53" i="32"/>
  <c r="Z53" i="32"/>
  <c r="Y53" i="32"/>
  <c r="X53" i="32"/>
  <c r="W53" i="32"/>
  <c r="V53" i="32"/>
  <c r="U53" i="32"/>
  <c r="T53" i="32"/>
  <c r="S53" i="32"/>
  <c r="R53" i="32"/>
  <c r="Q53" i="32"/>
  <c r="P53" i="32"/>
  <c r="O53" i="32"/>
  <c r="N53" i="32"/>
  <c r="N49" i="32" s="1"/>
  <c r="M53" i="32"/>
  <c r="L53" i="32"/>
  <c r="K53" i="32"/>
  <c r="J53" i="32"/>
  <c r="I53" i="32"/>
  <c r="H53" i="32"/>
  <c r="G53" i="32"/>
  <c r="F53" i="32"/>
  <c r="E53" i="32"/>
  <c r="D53" i="32"/>
  <c r="C53" i="32"/>
  <c r="AG52" i="32"/>
  <c r="AF52" i="32"/>
  <c r="AE52" i="32"/>
  <c r="AD52" i="32"/>
  <c r="AC52" i="32"/>
  <c r="AB52" i="32"/>
  <c r="AA52" i="32"/>
  <c r="Z52" i="32"/>
  <c r="Y52" i="32"/>
  <c r="X52" i="32"/>
  <c r="W52" i="32"/>
  <c r="V52" i="32"/>
  <c r="U52" i="32"/>
  <c r="T52" i="32"/>
  <c r="S52" i="32"/>
  <c r="R52" i="32"/>
  <c r="Q52" i="32"/>
  <c r="P52" i="32"/>
  <c r="O52" i="32"/>
  <c r="N52" i="32"/>
  <c r="M52" i="32"/>
  <c r="L52" i="32"/>
  <c r="K52" i="32"/>
  <c r="J52" i="32"/>
  <c r="J49" i="32" s="1"/>
  <c r="I52" i="32"/>
  <c r="H52" i="32"/>
  <c r="G52" i="32"/>
  <c r="F52" i="32"/>
  <c r="E52" i="32"/>
  <c r="D52" i="32"/>
  <c r="C52" i="32"/>
  <c r="AG51" i="32"/>
  <c r="AF51" i="32"/>
  <c r="AE51" i="32"/>
  <c r="AD51" i="32"/>
  <c r="AC51" i="32"/>
  <c r="AB51" i="32"/>
  <c r="AA51" i="32"/>
  <c r="Z51" i="32"/>
  <c r="Y51" i="32"/>
  <c r="X51" i="32"/>
  <c r="W51" i="32"/>
  <c r="V51" i="32"/>
  <c r="V49" i="32" s="1"/>
  <c r="U51" i="32"/>
  <c r="T51" i="32"/>
  <c r="S51" i="32"/>
  <c r="R51" i="32"/>
  <c r="Q51" i="32"/>
  <c r="P51" i="32"/>
  <c r="O51" i="32"/>
  <c r="N51" i="32"/>
  <c r="M51" i="32"/>
  <c r="L51" i="32"/>
  <c r="K51" i="32"/>
  <c r="J51" i="32"/>
  <c r="I51" i="32"/>
  <c r="H51" i="32"/>
  <c r="G51" i="32"/>
  <c r="F51" i="32"/>
  <c r="F49" i="32" s="1"/>
  <c r="E51" i="32"/>
  <c r="D51" i="32"/>
  <c r="C51" i="32"/>
  <c r="AG50" i="32"/>
  <c r="AF50" i="32"/>
  <c r="AF49" i="32" s="1"/>
  <c r="AE50" i="32"/>
  <c r="AD50" i="32"/>
  <c r="AC50" i="32"/>
  <c r="AB50" i="32"/>
  <c r="AA50" i="32"/>
  <c r="Z50" i="32"/>
  <c r="Y50" i="32"/>
  <c r="X50" i="32"/>
  <c r="W50" i="32"/>
  <c r="V50" i="32"/>
  <c r="U50" i="32"/>
  <c r="T50" i="32"/>
  <c r="T49" i="32" s="1"/>
  <c r="S50" i="32"/>
  <c r="R50" i="32"/>
  <c r="Q50" i="32"/>
  <c r="P50" i="32"/>
  <c r="P49" i="32" s="1"/>
  <c r="O50" i="32"/>
  <c r="O49" i="32" s="1"/>
  <c r="N50" i="32"/>
  <c r="M50" i="32"/>
  <c r="L50" i="32"/>
  <c r="K50" i="32"/>
  <c r="K49" i="32" s="1"/>
  <c r="J50" i="32"/>
  <c r="I50" i="32"/>
  <c r="H50" i="32"/>
  <c r="G50" i="32"/>
  <c r="F50" i="32"/>
  <c r="E50" i="32"/>
  <c r="D50" i="32"/>
  <c r="C50" i="32"/>
  <c r="AD49" i="32"/>
  <c r="AB49" i="32"/>
  <c r="Z49" i="32"/>
  <c r="X49" i="32"/>
  <c r="W49" i="32"/>
  <c r="R49" i="32"/>
  <c r="L49" i="32"/>
  <c r="H49" i="32"/>
  <c r="G49" i="32"/>
  <c r="AG45" i="32"/>
  <c r="AF45" i="32"/>
  <c r="AE45" i="32"/>
  <c r="AE41" i="32" s="1"/>
  <c r="AD45" i="32"/>
  <c r="AC45" i="32"/>
  <c r="AB45" i="32"/>
  <c r="AA45" i="32"/>
  <c r="Z45" i="32"/>
  <c r="Y45" i="32"/>
  <c r="X45" i="32"/>
  <c r="W45" i="32"/>
  <c r="V45" i="32"/>
  <c r="U45" i="32"/>
  <c r="T45" i="32"/>
  <c r="S45" i="32"/>
  <c r="R45" i="32"/>
  <c r="Q45" i="32"/>
  <c r="P45" i="32"/>
  <c r="O45" i="32"/>
  <c r="N45" i="32"/>
  <c r="N40" i="32" s="1"/>
  <c r="M45" i="32"/>
  <c r="L45" i="32"/>
  <c r="K45" i="32"/>
  <c r="J45" i="32"/>
  <c r="I45" i="32"/>
  <c r="H45" i="32"/>
  <c r="G45" i="32"/>
  <c r="F45" i="32"/>
  <c r="E45" i="32"/>
  <c r="D45" i="32"/>
  <c r="C45" i="32"/>
  <c r="AG44" i="32"/>
  <c r="AF44" i="32"/>
  <c r="AE44" i="32"/>
  <c r="AD44" i="32"/>
  <c r="AC44" i="32"/>
  <c r="AB44" i="32"/>
  <c r="AA44" i="32"/>
  <c r="Z44" i="32"/>
  <c r="Y44" i="32"/>
  <c r="X44" i="32"/>
  <c r="W44" i="32"/>
  <c r="V44" i="32"/>
  <c r="V41" i="32" s="1"/>
  <c r="U44" i="32"/>
  <c r="T44" i="32"/>
  <c r="S44" i="32"/>
  <c r="R44" i="32"/>
  <c r="Q44" i="32"/>
  <c r="P44" i="32"/>
  <c r="O44" i="32"/>
  <c r="N44" i="32"/>
  <c r="M44" i="32"/>
  <c r="L44" i="32"/>
  <c r="K44" i="32"/>
  <c r="J44" i="32"/>
  <c r="I44" i="32"/>
  <c r="H44" i="32"/>
  <c r="G44" i="32"/>
  <c r="F44" i="32"/>
  <c r="F41" i="32" s="1"/>
  <c r="E44" i="32"/>
  <c r="D44" i="32"/>
  <c r="C44" i="32"/>
  <c r="AG43" i="32"/>
  <c r="AF43" i="32"/>
  <c r="AE43" i="32"/>
  <c r="AD43" i="32"/>
  <c r="AC43" i="32"/>
  <c r="AB43" i="32"/>
  <c r="AA43" i="32"/>
  <c r="Z43" i="32"/>
  <c r="Y43" i="32"/>
  <c r="X43" i="32"/>
  <c r="W43" i="32"/>
  <c r="V43" i="32"/>
  <c r="U43" i="32"/>
  <c r="U41" i="32" s="1"/>
  <c r="T43" i="32"/>
  <c r="S43" i="32"/>
  <c r="R43" i="32"/>
  <c r="Q43" i="32"/>
  <c r="P43" i="32"/>
  <c r="O43" i="32"/>
  <c r="N43" i="32"/>
  <c r="M43" i="32"/>
  <c r="L43" i="32"/>
  <c r="K43" i="32"/>
  <c r="J43" i="32"/>
  <c r="J41" i="32" s="1"/>
  <c r="I43" i="32"/>
  <c r="H43" i="32"/>
  <c r="G43" i="32"/>
  <c r="F43" i="32"/>
  <c r="E43" i="32"/>
  <c r="D43" i="32"/>
  <c r="C43" i="32"/>
  <c r="AG42" i="32"/>
  <c r="AF42" i="32"/>
  <c r="AF41" i="32" s="1"/>
  <c r="AE42" i="32"/>
  <c r="AD42" i="32"/>
  <c r="AC42" i="32"/>
  <c r="AC41" i="32" s="1"/>
  <c r="AB42" i="32"/>
  <c r="AB41" i="32" s="1"/>
  <c r="AA42" i="32"/>
  <c r="AA41" i="32" s="1"/>
  <c r="Z42" i="32"/>
  <c r="Y42" i="32"/>
  <c r="X42" i="32"/>
  <c r="W42" i="32"/>
  <c r="W41" i="32" s="1"/>
  <c r="V42" i="32"/>
  <c r="U42" i="32"/>
  <c r="T42" i="32"/>
  <c r="T41" i="32" s="1"/>
  <c r="S42" i="32"/>
  <c r="S41" i="32" s="1"/>
  <c r="R42" i="32"/>
  <c r="Q42" i="32"/>
  <c r="P42" i="32"/>
  <c r="O42" i="32"/>
  <c r="N42" i="32"/>
  <c r="N41" i="32" s="1"/>
  <c r="M42" i="32"/>
  <c r="M41" i="32" s="1"/>
  <c r="L42" i="32"/>
  <c r="L41" i="32" s="1"/>
  <c r="K42" i="32"/>
  <c r="K41" i="32" s="1"/>
  <c r="J42" i="32"/>
  <c r="I42" i="32"/>
  <c r="H42" i="32"/>
  <c r="H41" i="32" s="1"/>
  <c r="G42" i="32"/>
  <c r="F42" i="32"/>
  <c r="E42" i="32"/>
  <c r="E41" i="32" s="1"/>
  <c r="D42" i="32"/>
  <c r="D41" i="32" s="1"/>
  <c r="C42" i="32"/>
  <c r="C41" i="32" s="1"/>
  <c r="AD41" i="32"/>
  <c r="Z41" i="32"/>
  <c r="X41" i="32"/>
  <c r="R41" i="32"/>
  <c r="P41" i="32"/>
  <c r="O41" i="32"/>
  <c r="G41" i="32"/>
  <c r="AD40" i="32"/>
  <c r="AC40" i="32"/>
  <c r="Z40" i="32"/>
  <c r="Y40" i="32"/>
  <c r="V40" i="32"/>
  <c r="S40" i="32"/>
  <c r="K40" i="32"/>
  <c r="F40" i="32"/>
  <c r="C40" i="32"/>
  <c r="AC39" i="32"/>
  <c r="M39" i="32"/>
  <c r="J39" i="32"/>
  <c r="E39" i="32"/>
  <c r="AB38" i="32"/>
  <c r="T38" i="32"/>
  <c r="L38" i="32"/>
  <c r="AG35" i="32"/>
  <c r="AG40" i="32" s="1"/>
  <c r="AF35" i="32"/>
  <c r="AF40" i="32" s="1"/>
  <c r="AE35" i="32"/>
  <c r="AE40" i="32" s="1"/>
  <c r="AD35" i="32"/>
  <c r="AC35" i="32"/>
  <c r="AB35" i="32"/>
  <c r="AB40" i="32" s="1"/>
  <c r="AA35" i="32"/>
  <c r="AA40" i="32" s="1"/>
  <c r="Z35" i="32"/>
  <c r="Y35" i="32"/>
  <c r="X35" i="32"/>
  <c r="X40" i="32" s="1"/>
  <c r="W35" i="32"/>
  <c r="W40" i="32" s="1"/>
  <c r="V35" i="32"/>
  <c r="U35" i="32"/>
  <c r="U40" i="32" s="1"/>
  <c r="T35" i="32"/>
  <c r="T40" i="32" s="1"/>
  <c r="S35" i="32"/>
  <c r="R35" i="32"/>
  <c r="R40" i="32" s="1"/>
  <c r="Q35" i="32"/>
  <c r="Q40" i="32" s="1"/>
  <c r="P35" i="32"/>
  <c r="P40" i="32" s="1"/>
  <c r="O35" i="32"/>
  <c r="O40" i="32" s="1"/>
  <c r="N35" i="32"/>
  <c r="M35" i="32"/>
  <c r="M40" i="32" s="1"/>
  <c r="L35" i="32"/>
  <c r="L40" i="32" s="1"/>
  <c r="K35" i="32"/>
  <c r="J35" i="32"/>
  <c r="J40" i="32" s="1"/>
  <c r="I35" i="32"/>
  <c r="I40" i="32" s="1"/>
  <c r="H35" i="32"/>
  <c r="H40" i="32" s="1"/>
  <c r="G35" i="32"/>
  <c r="G40" i="32" s="1"/>
  <c r="F35" i="32"/>
  <c r="E35" i="32"/>
  <c r="E40" i="32" s="1"/>
  <c r="D35" i="32"/>
  <c r="D40" i="32" s="1"/>
  <c r="C35" i="32"/>
  <c r="AG34" i="32"/>
  <c r="AG39" i="32" s="1"/>
  <c r="AF34" i="32"/>
  <c r="AF39" i="32" s="1"/>
  <c r="AE34" i="32"/>
  <c r="AE39" i="32" s="1"/>
  <c r="AD34" i="32"/>
  <c r="AD39" i="32" s="1"/>
  <c r="AC34" i="32"/>
  <c r="AB34" i="32"/>
  <c r="AB39" i="32" s="1"/>
  <c r="AA34" i="32"/>
  <c r="AA39" i="32" s="1"/>
  <c r="Z34" i="32"/>
  <c r="Z39" i="32" s="1"/>
  <c r="Y34" i="32"/>
  <c r="Y39" i="32" s="1"/>
  <c r="X34" i="32"/>
  <c r="X39" i="32" s="1"/>
  <c r="W34" i="32"/>
  <c r="W39" i="32" s="1"/>
  <c r="V34" i="32"/>
  <c r="V39" i="32" s="1"/>
  <c r="U34" i="32"/>
  <c r="U39" i="32" s="1"/>
  <c r="T34" i="32"/>
  <c r="T39" i="32" s="1"/>
  <c r="S34" i="32"/>
  <c r="S39" i="32" s="1"/>
  <c r="R34" i="32"/>
  <c r="R39" i="32" s="1"/>
  <c r="Q34" i="32"/>
  <c r="Q39" i="32" s="1"/>
  <c r="P34" i="32"/>
  <c r="P39" i="32" s="1"/>
  <c r="O34" i="32"/>
  <c r="O39" i="32" s="1"/>
  <c r="N34" i="32"/>
  <c r="N39" i="32" s="1"/>
  <c r="M34" i="32"/>
  <c r="L34" i="32"/>
  <c r="L39" i="32" s="1"/>
  <c r="K34" i="32"/>
  <c r="K39" i="32" s="1"/>
  <c r="J34" i="32"/>
  <c r="I34" i="32"/>
  <c r="I39" i="32" s="1"/>
  <c r="H34" i="32"/>
  <c r="H39" i="32" s="1"/>
  <c r="G34" i="32"/>
  <c r="G39" i="32" s="1"/>
  <c r="F34" i="32"/>
  <c r="F39" i="32" s="1"/>
  <c r="E34" i="32"/>
  <c r="D34" i="32"/>
  <c r="D39" i="32" s="1"/>
  <c r="C34" i="32"/>
  <c r="C39" i="32" s="1"/>
  <c r="AG33" i="32"/>
  <c r="AG38" i="32" s="1"/>
  <c r="AF33" i="32"/>
  <c r="AF38" i="32" s="1"/>
  <c r="AE33" i="32"/>
  <c r="AE38" i="32" s="1"/>
  <c r="AD33" i="32"/>
  <c r="AD38" i="32" s="1"/>
  <c r="AC33" i="32"/>
  <c r="AC38" i="32" s="1"/>
  <c r="AB33" i="32"/>
  <c r="AA33" i="32"/>
  <c r="AA38" i="32" s="1"/>
  <c r="Z33" i="32"/>
  <c r="Z38" i="32" s="1"/>
  <c r="Y33" i="32"/>
  <c r="Y38" i="32" s="1"/>
  <c r="X33" i="32"/>
  <c r="X38" i="32" s="1"/>
  <c r="W33" i="32"/>
  <c r="W38" i="32" s="1"/>
  <c r="V33" i="32"/>
  <c r="V38" i="32" s="1"/>
  <c r="U33" i="32"/>
  <c r="U38" i="32" s="1"/>
  <c r="T33" i="32"/>
  <c r="S33" i="32"/>
  <c r="S38" i="32" s="1"/>
  <c r="R33" i="32"/>
  <c r="R38" i="32" s="1"/>
  <c r="Q33" i="32"/>
  <c r="Q38" i="32" s="1"/>
  <c r="P33" i="32"/>
  <c r="P38" i="32" s="1"/>
  <c r="O33" i="32"/>
  <c r="O38" i="32" s="1"/>
  <c r="N33" i="32"/>
  <c r="N38" i="32" s="1"/>
  <c r="M33" i="32"/>
  <c r="M38" i="32" s="1"/>
  <c r="L33" i="32"/>
  <c r="K33" i="32"/>
  <c r="K38" i="32" s="1"/>
  <c r="J33" i="32"/>
  <c r="J38" i="32" s="1"/>
  <c r="I33" i="32"/>
  <c r="I38" i="32" s="1"/>
  <c r="H33" i="32"/>
  <c r="H38" i="32" s="1"/>
  <c r="G33" i="32"/>
  <c r="G38" i="32" s="1"/>
  <c r="F33" i="32"/>
  <c r="F38" i="32" s="1"/>
  <c r="E33" i="32"/>
  <c r="E38" i="32" s="1"/>
  <c r="D33" i="32"/>
  <c r="D38" i="32" s="1"/>
  <c r="C33" i="32"/>
  <c r="C38" i="32" s="1"/>
  <c r="AG32" i="32"/>
  <c r="AG31" i="32" s="1"/>
  <c r="AF32" i="32"/>
  <c r="AF37" i="32" s="1"/>
  <c r="AE32" i="32"/>
  <c r="AE37" i="32" s="1"/>
  <c r="AD32" i="32"/>
  <c r="AC32" i="32"/>
  <c r="AC37" i="32" s="1"/>
  <c r="AC36" i="32" s="1"/>
  <c r="AB32" i="32"/>
  <c r="AB46" i="32" s="1"/>
  <c r="AB48" i="32" s="1"/>
  <c r="AA32" i="32"/>
  <c r="AA46" i="32" s="1"/>
  <c r="AA48" i="32" s="1"/>
  <c r="Z32" i="32"/>
  <c r="Z37" i="32" s="1"/>
  <c r="Y32" i="32"/>
  <c r="Y31" i="32" s="1"/>
  <c r="X32" i="32"/>
  <c r="X37" i="32" s="1"/>
  <c r="W32" i="32"/>
  <c r="W37" i="32" s="1"/>
  <c r="V32" i="32"/>
  <c r="U32" i="32"/>
  <c r="U37" i="32" s="1"/>
  <c r="U36" i="32" s="1"/>
  <c r="T32" i="32"/>
  <c r="T37" i="32" s="1"/>
  <c r="T36" i="32" s="1"/>
  <c r="S32" i="32"/>
  <c r="S37" i="32" s="1"/>
  <c r="S36" i="32" s="1"/>
  <c r="R32" i="32"/>
  <c r="R37" i="32" s="1"/>
  <c r="Q32" i="32"/>
  <c r="Q46" i="32" s="1"/>
  <c r="P32" i="32"/>
  <c r="P37" i="32" s="1"/>
  <c r="O32" i="32"/>
  <c r="O37" i="32" s="1"/>
  <c r="N32" i="32"/>
  <c r="M32" i="32"/>
  <c r="M46" i="32" s="1"/>
  <c r="M48" i="32" s="1"/>
  <c r="L32" i="32"/>
  <c r="L46" i="32" s="1"/>
  <c r="L48" i="32" s="1"/>
  <c r="K32" i="32"/>
  <c r="K46" i="32" s="1"/>
  <c r="K48" i="32" s="1"/>
  <c r="J32" i="32"/>
  <c r="J37" i="32" s="1"/>
  <c r="I32" i="32"/>
  <c r="I31" i="32" s="1"/>
  <c r="H32" i="32"/>
  <c r="H37" i="32" s="1"/>
  <c r="G32" i="32"/>
  <c r="G46" i="32" s="1"/>
  <c r="G48" i="32" s="1"/>
  <c r="F32" i="32"/>
  <c r="E32" i="32"/>
  <c r="E46" i="32" s="1"/>
  <c r="D32" i="32"/>
  <c r="D46" i="32" s="1"/>
  <c r="D48" i="32" s="1"/>
  <c r="C32" i="32"/>
  <c r="C46" i="32" s="1"/>
  <c r="C48" i="32" s="1"/>
  <c r="AD31" i="32"/>
  <c r="AB31" i="32"/>
  <c r="AA31" i="32"/>
  <c r="V31" i="32"/>
  <c r="T31" i="32"/>
  <c r="S31" i="32"/>
  <c r="N31" i="32"/>
  <c r="L31" i="32"/>
  <c r="K31" i="32"/>
  <c r="F31" i="32"/>
  <c r="C31" i="32"/>
  <c r="AE53" i="31"/>
  <c r="AD53" i="31"/>
  <c r="AC53" i="31"/>
  <c r="AB53" i="31"/>
  <c r="AA53" i="31"/>
  <c r="Z53" i="31"/>
  <c r="Y53" i="31"/>
  <c r="X53" i="31"/>
  <c r="W53" i="31"/>
  <c r="V53" i="31"/>
  <c r="U53" i="31"/>
  <c r="T53" i="31"/>
  <c r="S53" i="31"/>
  <c r="R53" i="31"/>
  <c r="Q53" i="31"/>
  <c r="P53" i="31"/>
  <c r="O53" i="31"/>
  <c r="N53" i="31"/>
  <c r="M53" i="31"/>
  <c r="L53" i="31"/>
  <c r="K53" i="31"/>
  <c r="J53" i="31"/>
  <c r="I53" i="31"/>
  <c r="H53" i="31"/>
  <c r="G53" i="31"/>
  <c r="F53" i="31"/>
  <c r="E53" i="31"/>
  <c r="D53" i="31"/>
  <c r="C53" i="31"/>
  <c r="AE52" i="31"/>
  <c r="AD52" i="31"/>
  <c r="AC52" i="31"/>
  <c r="AB52" i="31"/>
  <c r="AA52" i="31"/>
  <c r="Z52" i="31"/>
  <c r="Y52" i="31"/>
  <c r="X52" i="31"/>
  <c r="W52" i="31"/>
  <c r="V52" i="31"/>
  <c r="U52" i="31"/>
  <c r="T52" i="31"/>
  <c r="S52" i="31"/>
  <c r="R52" i="31"/>
  <c r="Q52" i="31"/>
  <c r="P52" i="31"/>
  <c r="O52" i="31"/>
  <c r="N52" i="31"/>
  <c r="M52" i="31"/>
  <c r="L52" i="31"/>
  <c r="K52" i="31"/>
  <c r="J52" i="31"/>
  <c r="I52" i="31"/>
  <c r="H52" i="31"/>
  <c r="G52" i="31"/>
  <c r="F52" i="31"/>
  <c r="E52" i="31"/>
  <c r="D52" i="31"/>
  <c r="C52" i="31"/>
  <c r="AE51" i="31"/>
  <c r="AD51" i="31"/>
  <c r="AC51" i="31"/>
  <c r="AB51" i="31"/>
  <c r="AA51" i="31"/>
  <c r="Z51" i="31"/>
  <c r="Y51" i="31"/>
  <c r="X51" i="31"/>
  <c r="W51" i="31"/>
  <c r="V51" i="31"/>
  <c r="U51" i="31"/>
  <c r="T51" i="31"/>
  <c r="S51" i="31"/>
  <c r="R51" i="31"/>
  <c r="Q51" i="31"/>
  <c r="P51" i="31"/>
  <c r="O51" i="31"/>
  <c r="O49" i="31" s="1"/>
  <c r="N51" i="31"/>
  <c r="M51" i="31"/>
  <c r="L51" i="31"/>
  <c r="K51" i="31"/>
  <c r="J51" i="31"/>
  <c r="I51" i="31"/>
  <c r="H51" i="31"/>
  <c r="G51" i="31"/>
  <c r="F51" i="31"/>
  <c r="E51" i="31"/>
  <c r="D51" i="31"/>
  <c r="C51" i="31"/>
  <c r="AE50" i="31"/>
  <c r="AD50" i="31"/>
  <c r="AD49" i="31" s="1"/>
  <c r="AC50" i="31"/>
  <c r="AC49" i="31" s="1"/>
  <c r="AB50" i="31"/>
  <c r="AB49" i="31" s="1"/>
  <c r="AA50" i="31"/>
  <c r="Z50" i="31"/>
  <c r="Y50" i="31"/>
  <c r="X50" i="31"/>
  <c r="W50" i="31"/>
  <c r="V50" i="31"/>
  <c r="V49" i="31" s="1"/>
  <c r="U50" i="31"/>
  <c r="U49" i="31" s="1"/>
  <c r="T50" i="31"/>
  <c r="T49" i="31" s="1"/>
  <c r="S50" i="31"/>
  <c r="R50" i="31"/>
  <c r="Q50" i="31"/>
  <c r="P50" i="31"/>
  <c r="O50" i="31"/>
  <c r="N50" i="31"/>
  <c r="N49" i="31" s="1"/>
  <c r="M50" i="31"/>
  <c r="M49" i="31" s="1"/>
  <c r="L50" i="31"/>
  <c r="L49" i="31" s="1"/>
  <c r="K50" i="31"/>
  <c r="J50" i="31"/>
  <c r="I50" i="31"/>
  <c r="H50" i="31"/>
  <c r="G50" i="31"/>
  <c r="G49" i="31" s="1"/>
  <c r="F50" i="31"/>
  <c r="F49" i="31" s="1"/>
  <c r="E50" i="31"/>
  <c r="E49" i="31" s="1"/>
  <c r="D50" i="31"/>
  <c r="D49" i="31" s="1"/>
  <c r="C50" i="31"/>
  <c r="C49" i="31" s="1"/>
  <c r="AE49" i="31"/>
  <c r="AA49" i="31"/>
  <c r="Z49" i="31"/>
  <c r="Y49" i="31"/>
  <c r="X49" i="31"/>
  <c r="W49" i="31"/>
  <c r="S49" i="31"/>
  <c r="R49" i="31"/>
  <c r="Q49" i="31"/>
  <c r="P49" i="31"/>
  <c r="K49" i="31"/>
  <c r="J49" i="31"/>
  <c r="I49" i="31"/>
  <c r="H49" i="31"/>
  <c r="AE45" i="31"/>
  <c r="AD45" i="31"/>
  <c r="AC45" i="31"/>
  <c r="AB45" i="31"/>
  <c r="AA45" i="31"/>
  <c r="Z45" i="31"/>
  <c r="Y45" i="31"/>
  <c r="X45" i="31"/>
  <c r="W45" i="31"/>
  <c r="V45" i="31"/>
  <c r="U45" i="31"/>
  <c r="T45" i="31"/>
  <c r="S45" i="31"/>
  <c r="R45" i="31"/>
  <c r="Q45" i="31"/>
  <c r="P45" i="31"/>
  <c r="O45" i="31"/>
  <c r="N45" i="31"/>
  <c r="M45" i="31"/>
  <c r="L45" i="31"/>
  <c r="K45" i="31"/>
  <c r="J45" i="31"/>
  <c r="I45" i="31"/>
  <c r="H45" i="31"/>
  <c r="G45" i="31"/>
  <c r="F45" i="31"/>
  <c r="E45" i="31"/>
  <c r="D45" i="31"/>
  <c r="C45" i="31"/>
  <c r="AE44" i="31"/>
  <c r="AD44" i="31"/>
  <c r="AC44" i="31"/>
  <c r="AB44" i="31"/>
  <c r="AA44" i="31"/>
  <c r="Z44" i="31"/>
  <c r="Y44" i="31"/>
  <c r="X44" i="31"/>
  <c r="W44" i="31"/>
  <c r="V44" i="31"/>
  <c r="U44" i="31"/>
  <c r="T44" i="31"/>
  <c r="S44" i="31"/>
  <c r="R44" i="31"/>
  <c r="Q44" i="31"/>
  <c r="P44" i="31"/>
  <c r="O44" i="31"/>
  <c r="N44" i="31"/>
  <c r="M44" i="31"/>
  <c r="L44" i="31"/>
  <c r="K44" i="31"/>
  <c r="J44" i="31"/>
  <c r="I44" i="31"/>
  <c r="H44" i="31"/>
  <c r="G44" i="31"/>
  <c r="F44" i="31"/>
  <c r="E44" i="31"/>
  <c r="D44" i="31"/>
  <c r="C44" i="31"/>
  <c r="AE43" i="31"/>
  <c r="AD43" i="31"/>
  <c r="AC43" i="31"/>
  <c r="AB43" i="31"/>
  <c r="AA43" i="31"/>
  <c r="Z43" i="31"/>
  <c r="Y43" i="31"/>
  <c r="X43" i="31"/>
  <c r="W43" i="31"/>
  <c r="V43" i="31"/>
  <c r="U43" i="31"/>
  <c r="T43" i="31"/>
  <c r="S43" i="31"/>
  <c r="R43" i="31"/>
  <c r="Q43" i="31"/>
  <c r="P43" i="31"/>
  <c r="O43" i="31"/>
  <c r="N43" i="31"/>
  <c r="M43" i="31"/>
  <c r="L43" i="31"/>
  <c r="K43" i="31"/>
  <c r="J43" i="31"/>
  <c r="I43" i="31"/>
  <c r="I41" i="31" s="1"/>
  <c r="H43" i="31"/>
  <c r="G43" i="31"/>
  <c r="F43" i="31"/>
  <c r="E43" i="31"/>
  <c r="D43" i="31"/>
  <c r="C43" i="31"/>
  <c r="AE42" i="31"/>
  <c r="AD42" i="31"/>
  <c r="AD41" i="31" s="1"/>
  <c r="AC42" i="31"/>
  <c r="AC41" i="31" s="1"/>
  <c r="AB42" i="31"/>
  <c r="AB41" i="31" s="1"/>
  <c r="AA42" i="31"/>
  <c r="AA41" i="31" s="1"/>
  <c r="Z42" i="31"/>
  <c r="Y42" i="31"/>
  <c r="X42" i="31"/>
  <c r="W42" i="31"/>
  <c r="V42" i="31"/>
  <c r="V41" i="31" s="1"/>
  <c r="U42" i="31"/>
  <c r="U41" i="31" s="1"/>
  <c r="T42" i="31"/>
  <c r="T41" i="31" s="1"/>
  <c r="S42" i="31"/>
  <c r="S41" i="31" s="1"/>
  <c r="R42" i="31"/>
  <c r="Q42" i="31"/>
  <c r="P42" i="31"/>
  <c r="O42" i="31"/>
  <c r="N42" i="31"/>
  <c r="N41" i="31" s="1"/>
  <c r="M42" i="31"/>
  <c r="M41" i="31" s="1"/>
  <c r="L42" i="31"/>
  <c r="L41" i="31" s="1"/>
  <c r="K42" i="31"/>
  <c r="K41" i="31" s="1"/>
  <c r="J42" i="31"/>
  <c r="I42" i="31"/>
  <c r="H42" i="31"/>
  <c r="G42" i="31"/>
  <c r="F42" i="31"/>
  <c r="F41" i="31" s="1"/>
  <c r="E42" i="31"/>
  <c r="E41" i="31" s="1"/>
  <c r="D42" i="31"/>
  <c r="D41" i="31" s="1"/>
  <c r="C42" i="31"/>
  <c r="C41" i="31" s="1"/>
  <c r="AE41" i="31"/>
  <c r="Z41" i="31"/>
  <c r="Y41" i="31"/>
  <c r="X41" i="31"/>
  <c r="W41" i="31"/>
  <c r="R41" i="31"/>
  <c r="Q41" i="31"/>
  <c r="P41" i="31"/>
  <c r="O41" i="31"/>
  <c r="J41" i="31"/>
  <c r="H41" i="31"/>
  <c r="G41" i="31"/>
  <c r="AC40" i="31"/>
  <c r="X40" i="31"/>
  <c r="U40" i="31"/>
  <c r="M40" i="31"/>
  <c r="E40" i="31"/>
  <c r="Z39" i="31"/>
  <c r="R39" i="31"/>
  <c r="J39" i="31"/>
  <c r="AE38" i="31"/>
  <c r="AE35" i="31"/>
  <c r="AE40" i="31" s="1"/>
  <c r="AD35" i="31"/>
  <c r="AD40" i="31" s="1"/>
  <c r="AC35" i="31"/>
  <c r="AB35" i="31"/>
  <c r="AB40" i="31" s="1"/>
  <c r="AA35" i="31"/>
  <c r="AA40" i="31" s="1"/>
  <c r="Z35" i="31"/>
  <c r="Z40" i="31" s="1"/>
  <c r="Y35" i="31"/>
  <c r="Y40" i="31" s="1"/>
  <c r="X35" i="31"/>
  <c r="W35" i="31"/>
  <c r="W40" i="31" s="1"/>
  <c r="V35" i="31"/>
  <c r="V40" i="31" s="1"/>
  <c r="U35" i="31"/>
  <c r="T35" i="31"/>
  <c r="T40" i="31" s="1"/>
  <c r="S35" i="31"/>
  <c r="S40" i="31" s="1"/>
  <c r="R35" i="31"/>
  <c r="R40" i="31" s="1"/>
  <c r="Q35" i="31"/>
  <c r="Q40" i="31" s="1"/>
  <c r="P35" i="31"/>
  <c r="P40" i="31" s="1"/>
  <c r="O35" i="31"/>
  <c r="O40" i="31" s="1"/>
  <c r="N35" i="31"/>
  <c r="N40" i="31" s="1"/>
  <c r="M35" i="31"/>
  <c r="L35" i="31"/>
  <c r="L40" i="31" s="1"/>
  <c r="K35" i="31"/>
  <c r="K40" i="31" s="1"/>
  <c r="J35" i="31"/>
  <c r="J40" i="31" s="1"/>
  <c r="I35" i="31"/>
  <c r="I40" i="31" s="1"/>
  <c r="H35" i="31"/>
  <c r="H40" i="31" s="1"/>
  <c r="G35" i="31"/>
  <c r="G40" i="31" s="1"/>
  <c r="F35" i="31"/>
  <c r="F40" i="31" s="1"/>
  <c r="E35" i="31"/>
  <c r="D35" i="31"/>
  <c r="D40" i="31" s="1"/>
  <c r="C35" i="31"/>
  <c r="C40" i="31" s="1"/>
  <c r="AE34" i="31"/>
  <c r="AE39" i="31" s="1"/>
  <c r="AD34" i="31"/>
  <c r="AD39" i="31" s="1"/>
  <c r="AC34" i="31"/>
  <c r="AC39" i="31" s="1"/>
  <c r="AB34" i="31"/>
  <c r="AB39" i="31" s="1"/>
  <c r="AA34" i="31"/>
  <c r="AA39" i="31" s="1"/>
  <c r="Z34" i="31"/>
  <c r="Y34" i="31"/>
  <c r="Y39" i="31" s="1"/>
  <c r="X34" i="31"/>
  <c r="X39" i="31" s="1"/>
  <c r="W34" i="31"/>
  <c r="W39" i="31" s="1"/>
  <c r="V34" i="31"/>
  <c r="V39" i="31" s="1"/>
  <c r="U34" i="31"/>
  <c r="U39" i="31" s="1"/>
  <c r="T34" i="31"/>
  <c r="T39" i="31" s="1"/>
  <c r="S34" i="31"/>
  <c r="S39" i="31" s="1"/>
  <c r="R34" i="31"/>
  <c r="Q34" i="31"/>
  <c r="Q39" i="31" s="1"/>
  <c r="P34" i="31"/>
  <c r="P39" i="31" s="1"/>
  <c r="O34" i="31"/>
  <c r="O39" i="31" s="1"/>
  <c r="N34" i="31"/>
  <c r="N39" i="31" s="1"/>
  <c r="M34" i="31"/>
  <c r="M39" i="31" s="1"/>
  <c r="L34" i="31"/>
  <c r="L39" i="31" s="1"/>
  <c r="K34" i="31"/>
  <c r="K39" i="31" s="1"/>
  <c r="J34" i="31"/>
  <c r="I34" i="31"/>
  <c r="I39" i="31" s="1"/>
  <c r="H34" i="31"/>
  <c r="H39" i="31" s="1"/>
  <c r="G34" i="31"/>
  <c r="G39" i="31" s="1"/>
  <c r="F34" i="31"/>
  <c r="F39" i="31" s="1"/>
  <c r="E34" i="31"/>
  <c r="E39" i="31" s="1"/>
  <c r="D34" i="31"/>
  <c r="D39" i="31" s="1"/>
  <c r="C34" i="31"/>
  <c r="C39" i="31" s="1"/>
  <c r="AE33" i="31"/>
  <c r="AD33" i="31"/>
  <c r="AD38" i="31" s="1"/>
  <c r="AC33" i="31"/>
  <c r="AC38" i="31" s="1"/>
  <c r="AB33" i="31"/>
  <c r="AB38" i="31" s="1"/>
  <c r="AA33" i="31"/>
  <c r="AA38" i="31" s="1"/>
  <c r="Z33" i="31"/>
  <c r="Z38" i="31" s="1"/>
  <c r="Y33" i="31"/>
  <c r="Y38" i="31" s="1"/>
  <c r="X33" i="31"/>
  <c r="X38" i="31" s="1"/>
  <c r="W33" i="31"/>
  <c r="W38" i="31" s="1"/>
  <c r="V33" i="31"/>
  <c r="V38" i="31" s="1"/>
  <c r="U33" i="31"/>
  <c r="U38" i="31" s="1"/>
  <c r="T33" i="31"/>
  <c r="T38" i="31" s="1"/>
  <c r="S33" i="31"/>
  <c r="S31" i="31" s="1"/>
  <c r="R33" i="31"/>
  <c r="R38" i="31" s="1"/>
  <c r="Q33" i="31"/>
  <c r="Q38" i="31" s="1"/>
  <c r="P33" i="31"/>
  <c r="P38" i="31" s="1"/>
  <c r="O33" i="31"/>
  <c r="O38" i="31" s="1"/>
  <c r="N33" i="31"/>
  <c r="N38" i="31" s="1"/>
  <c r="M33" i="31"/>
  <c r="M38" i="31" s="1"/>
  <c r="L33" i="31"/>
  <c r="L38" i="31" s="1"/>
  <c r="K33" i="31"/>
  <c r="K31" i="31" s="1"/>
  <c r="J33" i="31"/>
  <c r="J38" i="31" s="1"/>
  <c r="I33" i="31"/>
  <c r="I38" i="31" s="1"/>
  <c r="H33" i="31"/>
  <c r="H38" i="31" s="1"/>
  <c r="G33" i="31"/>
  <c r="G38" i="31" s="1"/>
  <c r="F33" i="31"/>
  <c r="F38" i="31" s="1"/>
  <c r="E33" i="31"/>
  <c r="E38" i="31" s="1"/>
  <c r="D33" i="31"/>
  <c r="D38" i="31" s="1"/>
  <c r="C33" i="31"/>
  <c r="C31" i="31" s="1"/>
  <c r="AE32" i="31"/>
  <c r="AE37" i="31" s="1"/>
  <c r="AE36" i="31" s="1"/>
  <c r="AD32" i="31"/>
  <c r="AD37" i="31" s="1"/>
  <c r="AC32" i="31"/>
  <c r="AC37" i="31" s="1"/>
  <c r="AC36" i="31" s="1"/>
  <c r="AB32" i="31"/>
  <c r="AB37" i="31" s="1"/>
  <c r="AA32" i="31"/>
  <c r="AA37" i="31" s="1"/>
  <c r="AA36" i="31" s="1"/>
  <c r="Z32" i="31"/>
  <c r="Z46" i="31" s="1"/>
  <c r="Y32" i="31"/>
  <c r="Y46" i="31" s="1"/>
  <c r="Y48" i="31" s="1"/>
  <c r="X32" i="31"/>
  <c r="X46" i="31" s="1"/>
  <c r="W32" i="31"/>
  <c r="W37" i="31" s="1"/>
  <c r="W36" i="31" s="1"/>
  <c r="V32" i="31"/>
  <c r="V37" i="31" s="1"/>
  <c r="U32" i="31"/>
  <c r="U31" i="31" s="1"/>
  <c r="T32" i="31"/>
  <c r="T37" i="31" s="1"/>
  <c r="S32" i="31"/>
  <c r="S37" i="31" s="1"/>
  <c r="R32" i="31"/>
  <c r="R46" i="31" s="1"/>
  <c r="Q32" i="31"/>
  <c r="Q46" i="31" s="1"/>
  <c r="Q48" i="31" s="1"/>
  <c r="P32" i="31"/>
  <c r="P46" i="31" s="1"/>
  <c r="O32" i="31"/>
  <c r="O37" i="31" s="1"/>
  <c r="O36" i="31" s="1"/>
  <c r="N32" i="31"/>
  <c r="N37" i="31" s="1"/>
  <c r="M32" i="31"/>
  <c r="M31" i="31" s="1"/>
  <c r="L32" i="31"/>
  <c r="L37" i="31" s="1"/>
  <c r="K32" i="31"/>
  <c r="K37" i="31" s="1"/>
  <c r="J32" i="31"/>
  <c r="J46" i="31" s="1"/>
  <c r="I32" i="31"/>
  <c r="I46" i="31" s="1"/>
  <c r="I48" i="31" s="1"/>
  <c r="H32" i="31"/>
  <c r="H46" i="31" s="1"/>
  <c r="G32" i="31"/>
  <c r="G37" i="31" s="1"/>
  <c r="G36" i="31" s="1"/>
  <c r="F32" i="31"/>
  <c r="F37" i="31" s="1"/>
  <c r="E32" i="31"/>
  <c r="E31" i="31" s="1"/>
  <c r="D32" i="31"/>
  <c r="D31" i="31" s="1"/>
  <c r="C32" i="31"/>
  <c r="C37" i="31" s="1"/>
  <c r="AE31" i="31"/>
  <c r="AD31" i="31"/>
  <c r="AC31" i="31"/>
  <c r="AB31" i="31"/>
  <c r="AA31" i="31"/>
  <c r="Z31" i="31"/>
  <c r="Y31" i="31"/>
  <c r="T31" i="31"/>
  <c r="R31" i="31"/>
  <c r="Q31" i="31"/>
  <c r="L31" i="31"/>
  <c r="J31" i="31"/>
  <c r="I31" i="31"/>
  <c r="AE53" i="30"/>
  <c r="AD53" i="30"/>
  <c r="AC53" i="30"/>
  <c r="AB53" i="30"/>
  <c r="AA53" i="30"/>
  <c r="Z53" i="30"/>
  <c r="Y53" i="30"/>
  <c r="X53" i="30"/>
  <c r="W53" i="30"/>
  <c r="V53" i="30"/>
  <c r="U53" i="30"/>
  <c r="T53" i="30"/>
  <c r="S53" i="30"/>
  <c r="R53" i="30"/>
  <c r="Q53" i="30"/>
  <c r="P53" i="30"/>
  <c r="O53" i="30"/>
  <c r="N53" i="30"/>
  <c r="M53" i="30"/>
  <c r="L53" i="30"/>
  <c r="K53" i="30"/>
  <c r="J53" i="30"/>
  <c r="I53" i="30"/>
  <c r="H53" i="30"/>
  <c r="G53" i="30"/>
  <c r="F53" i="30"/>
  <c r="E53" i="30"/>
  <c r="D53" i="30"/>
  <c r="C53" i="30"/>
  <c r="AE52" i="30"/>
  <c r="AE49" i="30" s="1"/>
  <c r="AD52" i="30"/>
  <c r="AC52" i="30"/>
  <c r="AB52" i="30"/>
  <c r="AA52" i="30"/>
  <c r="Z52" i="30"/>
  <c r="Y52" i="30"/>
  <c r="X52" i="30"/>
  <c r="W52" i="30"/>
  <c r="W49" i="30" s="1"/>
  <c r="V52" i="30"/>
  <c r="U52" i="30"/>
  <c r="T52" i="30"/>
  <c r="S52" i="30"/>
  <c r="R52" i="30"/>
  <c r="Q52" i="30"/>
  <c r="P52" i="30"/>
  <c r="O52" i="30"/>
  <c r="O49" i="30" s="1"/>
  <c r="N52" i="30"/>
  <c r="M52" i="30"/>
  <c r="L52" i="30"/>
  <c r="K52" i="30"/>
  <c r="J52" i="30"/>
  <c r="I52" i="30"/>
  <c r="H52" i="30"/>
  <c r="G52" i="30"/>
  <c r="G49" i="30" s="1"/>
  <c r="F52" i="30"/>
  <c r="E52" i="30"/>
  <c r="D52" i="30"/>
  <c r="C52" i="30"/>
  <c r="AE51" i="30"/>
  <c r="AD51" i="30"/>
  <c r="AC51" i="30"/>
  <c r="AB51" i="30"/>
  <c r="AB49" i="30" s="1"/>
  <c r="AA51" i="30"/>
  <c r="Z51" i="30"/>
  <c r="Y51" i="30"/>
  <c r="X51" i="30"/>
  <c r="X49" i="30" s="1"/>
  <c r="W51" i="30"/>
  <c r="V51" i="30"/>
  <c r="U51" i="30"/>
  <c r="T51" i="30"/>
  <c r="T49" i="30" s="1"/>
  <c r="S51" i="30"/>
  <c r="R51" i="30"/>
  <c r="Q51" i="30"/>
  <c r="P51" i="30"/>
  <c r="P49" i="30" s="1"/>
  <c r="O51" i="30"/>
  <c r="N51" i="30"/>
  <c r="M51" i="30"/>
  <c r="L51" i="30"/>
  <c r="L49" i="30" s="1"/>
  <c r="K51" i="30"/>
  <c r="J51" i="30"/>
  <c r="I51" i="30"/>
  <c r="H51" i="30"/>
  <c r="G51" i="30"/>
  <c r="F51" i="30"/>
  <c r="E51" i="30"/>
  <c r="D51" i="30"/>
  <c r="D49" i="30" s="1"/>
  <c r="C51" i="30"/>
  <c r="AE50" i="30"/>
  <c r="AD50" i="30"/>
  <c r="AD49" i="30" s="1"/>
  <c r="AC50" i="30"/>
  <c r="AC49" i="30" s="1"/>
  <c r="AB50" i="30"/>
  <c r="AA50" i="30"/>
  <c r="Z50" i="30"/>
  <c r="Z49" i="30" s="1"/>
  <c r="Y50" i="30"/>
  <c r="Y49" i="30" s="1"/>
  <c r="X50" i="30"/>
  <c r="W50" i="30"/>
  <c r="V50" i="30"/>
  <c r="V49" i="30" s="1"/>
  <c r="U50" i="30"/>
  <c r="U49" i="30" s="1"/>
  <c r="T50" i="30"/>
  <c r="S50" i="30"/>
  <c r="R50" i="30"/>
  <c r="R49" i="30" s="1"/>
  <c r="Q50" i="30"/>
  <c r="Q49" i="30" s="1"/>
  <c r="P50" i="30"/>
  <c r="O50" i="30"/>
  <c r="N50" i="30"/>
  <c r="N49" i="30" s="1"/>
  <c r="M50" i="30"/>
  <c r="M49" i="30" s="1"/>
  <c r="L50" i="30"/>
  <c r="K50" i="30"/>
  <c r="J50" i="30"/>
  <c r="J49" i="30" s="1"/>
  <c r="I50" i="30"/>
  <c r="I49" i="30" s="1"/>
  <c r="H50" i="30"/>
  <c r="H49" i="30" s="1"/>
  <c r="G50" i="30"/>
  <c r="F50" i="30"/>
  <c r="F49" i="30" s="1"/>
  <c r="E50" i="30"/>
  <c r="E49" i="30" s="1"/>
  <c r="D50" i="30"/>
  <c r="C50" i="30"/>
  <c r="AA49" i="30"/>
  <c r="S49" i="30"/>
  <c r="K49" i="30"/>
  <c r="C49" i="30"/>
  <c r="AE45" i="30"/>
  <c r="AE40" i="30" s="1"/>
  <c r="AD45" i="30"/>
  <c r="AC45" i="30"/>
  <c r="AB45" i="30"/>
  <c r="AA45" i="30"/>
  <c r="Z45" i="30"/>
  <c r="Y45" i="30"/>
  <c r="X45" i="30"/>
  <c r="W45" i="30"/>
  <c r="W40" i="30" s="1"/>
  <c r="V45" i="30"/>
  <c r="U45" i="30"/>
  <c r="T45" i="30"/>
  <c r="S45" i="30"/>
  <c r="R45" i="30"/>
  <c r="Q45" i="30"/>
  <c r="P45" i="30"/>
  <c r="O45" i="30"/>
  <c r="O40" i="30" s="1"/>
  <c r="N45" i="30"/>
  <c r="M45" i="30"/>
  <c r="L45" i="30"/>
  <c r="K45" i="30"/>
  <c r="J45" i="30"/>
  <c r="I45" i="30"/>
  <c r="H45" i="30"/>
  <c r="G45" i="30"/>
  <c r="G40" i="30" s="1"/>
  <c r="F45" i="30"/>
  <c r="E45" i="30"/>
  <c r="D45" i="30"/>
  <c r="C45" i="30"/>
  <c r="AE44" i="30"/>
  <c r="AE41" i="30" s="1"/>
  <c r="AD44" i="30"/>
  <c r="AC44" i="30"/>
  <c r="AB44" i="30"/>
  <c r="AB39" i="30" s="1"/>
  <c r="AA44" i="30"/>
  <c r="Z44" i="30"/>
  <c r="Y44" i="30"/>
  <c r="X44" i="30"/>
  <c r="W44" i="30"/>
  <c r="W41" i="30" s="1"/>
  <c r="V44" i="30"/>
  <c r="U44" i="30"/>
  <c r="T44" i="30"/>
  <c r="S44" i="30"/>
  <c r="R44" i="30"/>
  <c r="Q44" i="30"/>
  <c r="P44" i="30"/>
  <c r="O44" i="30"/>
  <c r="O41" i="30" s="1"/>
  <c r="N44" i="30"/>
  <c r="M44" i="30"/>
  <c r="L44" i="30"/>
  <c r="K44" i="30"/>
  <c r="J44" i="30"/>
  <c r="I44" i="30"/>
  <c r="H44" i="30"/>
  <c r="G44" i="30"/>
  <c r="G41" i="30" s="1"/>
  <c r="F44" i="30"/>
  <c r="E44" i="30"/>
  <c r="D44" i="30"/>
  <c r="C44" i="30"/>
  <c r="AE43" i="30"/>
  <c r="AD43" i="30"/>
  <c r="AC43" i="30"/>
  <c r="AB43" i="30"/>
  <c r="AB41" i="30" s="1"/>
  <c r="AA43" i="30"/>
  <c r="Z43" i="30"/>
  <c r="Y43" i="30"/>
  <c r="X43" i="30"/>
  <c r="X41" i="30" s="1"/>
  <c r="W43" i="30"/>
  <c r="V43" i="30"/>
  <c r="U43" i="30"/>
  <c r="T43" i="30"/>
  <c r="T41" i="30" s="1"/>
  <c r="S43" i="30"/>
  <c r="R43" i="30"/>
  <c r="Q43" i="30"/>
  <c r="P43" i="30"/>
  <c r="P41" i="30" s="1"/>
  <c r="O43" i="30"/>
  <c r="N43" i="30"/>
  <c r="M43" i="30"/>
  <c r="L43" i="30"/>
  <c r="L41" i="30" s="1"/>
  <c r="K43" i="30"/>
  <c r="J43" i="30"/>
  <c r="I43" i="30"/>
  <c r="H43" i="30"/>
  <c r="H41" i="30" s="1"/>
  <c r="G43" i="30"/>
  <c r="F43" i="30"/>
  <c r="E43" i="30"/>
  <c r="D43" i="30"/>
  <c r="D41" i="30" s="1"/>
  <c r="C43" i="30"/>
  <c r="AE42" i="30"/>
  <c r="AD42" i="30"/>
  <c r="AD41" i="30" s="1"/>
  <c r="AC42" i="30"/>
  <c r="AC41" i="30" s="1"/>
  <c r="AB42" i="30"/>
  <c r="AA42" i="30"/>
  <c r="Z42" i="30"/>
  <c r="Y42" i="30"/>
  <c r="Y41" i="30" s="1"/>
  <c r="X42" i="30"/>
  <c r="W42" i="30"/>
  <c r="V42" i="30"/>
  <c r="V41" i="30" s="1"/>
  <c r="U42" i="30"/>
  <c r="U41" i="30" s="1"/>
  <c r="T42" i="30"/>
  <c r="S42" i="30"/>
  <c r="R42" i="30"/>
  <c r="Q42" i="30"/>
  <c r="Q41" i="30" s="1"/>
  <c r="P42" i="30"/>
  <c r="O42" i="30"/>
  <c r="N42" i="30"/>
  <c r="N41" i="30" s="1"/>
  <c r="M42" i="30"/>
  <c r="M41" i="30" s="1"/>
  <c r="L42" i="30"/>
  <c r="K42" i="30"/>
  <c r="J42" i="30"/>
  <c r="I42" i="30"/>
  <c r="I41" i="30" s="1"/>
  <c r="H42" i="30"/>
  <c r="G42" i="30"/>
  <c r="F42" i="30"/>
  <c r="F41" i="30" s="1"/>
  <c r="E42" i="30"/>
  <c r="E41" i="30" s="1"/>
  <c r="D42" i="30"/>
  <c r="C42" i="30"/>
  <c r="AA41" i="30"/>
  <c r="Z41" i="30"/>
  <c r="S41" i="30"/>
  <c r="R41" i="30"/>
  <c r="K41" i="30"/>
  <c r="J41" i="30"/>
  <c r="C41" i="30"/>
  <c r="AD40" i="30"/>
  <c r="AA40" i="30"/>
  <c r="X40" i="30"/>
  <c r="V40" i="30"/>
  <c r="S40" i="30"/>
  <c r="P40" i="30"/>
  <c r="K40" i="30"/>
  <c r="H40" i="30"/>
  <c r="C40" i="30"/>
  <c r="AC39" i="30"/>
  <c r="X39" i="30"/>
  <c r="U39" i="30"/>
  <c r="P39" i="30"/>
  <c r="M39" i="30"/>
  <c r="H39" i="30"/>
  <c r="E39" i="30"/>
  <c r="AC38" i="30"/>
  <c r="U38" i="30"/>
  <c r="M38" i="30"/>
  <c r="E38" i="30"/>
  <c r="Z37" i="30"/>
  <c r="R37" i="30"/>
  <c r="J37" i="30"/>
  <c r="AE35" i="30"/>
  <c r="AD35" i="30"/>
  <c r="AC35" i="30"/>
  <c r="AC40" i="30" s="1"/>
  <c r="AB35" i="30"/>
  <c r="AB40" i="30" s="1"/>
  <c r="AA35" i="30"/>
  <c r="Z35" i="30"/>
  <c r="Z40" i="30" s="1"/>
  <c r="Y35" i="30"/>
  <c r="Y40" i="30" s="1"/>
  <c r="X35" i="30"/>
  <c r="W35" i="30"/>
  <c r="V35" i="30"/>
  <c r="U35" i="30"/>
  <c r="U40" i="30" s="1"/>
  <c r="T35" i="30"/>
  <c r="T40" i="30" s="1"/>
  <c r="S35" i="30"/>
  <c r="R35" i="30"/>
  <c r="R40" i="30" s="1"/>
  <c r="Q35" i="30"/>
  <c r="Q40" i="30" s="1"/>
  <c r="P35" i="30"/>
  <c r="O35" i="30"/>
  <c r="N35" i="30"/>
  <c r="N40" i="30" s="1"/>
  <c r="M35" i="30"/>
  <c r="M40" i="30" s="1"/>
  <c r="L35" i="30"/>
  <c r="L40" i="30" s="1"/>
  <c r="K35" i="30"/>
  <c r="J35" i="30"/>
  <c r="J40" i="30" s="1"/>
  <c r="I35" i="30"/>
  <c r="I40" i="30" s="1"/>
  <c r="H35" i="30"/>
  <c r="G35" i="30"/>
  <c r="F35" i="30"/>
  <c r="F40" i="30" s="1"/>
  <c r="E35" i="30"/>
  <c r="E40" i="30" s="1"/>
  <c r="D35" i="30"/>
  <c r="D40" i="30" s="1"/>
  <c r="C35" i="30"/>
  <c r="AE34" i="30"/>
  <c r="AE39" i="30" s="1"/>
  <c r="AD34" i="30"/>
  <c r="AD39" i="30" s="1"/>
  <c r="AC34" i="30"/>
  <c r="AB34" i="30"/>
  <c r="AA34" i="30"/>
  <c r="AA39" i="30" s="1"/>
  <c r="Z34" i="30"/>
  <c r="Z39" i="30" s="1"/>
  <c r="Y34" i="30"/>
  <c r="Y31" i="30" s="1"/>
  <c r="X34" i="30"/>
  <c r="W34" i="30"/>
  <c r="W39" i="30" s="1"/>
  <c r="V34" i="30"/>
  <c r="V39" i="30" s="1"/>
  <c r="U34" i="30"/>
  <c r="T34" i="30"/>
  <c r="T39" i="30" s="1"/>
  <c r="S34" i="30"/>
  <c r="S39" i="30" s="1"/>
  <c r="R34" i="30"/>
  <c r="R39" i="30" s="1"/>
  <c r="Q34" i="30"/>
  <c r="Q31" i="30" s="1"/>
  <c r="P34" i="30"/>
  <c r="O34" i="30"/>
  <c r="O39" i="30" s="1"/>
  <c r="N34" i="30"/>
  <c r="N39" i="30" s="1"/>
  <c r="M34" i="30"/>
  <c r="L34" i="30"/>
  <c r="L39" i="30" s="1"/>
  <c r="K34" i="30"/>
  <c r="K39" i="30" s="1"/>
  <c r="J34" i="30"/>
  <c r="J39" i="30" s="1"/>
  <c r="I34" i="30"/>
  <c r="I31" i="30" s="1"/>
  <c r="H34" i="30"/>
  <c r="G34" i="30"/>
  <c r="G39" i="30" s="1"/>
  <c r="F34" i="30"/>
  <c r="F39" i="30" s="1"/>
  <c r="E34" i="30"/>
  <c r="D34" i="30"/>
  <c r="D39" i="30" s="1"/>
  <c r="C34" i="30"/>
  <c r="C39" i="30" s="1"/>
  <c r="AE33" i="30"/>
  <c r="AE38" i="30" s="1"/>
  <c r="AD33" i="30"/>
  <c r="AD31" i="30" s="1"/>
  <c r="AC33" i="30"/>
  <c r="AB33" i="30"/>
  <c r="AB38" i="30" s="1"/>
  <c r="AA33" i="30"/>
  <c r="AA38" i="30" s="1"/>
  <c r="Z33" i="30"/>
  <c r="Z38" i="30" s="1"/>
  <c r="Y33" i="30"/>
  <c r="Y38" i="30" s="1"/>
  <c r="X33" i="30"/>
  <c r="X38" i="30" s="1"/>
  <c r="W33" i="30"/>
  <c r="W38" i="30" s="1"/>
  <c r="V33" i="30"/>
  <c r="V31" i="30" s="1"/>
  <c r="U33" i="30"/>
  <c r="T33" i="30"/>
  <c r="T38" i="30" s="1"/>
  <c r="S33" i="30"/>
  <c r="S38" i="30" s="1"/>
  <c r="R33" i="30"/>
  <c r="R38" i="30" s="1"/>
  <c r="Q33" i="30"/>
  <c r="Q38" i="30" s="1"/>
  <c r="P33" i="30"/>
  <c r="P38" i="30" s="1"/>
  <c r="O33" i="30"/>
  <c r="O38" i="30" s="1"/>
  <c r="N33" i="30"/>
  <c r="N38" i="30" s="1"/>
  <c r="M33" i="30"/>
  <c r="L33" i="30"/>
  <c r="L38" i="30" s="1"/>
  <c r="K33" i="30"/>
  <c r="K38" i="30" s="1"/>
  <c r="J33" i="30"/>
  <c r="J38" i="30" s="1"/>
  <c r="I33" i="30"/>
  <c r="I38" i="30" s="1"/>
  <c r="H33" i="30"/>
  <c r="H38" i="30" s="1"/>
  <c r="G33" i="30"/>
  <c r="G38" i="30" s="1"/>
  <c r="F33" i="30"/>
  <c r="F38" i="30" s="1"/>
  <c r="E33" i="30"/>
  <c r="D33" i="30"/>
  <c r="D38" i="30" s="1"/>
  <c r="C33" i="30"/>
  <c r="C38" i="30" s="1"/>
  <c r="AE32" i="30"/>
  <c r="AE31" i="30" s="1"/>
  <c r="AD32" i="30"/>
  <c r="AD37" i="30" s="1"/>
  <c r="AC32" i="30"/>
  <c r="AC46" i="30" s="1"/>
  <c r="AB32" i="30"/>
  <c r="AB46" i="30" s="1"/>
  <c r="AB48" i="30" s="1"/>
  <c r="AA32" i="30"/>
  <c r="AA46" i="30" s="1"/>
  <c r="Z32" i="30"/>
  <c r="Z46" i="30" s="1"/>
  <c r="Z48" i="30" s="1"/>
  <c r="Y32" i="30"/>
  <c r="Y37" i="30" s="1"/>
  <c r="X32" i="30"/>
  <c r="X37" i="30" s="1"/>
  <c r="X36" i="30" s="1"/>
  <c r="W32" i="30"/>
  <c r="W31" i="30" s="1"/>
  <c r="V32" i="30"/>
  <c r="V37" i="30" s="1"/>
  <c r="U32" i="30"/>
  <c r="U46" i="30" s="1"/>
  <c r="T32" i="30"/>
  <c r="T46" i="30" s="1"/>
  <c r="T48" i="30" s="1"/>
  <c r="S32" i="30"/>
  <c r="S46" i="30" s="1"/>
  <c r="R32" i="30"/>
  <c r="R46" i="30" s="1"/>
  <c r="R48" i="30" s="1"/>
  <c r="Q32" i="30"/>
  <c r="Q37" i="30" s="1"/>
  <c r="P32" i="30"/>
  <c r="P37" i="30" s="1"/>
  <c r="P36" i="30" s="1"/>
  <c r="O32" i="30"/>
  <c r="O31" i="30" s="1"/>
  <c r="N32" i="30"/>
  <c r="N31" i="30" s="1"/>
  <c r="M32" i="30"/>
  <c r="M46" i="30" s="1"/>
  <c r="L32" i="30"/>
  <c r="L46" i="30" s="1"/>
  <c r="L48" i="30" s="1"/>
  <c r="K32" i="30"/>
  <c r="K46" i="30" s="1"/>
  <c r="J32" i="30"/>
  <c r="J46" i="30" s="1"/>
  <c r="J48" i="30" s="1"/>
  <c r="I32" i="30"/>
  <c r="I37" i="30" s="1"/>
  <c r="H32" i="30"/>
  <c r="H37" i="30" s="1"/>
  <c r="H36" i="30" s="1"/>
  <c r="G32" i="30"/>
  <c r="G31" i="30" s="1"/>
  <c r="F32" i="30"/>
  <c r="F31" i="30" s="1"/>
  <c r="E32" i="30"/>
  <c r="E46" i="30" s="1"/>
  <c r="D32" i="30"/>
  <c r="D46" i="30" s="1"/>
  <c r="D48" i="30" s="1"/>
  <c r="C32" i="30"/>
  <c r="C46" i="30" s="1"/>
  <c r="AC31" i="30"/>
  <c r="AB31" i="30"/>
  <c r="X31" i="30"/>
  <c r="U31" i="30"/>
  <c r="T31" i="30"/>
  <c r="P31" i="30"/>
  <c r="M31" i="30"/>
  <c r="L31" i="30"/>
  <c r="H31" i="30"/>
  <c r="E31" i="30"/>
  <c r="D31" i="30"/>
  <c r="AE53" i="29"/>
  <c r="AD53" i="29"/>
  <c r="AC53" i="29"/>
  <c r="AB53" i="29"/>
  <c r="AA53" i="29"/>
  <c r="Z53" i="29"/>
  <c r="Y53" i="29"/>
  <c r="X53" i="29"/>
  <c r="W53" i="29"/>
  <c r="V53" i="29"/>
  <c r="U53" i="29"/>
  <c r="T53" i="29"/>
  <c r="S53" i="29"/>
  <c r="R53" i="29"/>
  <c r="Q53" i="29"/>
  <c r="P53" i="29"/>
  <c r="O53" i="29"/>
  <c r="N53" i="29"/>
  <c r="M53" i="29"/>
  <c r="L53" i="29"/>
  <c r="K53" i="29"/>
  <c r="J53" i="29"/>
  <c r="I53" i="29"/>
  <c r="H53" i="29"/>
  <c r="H49" i="29" s="1"/>
  <c r="G53" i="29"/>
  <c r="F53" i="29"/>
  <c r="E53" i="29"/>
  <c r="D53" i="29"/>
  <c r="C53" i="29"/>
  <c r="AE52" i="29"/>
  <c r="AD52" i="29"/>
  <c r="AC52" i="29"/>
  <c r="AB52" i="29"/>
  <c r="AA52" i="29"/>
  <c r="Z52" i="29"/>
  <c r="Y52" i="29"/>
  <c r="X52" i="29"/>
  <c r="W52" i="29"/>
  <c r="V52" i="29"/>
  <c r="U52" i="29"/>
  <c r="T52" i="29"/>
  <c r="S52" i="29"/>
  <c r="R52" i="29"/>
  <c r="Q52" i="29"/>
  <c r="P52" i="29"/>
  <c r="O52" i="29"/>
  <c r="N52" i="29"/>
  <c r="M52" i="29"/>
  <c r="L52" i="29"/>
  <c r="K52" i="29"/>
  <c r="J52" i="29"/>
  <c r="I52" i="29"/>
  <c r="H52" i="29"/>
  <c r="G52" i="29"/>
  <c r="F52" i="29"/>
  <c r="E52" i="29"/>
  <c r="D52" i="29"/>
  <c r="C52" i="29"/>
  <c r="AE51" i="29"/>
  <c r="AD51" i="29"/>
  <c r="AC51" i="29"/>
  <c r="AB51" i="29"/>
  <c r="AA51" i="29"/>
  <c r="Z51" i="29"/>
  <c r="Y51" i="29"/>
  <c r="X51" i="29"/>
  <c r="W51" i="29"/>
  <c r="V51" i="29"/>
  <c r="U51" i="29"/>
  <c r="T51" i="29"/>
  <c r="S51" i="29"/>
  <c r="R51" i="29"/>
  <c r="Q51" i="29"/>
  <c r="P51" i="29"/>
  <c r="O51" i="29"/>
  <c r="N51" i="29"/>
  <c r="M51" i="29"/>
  <c r="L51" i="29"/>
  <c r="K51" i="29"/>
  <c r="J51" i="29"/>
  <c r="I51" i="29"/>
  <c r="H51" i="29"/>
  <c r="G51" i="29"/>
  <c r="F51" i="29"/>
  <c r="E51" i="29"/>
  <c r="D51" i="29"/>
  <c r="C51" i="29"/>
  <c r="AE50" i="29"/>
  <c r="AE49" i="29" s="1"/>
  <c r="AD50" i="29"/>
  <c r="AD49" i="29" s="1"/>
  <c r="AC50" i="29"/>
  <c r="AB50" i="29"/>
  <c r="AA50" i="29"/>
  <c r="AA49" i="29" s="1"/>
  <c r="Z50" i="29"/>
  <c r="Z49" i="29" s="1"/>
  <c r="Y50" i="29"/>
  <c r="X50" i="29"/>
  <c r="W50" i="29"/>
  <c r="W49" i="29" s="1"/>
  <c r="V50" i="29"/>
  <c r="V49" i="29" s="1"/>
  <c r="U50" i="29"/>
  <c r="T50" i="29"/>
  <c r="S50" i="29"/>
  <c r="S49" i="29" s="1"/>
  <c r="R50" i="29"/>
  <c r="R49" i="29" s="1"/>
  <c r="Q50" i="29"/>
  <c r="P50" i="29"/>
  <c r="O50" i="29"/>
  <c r="O49" i="29" s="1"/>
  <c r="N50" i="29"/>
  <c r="N49" i="29" s="1"/>
  <c r="M50" i="29"/>
  <c r="L50" i="29"/>
  <c r="K50" i="29"/>
  <c r="K49" i="29" s="1"/>
  <c r="J50" i="29"/>
  <c r="J49" i="29" s="1"/>
  <c r="I50" i="29"/>
  <c r="H50" i="29"/>
  <c r="G50" i="29"/>
  <c r="G49" i="29" s="1"/>
  <c r="F50" i="29"/>
  <c r="F49" i="29" s="1"/>
  <c r="E50" i="29"/>
  <c r="D50" i="29"/>
  <c r="C50" i="29"/>
  <c r="C49" i="29" s="1"/>
  <c r="AB49" i="29"/>
  <c r="Y49" i="29"/>
  <c r="X49" i="29"/>
  <c r="T49" i="29"/>
  <c r="Q49" i="29"/>
  <c r="P49" i="29"/>
  <c r="L49" i="29"/>
  <c r="I49" i="29"/>
  <c r="D49" i="29"/>
  <c r="AE45" i="29"/>
  <c r="AD45" i="29"/>
  <c r="AC45" i="29"/>
  <c r="AB45" i="29"/>
  <c r="AA45" i="29"/>
  <c r="Z45" i="29"/>
  <c r="Y45" i="29"/>
  <c r="X45" i="29"/>
  <c r="W45" i="29"/>
  <c r="V45" i="29"/>
  <c r="U45" i="29"/>
  <c r="T45" i="29"/>
  <c r="S45" i="29"/>
  <c r="R45" i="29"/>
  <c r="Q45" i="29"/>
  <c r="P45" i="29"/>
  <c r="O45" i="29"/>
  <c r="N45" i="29"/>
  <c r="M45" i="29"/>
  <c r="L45" i="29"/>
  <c r="K45" i="29"/>
  <c r="J45" i="29"/>
  <c r="I45" i="29"/>
  <c r="H45" i="29"/>
  <c r="G45" i="29"/>
  <c r="F45" i="29"/>
  <c r="E45" i="29"/>
  <c r="D45" i="29"/>
  <c r="C45" i="29"/>
  <c r="AE44" i="29"/>
  <c r="AD44" i="29"/>
  <c r="AC44" i="29"/>
  <c r="AB44" i="29"/>
  <c r="AA44" i="29"/>
  <c r="Z44" i="29"/>
  <c r="Y44" i="29"/>
  <c r="Y41" i="29" s="1"/>
  <c r="X44" i="29"/>
  <c r="W44" i="29"/>
  <c r="V44" i="29"/>
  <c r="U44" i="29"/>
  <c r="T44" i="29"/>
  <c r="S44" i="29"/>
  <c r="R44" i="29"/>
  <c r="Q44" i="29"/>
  <c r="Q41" i="29" s="1"/>
  <c r="P44" i="29"/>
  <c r="O44" i="29"/>
  <c r="N44" i="29"/>
  <c r="M44" i="29"/>
  <c r="L44" i="29"/>
  <c r="K44" i="29"/>
  <c r="J44" i="29"/>
  <c r="I44" i="29"/>
  <c r="H44" i="29"/>
  <c r="G44" i="29"/>
  <c r="F44" i="29"/>
  <c r="E44" i="29"/>
  <c r="D44" i="29"/>
  <c r="C44" i="29"/>
  <c r="AE43" i="29"/>
  <c r="AD43" i="29"/>
  <c r="AC43" i="29"/>
  <c r="AC41" i="29" s="1"/>
  <c r="AB43" i="29"/>
  <c r="AA43" i="29"/>
  <c r="Z43" i="29"/>
  <c r="Y43" i="29"/>
  <c r="X43" i="29"/>
  <c r="W43" i="29"/>
  <c r="V43" i="29"/>
  <c r="U43" i="29"/>
  <c r="T43" i="29"/>
  <c r="S43" i="29"/>
  <c r="R43" i="29"/>
  <c r="Q43" i="29"/>
  <c r="P43" i="29"/>
  <c r="O43" i="29"/>
  <c r="N43" i="29"/>
  <c r="M43" i="29"/>
  <c r="L43" i="29"/>
  <c r="K43" i="29"/>
  <c r="J43" i="29"/>
  <c r="I43" i="29"/>
  <c r="I41" i="29" s="1"/>
  <c r="H43" i="29"/>
  <c r="G43" i="29"/>
  <c r="F43" i="29"/>
  <c r="E43" i="29"/>
  <c r="D43" i="29"/>
  <c r="C43" i="29"/>
  <c r="AE42" i="29"/>
  <c r="AD42" i="29"/>
  <c r="AD41" i="29" s="1"/>
  <c r="AC42" i="29"/>
  <c r="AB42" i="29"/>
  <c r="AA42" i="29"/>
  <c r="AA41" i="29" s="1"/>
  <c r="Z42" i="29"/>
  <c r="Z41" i="29" s="1"/>
  <c r="Y42" i="29"/>
  <c r="X42" i="29"/>
  <c r="W42" i="29"/>
  <c r="V42" i="29"/>
  <c r="V41" i="29" s="1"/>
  <c r="U42" i="29"/>
  <c r="U41" i="29" s="1"/>
  <c r="T42" i="29"/>
  <c r="S42" i="29"/>
  <c r="S41" i="29" s="1"/>
  <c r="R42" i="29"/>
  <c r="R41" i="29" s="1"/>
  <c r="Q42" i="29"/>
  <c r="P42" i="29"/>
  <c r="O42" i="29"/>
  <c r="N42" i="29"/>
  <c r="N41" i="29" s="1"/>
  <c r="M42" i="29"/>
  <c r="M41" i="29" s="1"/>
  <c r="L42" i="29"/>
  <c r="K42" i="29"/>
  <c r="K41" i="29" s="1"/>
  <c r="J42" i="29"/>
  <c r="J41" i="29" s="1"/>
  <c r="I42" i="29"/>
  <c r="H42" i="29"/>
  <c r="G42" i="29"/>
  <c r="F42" i="29"/>
  <c r="F41" i="29" s="1"/>
  <c r="E42" i="29"/>
  <c r="E41" i="29" s="1"/>
  <c r="D42" i="29"/>
  <c r="C42" i="29"/>
  <c r="C41" i="29" s="1"/>
  <c r="AE41" i="29"/>
  <c r="AB41" i="29"/>
  <c r="X41" i="29"/>
  <c r="W41" i="29"/>
  <c r="T41" i="29"/>
  <c r="P41" i="29"/>
  <c r="O41" i="29"/>
  <c r="L41" i="29"/>
  <c r="H41" i="29"/>
  <c r="G41" i="29"/>
  <c r="D41" i="29"/>
  <c r="AB40" i="29"/>
  <c r="Y40" i="29"/>
  <c r="X40" i="29"/>
  <c r="T40" i="29"/>
  <c r="P40" i="29"/>
  <c r="L40" i="29"/>
  <c r="H40" i="29"/>
  <c r="D40" i="29"/>
  <c r="Y39" i="29"/>
  <c r="Q39" i="29"/>
  <c r="I39" i="29"/>
  <c r="AE35" i="29"/>
  <c r="AE40" i="29" s="1"/>
  <c r="AD35" i="29"/>
  <c r="AD40" i="29" s="1"/>
  <c r="AC35" i="29"/>
  <c r="AC40" i="29" s="1"/>
  <c r="AB35" i="29"/>
  <c r="AA35" i="29"/>
  <c r="AA40" i="29" s="1"/>
  <c r="Z35" i="29"/>
  <c r="Z40" i="29" s="1"/>
  <c r="Y35" i="29"/>
  <c r="X35" i="29"/>
  <c r="W35" i="29"/>
  <c r="W40" i="29" s="1"/>
  <c r="V35" i="29"/>
  <c r="V40" i="29" s="1"/>
  <c r="U35" i="29"/>
  <c r="U40" i="29" s="1"/>
  <c r="T35" i="29"/>
  <c r="S35" i="29"/>
  <c r="S40" i="29" s="1"/>
  <c r="R35" i="29"/>
  <c r="R40" i="29" s="1"/>
  <c r="Q35" i="29"/>
  <c r="Q40" i="29" s="1"/>
  <c r="P35" i="29"/>
  <c r="O35" i="29"/>
  <c r="O40" i="29" s="1"/>
  <c r="N35" i="29"/>
  <c r="N40" i="29" s="1"/>
  <c r="M35" i="29"/>
  <c r="M40" i="29" s="1"/>
  <c r="L35" i="29"/>
  <c r="K35" i="29"/>
  <c r="K40" i="29" s="1"/>
  <c r="J35" i="29"/>
  <c r="J40" i="29" s="1"/>
  <c r="I35" i="29"/>
  <c r="I40" i="29" s="1"/>
  <c r="H35" i="29"/>
  <c r="G35" i="29"/>
  <c r="G40" i="29" s="1"/>
  <c r="F35" i="29"/>
  <c r="F40" i="29" s="1"/>
  <c r="E35" i="29"/>
  <c r="E40" i="29" s="1"/>
  <c r="D35" i="29"/>
  <c r="C35" i="29"/>
  <c r="C40" i="29" s="1"/>
  <c r="AE34" i="29"/>
  <c r="AE39" i="29" s="1"/>
  <c r="AD34" i="29"/>
  <c r="AD39" i="29" s="1"/>
  <c r="AC34" i="29"/>
  <c r="AC39" i="29" s="1"/>
  <c r="AB34" i="29"/>
  <c r="AB39" i="29" s="1"/>
  <c r="AA34" i="29"/>
  <c r="AA39" i="29" s="1"/>
  <c r="Z34" i="29"/>
  <c r="Z39" i="29" s="1"/>
  <c r="Y34" i="29"/>
  <c r="X34" i="29"/>
  <c r="X39" i="29" s="1"/>
  <c r="W34" i="29"/>
  <c r="W39" i="29" s="1"/>
  <c r="V34" i="29"/>
  <c r="V39" i="29" s="1"/>
  <c r="U34" i="29"/>
  <c r="U39" i="29" s="1"/>
  <c r="T34" i="29"/>
  <c r="T39" i="29" s="1"/>
  <c r="S34" i="29"/>
  <c r="S39" i="29" s="1"/>
  <c r="R34" i="29"/>
  <c r="R39" i="29" s="1"/>
  <c r="Q34" i="29"/>
  <c r="P34" i="29"/>
  <c r="P39" i="29" s="1"/>
  <c r="O34" i="29"/>
  <c r="O39" i="29" s="1"/>
  <c r="N34" i="29"/>
  <c r="N39" i="29" s="1"/>
  <c r="M34" i="29"/>
  <c r="M39" i="29" s="1"/>
  <c r="L34" i="29"/>
  <c r="L39" i="29" s="1"/>
  <c r="K34" i="29"/>
  <c r="K39" i="29" s="1"/>
  <c r="J34" i="29"/>
  <c r="J39" i="29" s="1"/>
  <c r="I34" i="29"/>
  <c r="H34" i="29"/>
  <c r="H39" i="29" s="1"/>
  <c r="G34" i="29"/>
  <c r="G39" i="29" s="1"/>
  <c r="F34" i="29"/>
  <c r="F39" i="29" s="1"/>
  <c r="E34" i="29"/>
  <c r="E39" i="29" s="1"/>
  <c r="D34" i="29"/>
  <c r="D39" i="29" s="1"/>
  <c r="C34" i="29"/>
  <c r="C39" i="29" s="1"/>
  <c r="AE33" i="29"/>
  <c r="AE38" i="29" s="1"/>
  <c r="AD33" i="29"/>
  <c r="AD38" i="29" s="1"/>
  <c r="AC33" i="29"/>
  <c r="AC38" i="29" s="1"/>
  <c r="AB33" i="29"/>
  <c r="AB38" i="29" s="1"/>
  <c r="AA33" i="29"/>
  <c r="AA38" i="29" s="1"/>
  <c r="Z33" i="29"/>
  <c r="Z38" i="29" s="1"/>
  <c r="Y33" i="29"/>
  <c r="Y38" i="29" s="1"/>
  <c r="X33" i="29"/>
  <c r="X38" i="29" s="1"/>
  <c r="W33" i="29"/>
  <c r="W38" i="29" s="1"/>
  <c r="V33" i="29"/>
  <c r="V38" i="29" s="1"/>
  <c r="U33" i="29"/>
  <c r="U38" i="29" s="1"/>
  <c r="T33" i="29"/>
  <c r="T38" i="29" s="1"/>
  <c r="S33" i="29"/>
  <c r="S38" i="29" s="1"/>
  <c r="R33" i="29"/>
  <c r="R38" i="29" s="1"/>
  <c r="Q33" i="29"/>
  <c r="Q38" i="29" s="1"/>
  <c r="P33" i="29"/>
  <c r="P38" i="29" s="1"/>
  <c r="O33" i="29"/>
  <c r="O38" i="29" s="1"/>
  <c r="N33" i="29"/>
  <c r="N38" i="29" s="1"/>
  <c r="M33" i="29"/>
  <c r="M38" i="29" s="1"/>
  <c r="L33" i="29"/>
  <c r="L38" i="29" s="1"/>
  <c r="K33" i="29"/>
  <c r="K38" i="29" s="1"/>
  <c r="J33" i="29"/>
  <c r="J38" i="29" s="1"/>
  <c r="I33" i="29"/>
  <c r="I38" i="29" s="1"/>
  <c r="H33" i="29"/>
  <c r="H38" i="29" s="1"/>
  <c r="G33" i="29"/>
  <c r="G38" i="29" s="1"/>
  <c r="F33" i="29"/>
  <c r="F38" i="29" s="1"/>
  <c r="E33" i="29"/>
  <c r="E38" i="29" s="1"/>
  <c r="D33" i="29"/>
  <c r="D38" i="29" s="1"/>
  <c r="C33" i="29"/>
  <c r="C38" i="29" s="1"/>
  <c r="AE32" i="29"/>
  <c r="AE37" i="29" s="1"/>
  <c r="AD32" i="29"/>
  <c r="AD37" i="29" s="1"/>
  <c r="AC32" i="29"/>
  <c r="AC37" i="29" s="1"/>
  <c r="AB32" i="29"/>
  <c r="AB31" i="29" s="1"/>
  <c r="AA32" i="29"/>
  <c r="AA37" i="29" s="1"/>
  <c r="Z32" i="29"/>
  <c r="Z46" i="29" s="1"/>
  <c r="Z48" i="29" s="1"/>
  <c r="Y32" i="29"/>
  <c r="Y46" i="29" s="1"/>
  <c r="X32" i="29"/>
  <c r="X46" i="29" s="1"/>
  <c r="X48" i="29" s="1"/>
  <c r="W32" i="29"/>
  <c r="W37" i="29" s="1"/>
  <c r="V32" i="29"/>
  <c r="V37" i="29" s="1"/>
  <c r="U32" i="29"/>
  <c r="U37" i="29" s="1"/>
  <c r="T32" i="29"/>
  <c r="T31" i="29" s="1"/>
  <c r="S32" i="29"/>
  <c r="S37" i="29" s="1"/>
  <c r="R32" i="29"/>
  <c r="R46" i="29" s="1"/>
  <c r="R48" i="29" s="1"/>
  <c r="Q32" i="29"/>
  <c r="Q46" i="29" s="1"/>
  <c r="P32" i="29"/>
  <c r="P46" i="29" s="1"/>
  <c r="P48" i="29" s="1"/>
  <c r="O32" i="29"/>
  <c r="O37" i="29" s="1"/>
  <c r="N32" i="29"/>
  <c r="N37" i="29" s="1"/>
  <c r="M32" i="29"/>
  <c r="M37" i="29" s="1"/>
  <c r="L32" i="29"/>
  <c r="L31" i="29" s="1"/>
  <c r="K32" i="29"/>
  <c r="K37" i="29" s="1"/>
  <c r="J32" i="29"/>
  <c r="J46" i="29" s="1"/>
  <c r="J48" i="29" s="1"/>
  <c r="I32" i="29"/>
  <c r="I46" i="29" s="1"/>
  <c r="H32" i="29"/>
  <c r="H46" i="29" s="1"/>
  <c r="H48" i="29" s="1"/>
  <c r="G32" i="29"/>
  <c r="G37" i="29" s="1"/>
  <c r="F32" i="29"/>
  <c r="F37" i="29" s="1"/>
  <c r="E32" i="29"/>
  <c r="E37" i="29" s="1"/>
  <c r="D32" i="29"/>
  <c r="D31" i="29" s="1"/>
  <c r="C32" i="29"/>
  <c r="C37" i="29" s="1"/>
  <c r="AD31" i="29"/>
  <c r="AA31" i="29"/>
  <c r="Z31" i="29"/>
  <c r="Y31" i="29"/>
  <c r="V31" i="29"/>
  <c r="S31" i="29"/>
  <c r="Q31" i="29"/>
  <c r="N31" i="29"/>
  <c r="K31" i="29"/>
  <c r="I31" i="29"/>
  <c r="C31" i="29"/>
  <c r="AE53" i="28"/>
  <c r="AD53" i="28"/>
  <c r="AC53" i="28"/>
  <c r="AB53" i="28"/>
  <c r="AA53" i="28"/>
  <c r="Z53" i="28"/>
  <c r="Y53" i="28"/>
  <c r="X53" i="28"/>
  <c r="W53" i="28"/>
  <c r="V53" i="28"/>
  <c r="U53" i="28"/>
  <c r="T53" i="28"/>
  <c r="S53" i="28"/>
  <c r="R53" i="28"/>
  <c r="Q53" i="28"/>
  <c r="P53" i="28"/>
  <c r="O53" i="28"/>
  <c r="N53" i="28"/>
  <c r="M53" i="28"/>
  <c r="L53" i="28"/>
  <c r="K53" i="28"/>
  <c r="J53" i="28"/>
  <c r="I53" i="28"/>
  <c r="H53" i="28"/>
  <c r="G53" i="28"/>
  <c r="F53" i="28"/>
  <c r="E53" i="28"/>
  <c r="D53" i="28"/>
  <c r="C53" i="28"/>
  <c r="AE52" i="28"/>
  <c r="AD52" i="28"/>
  <c r="AC52" i="28"/>
  <c r="AB52" i="28"/>
  <c r="AA52" i="28"/>
  <c r="Z52" i="28"/>
  <c r="Y52" i="28"/>
  <c r="X52" i="28"/>
  <c r="W52" i="28"/>
  <c r="V52" i="28"/>
  <c r="U52" i="28"/>
  <c r="T52" i="28"/>
  <c r="S52" i="28"/>
  <c r="R52" i="28"/>
  <c r="Q52" i="28"/>
  <c r="P52" i="28"/>
  <c r="O52" i="28"/>
  <c r="N52" i="28"/>
  <c r="M52" i="28"/>
  <c r="L52" i="28"/>
  <c r="K52" i="28"/>
  <c r="J52" i="28"/>
  <c r="I52" i="28"/>
  <c r="H52" i="28"/>
  <c r="G52" i="28"/>
  <c r="F52" i="28"/>
  <c r="E52" i="28"/>
  <c r="D52" i="28"/>
  <c r="C52" i="28"/>
  <c r="AE51" i="28"/>
  <c r="AD51" i="28"/>
  <c r="AC51" i="28"/>
  <c r="AB51" i="28"/>
  <c r="AA51" i="28"/>
  <c r="Z51" i="28"/>
  <c r="Y51" i="28"/>
  <c r="X51" i="28"/>
  <c r="W51" i="28"/>
  <c r="V51" i="28"/>
  <c r="U51" i="28"/>
  <c r="T51" i="28"/>
  <c r="S51" i="28"/>
  <c r="R51" i="28"/>
  <c r="Q51" i="28"/>
  <c r="P51" i="28"/>
  <c r="O51" i="28"/>
  <c r="N51" i="28"/>
  <c r="M51" i="28"/>
  <c r="L51" i="28"/>
  <c r="K51" i="28"/>
  <c r="J51" i="28"/>
  <c r="I51" i="28"/>
  <c r="H51" i="28"/>
  <c r="G51" i="28"/>
  <c r="F51" i="28"/>
  <c r="E51" i="28"/>
  <c r="D51" i="28"/>
  <c r="C51" i="28"/>
  <c r="AE50" i="28"/>
  <c r="AE49" i="28" s="1"/>
  <c r="AD50" i="28"/>
  <c r="AD49" i="28" s="1"/>
  <c r="AC50" i="28"/>
  <c r="AB50" i="28"/>
  <c r="AB49" i="28" s="1"/>
  <c r="AA50" i="28"/>
  <c r="Z50" i="28"/>
  <c r="Y50" i="28"/>
  <c r="X50" i="28"/>
  <c r="X49" i="28" s="1"/>
  <c r="W50" i="28"/>
  <c r="W49" i="28" s="1"/>
  <c r="V50" i="28"/>
  <c r="V49" i="28" s="1"/>
  <c r="U50" i="28"/>
  <c r="T50" i="28"/>
  <c r="S50" i="28"/>
  <c r="R50" i="28"/>
  <c r="Q50" i="28"/>
  <c r="P50" i="28"/>
  <c r="P49" i="28" s="1"/>
  <c r="O50" i="28"/>
  <c r="O49" i="28" s="1"/>
  <c r="N50" i="28"/>
  <c r="N49" i="28" s="1"/>
  <c r="M50" i="28"/>
  <c r="L50" i="28"/>
  <c r="K50" i="28"/>
  <c r="J50" i="28"/>
  <c r="J49" i="28" s="1"/>
  <c r="I50" i="28"/>
  <c r="H50" i="28"/>
  <c r="H49" i="28" s="1"/>
  <c r="G50" i="28"/>
  <c r="G49" i="28" s="1"/>
  <c r="F50" i="28"/>
  <c r="F49" i="28" s="1"/>
  <c r="E50" i="28"/>
  <c r="D50" i="28"/>
  <c r="D49" i="28" s="1"/>
  <c r="C50" i="28"/>
  <c r="Z49" i="28"/>
  <c r="Y49" i="28"/>
  <c r="T49" i="28"/>
  <c r="R49" i="28"/>
  <c r="Q49" i="28"/>
  <c r="L49" i="28"/>
  <c r="I49" i="28"/>
  <c r="AE45" i="28"/>
  <c r="AD45" i="28"/>
  <c r="AC45" i="28"/>
  <c r="AB45" i="28"/>
  <c r="AA45" i="28"/>
  <c r="Z45" i="28"/>
  <c r="Y45" i="28"/>
  <c r="X45" i="28"/>
  <c r="W45" i="28"/>
  <c r="V45" i="28"/>
  <c r="U45" i="28"/>
  <c r="T45" i="28"/>
  <c r="S45" i="28"/>
  <c r="R45" i="28"/>
  <c r="Q45" i="28"/>
  <c r="P45" i="28"/>
  <c r="O45" i="28"/>
  <c r="N45" i="28"/>
  <c r="M45" i="28"/>
  <c r="L45" i="28"/>
  <c r="K45" i="28"/>
  <c r="J45" i="28"/>
  <c r="I45" i="28"/>
  <c r="H45" i="28"/>
  <c r="G45" i="28"/>
  <c r="F45" i="28"/>
  <c r="E45" i="28"/>
  <c r="D45" i="28"/>
  <c r="C45" i="28"/>
  <c r="AE44" i="28"/>
  <c r="AD44" i="28"/>
  <c r="AC44" i="28"/>
  <c r="AB44" i="28"/>
  <c r="AA44" i="28"/>
  <c r="Z44" i="28"/>
  <c r="Y44" i="28"/>
  <c r="X44" i="28"/>
  <c r="W44" i="28"/>
  <c r="V44" i="28"/>
  <c r="U44" i="28"/>
  <c r="T44" i="28"/>
  <c r="S44" i="28"/>
  <c r="R44" i="28"/>
  <c r="Q44" i="28"/>
  <c r="P44" i="28"/>
  <c r="O44" i="28"/>
  <c r="N44" i="28"/>
  <c r="M44" i="28"/>
  <c r="L44" i="28"/>
  <c r="K44" i="28"/>
  <c r="J44" i="28"/>
  <c r="I44" i="28"/>
  <c r="H44" i="28"/>
  <c r="G44" i="28"/>
  <c r="F44" i="28"/>
  <c r="E44" i="28"/>
  <c r="D44" i="28"/>
  <c r="C44" i="28"/>
  <c r="AE43" i="28"/>
  <c r="AD43" i="28"/>
  <c r="AC43" i="28"/>
  <c r="AB43" i="28"/>
  <c r="AA43" i="28"/>
  <c r="Z43" i="28"/>
  <c r="Y43" i="28"/>
  <c r="X43" i="28"/>
  <c r="W43" i="28"/>
  <c r="V43" i="28"/>
  <c r="U43" i="28"/>
  <c r="T43" i="28"/>
  <c r="S43" i="28"/>
  <c r="R43" i="28"/>
  <c r="Q43" i="28"/>
  <c r="P43" i="28"/>
  <c r="P41" i="28" s="1"/>
  <c r="O43" i="28"/>
  <c r="N43" i="28"/>
  <c r="M43" i="28"/>
  <c r="L43" i="28"/>
  <c r="K43" i="28"/>
  <c r="J43" i="28"/>
  <c r="I43" i="28"/>
  <c r="H43" i="28"/>
  <c r="G43" i="28"/>
  <c r="F43" i="28"/>
  <c r="E43" i="28"/>
  <c r="D43" i="28"/>
  <c r="C43" i="28"/>
  <c r="AE42" i="28"/>
  <c r="AD42" i="28"/>
  <c r="AD41" i="28" s="1"/>
  <c r="AC42" i="28"/>
  <c r="AB42" i="28"/>
  <c r="AA42" i="28"/>
  <c r="Z42" i="28"/>
  <c r="Y42" i="28"/>
  <c r="X42" i="28"/>
  <c r="W42" i="28"/>
  <c r="V42" i="28"/>
  <c r="V41" i="28" s="1"/>
  <c r="U42" i="28"/>
  <c r="T42" i="28"/>
  <c r="S42" i="28"/>
  <c r="R42" i="28"/>
  <c r="Q42" i="28"/>
  <c r="Q41" i="28" s="1"/>
  <c r="P42" i="28"/>
  <c r="O42" i="28"/>
  <c r="N42" i="28"/>
  <c r="N41" i="28" s="1"/>
  <c r="M42" i="28"/>
  <c r="L42" i="28"/>
  <c r="K42" i="28"/>
  <c r="K41" i="28" s="1"/>
  <c r="J42" i="28"/>
  <c r="I42" i="28"/>
  <c r="H42" i="28"/>
  <c r="G42" i="28"/>
  <c r="F42" i="28"/>
  <c r="F41" i="28" s="1"/>
  <c r="E42" i="28"/>
  <c r="D42" i="28"/>
  <c r="C42" i="28"/>
  <c r="C41" i="28" s="1"/>
  <c r="AB41" i="28"/>
  <c r="Y41" i="28"/>
  <c r="T41" i="28"/>
  <c r="L41" i="28"/>
  <c r="I41" i="28"/>
  <c r="D41" i="28"/>
  <c r="AA40" i="28"/>
  <c r="AE35" i="28"/>
  <c r="AE40" i="28" s="1"/>
  <c r="AD35" i="28"/>
  <c r="AD40" i="28" s="1"/>
  <c r="AC35" i="28"/>
  <c r="AC40" i="28" s="1"/>
  <c r="AB35" i="28"/>
  <c r="AB40" i="28" s="1"/>
  <c r="AA35" i="28"/>
  <c r="Z35" i="28"/>
  <c r="Z40" i="28" s="1"/>
  <c r="Y35" i="28"/>
  <c r="Y40" i="28" s="1"/>
  <c r="X35" i="28"/>
  <c r="X40" i="28" s="1"/>
  <c r="W35" i="28"/>
  <c r="W40" i="28" s="1"/>
  <c r="V35" i="28"/>
  <c r="V40" i="28" s="1"/>
  <c r="U35" i="28"/>
  <c r="U40" i="28" s="1"/>
  <c r="T35" i="28"/>
  <c r="T40" i="28" s="1"/>
  <c r="S35" i="28"/>
  <c r="S40" i="28" s="1"/>
  <c r="R35" i="28"/>
  <c r="R40" i="28" s="1"/>
  <c r="Q35" i="28"/>
  <c r="Q40" i="28" s="1"/>
  <c r="P35" i="28"/>
  <c r="P40" i="28" s="1"/>
  <c r="O35" i="28"/>
  <c r="O40" i="28" s="1"/>
  <c r="N35" i="28"/>
  <c r="N40" i="28" s="1"/>
  <c r="M35" i="28"/>
  <c r="M40" i="28" s="1"/>
  <c r="L35" i="28"/>
  <c r="L40" i="28" s="1"/>
  <c r="K35" i="28"/>
  <c r="K40" i="28" s="1"/>
  <c r="J35" i="28"/>
  <c r="J40" i="28" s="1"/>
  <c r="I35" i="28"/>
  <c r="I40" i="28" s="1"/>
  <c r="H35" i="28"/>
  <c r="H40" i="28" s="1"/>
  <c r="G35" i="28"/>
  <c r="G40" i="28" s="1"/>
  <c r="F35" i="28"/>
  <c r="F40" i="28" s="1"/>
  <c r="E35" i="28"/>
  <c r="E40" i="28" s="1"/>
  <c r="D35" i="28"/>
  <c r="D40" i="28" s="1"/>
  <c r="C35" i="28"/>
  <c r="C40" i="28" s="1"/>
  <c r="AE34" i="28"/>
  <c r="AE39" i="28" s="1"/>
  <c r="AD34" i="28"/>
  <c r="AD39" i="28" s="1"/>
  <c r="AC34" i="28"/>
  <c r="AC39" i="28" s="1"/>
  <c r="AB34" i="28"/>
  <c r="AB39" i="28" s="1"/>
  <c r="AA34" i="28"/>
  <c r="AA39" i="28" s="1"/>
  <c r="Z34" i="28"/>
  <c r="Z39" i="28" s="1"/>
  <c r="Y34" i="28"/>
  <c r="Y39" i="28" s="1"/>
  <c r="X34" i="28"/>
  <c r="X39" i="28" s="1"/>
  <c r="W34" i="28"/>
  <c r="W39" i="28" s="1"/>
  <c r="V34" i="28"/>
  <c r="V39" i="28" s="1"/>
  <c r="U34" i="28"/>
  <c r="U39" i="28" s="1"/>
  <c r="T34" i="28"/>
  <c r="T39" i="28" s="1"/>
  <c r="S34" i="28"/>
  <c r="S39" i="28" s="1"/>
  <c r="R34" i="28"/>
  <c r="R39" i="28" s="1"/>
  <c r="Q34" i="28"/>
  <c r="Q39" i="28" s="1"/>
  <c r="P34" i="28"/>
  <c r="P39" i="28" s="1"/>
  <c r="O34" i="28"/>
  <c r="O39" i="28" s="1"/>
  <c r="N34" i="28"/>
  <c r="N39" i="28" s="1"/>
  <c r="M34" i="28"/>
  <c r="M39" i="28" s="1"/>
  <c r="L34" i="28"/>
  <c r="L39" i="28" s="1"/>
  <c r="K34" i="28"/>
  <c r="K39" i="28" s="1"/>
  <c r="J34" i="28"/>
  <c r="J39" i="28" s="1"/>
  <c r="I34" i="28"/>
  <c r="I39" i="28" s="1"/>
  <c r="H34" i="28"/>
  <c r="H39" i="28" s="1"/>
  <c r="G34" i="28"/>
  <c r="G39" i="28" s="1"/>
  <c r="F34" i="28"/>
  <c r="F39" i="28" s="1"/>
  <c r="E34" i="28"/>
  <c r="E39" i="28" s="1"/>
  <c r="D34" i="28"/>
  <c r="D39" i="28" s="1"/>
  <c r="C34" i="28"/>
  <c r="C39" i="28" s="1"/>
  <c r="AE33" i="28"/>
  <c r="AE38" i="28" s="1"/>
  <c r="AD33" i="28"/>
  <c r="AD38" i="28" s="1"/>
  <c r="AC33" i="28"/>
  <c r="AC38" i="28" s="1"/>
  <c r="AB33" i="28"/>
  <c r="AB31" i="28" s="1"/>
  <c r="AA33" i="28"/>
  <c r="AA38" i="28" s="1"/>
  <c r="Z33" i="28"/>
  <c r="Z38" i="28" s="1"/>
  <c r="Y33" i="28"/>
  <c r="Y38" i="28" s="1"/>
  <c r="X33" i="28"/>
  <c r="X38" i="28" s="1"/>
  <c r="W33" i="28"/>
  <c r="W38" i="28" s="1"/>
  <c r="V33" i="28"/>
  <c r="V38" i="28" s="1"/>
  <c r="U33" i="28"/>
  <c r="U38" i="28" s="1"/>
  <c r="T33" i="28"/>
  <c r="T31" i="28" s="1"/>
  <c r="S33" i="28"/>
  <c r="S38" i="28" s="1"/>
  <c r="R33" i="28"/>
  <c r="R38" i="28" s="1"/>
  <c r="Q33" i="28"/>
  <c r="Q38" i="28" s="1"/>
  <c r="P33" i="28"/>
  <c r="P38" i="28" s="1"/>
  <c r="O33" i="28"/>
  <c r="O38" i="28" s="1"/>
  <c r="N33" i="28"/>
  <c r="N38" i="28" s="1"/>
  <c r="M33" i="28"/>
  <c r="M38" i="28" s="1"/>
  <c r="L33" i="28"/>
  <c r="L31" i="28" s="1"/>
  <c r="K33" i="28"/>
  <c r="K38" i="28" s="1"/>
  <c r="J33" i="28"/>
  <c r="J38" i="28" s="1"/>
  <c r="I33" i="28"/>
  <c r="I38" i="28" s="1"/>
  <c r="H33" i="28"/>
  <c r="H38" i="28" s="1"/>
  <c r="G33" i="28"/>
  <c r="G38" i="28" s="1"/>
  <c r="F33" i="28"/>
  <c r="F38" i="28" s="1"/>
  <c r="E33" i="28"/>
  <c r="E38" i="28" s="1"/>
  <c r="D33" i="28"/>
  <c r="D31" i="28" s="1"/>
  <c r="C33" i="28"/>
  <c r="C38" i="28" s="1"/>
  <c r="AE32" i="28"/>
  <c r="AE37" i="28" s="1"/>
  <c r="AD32" i="28"/>
  <c r="AD37" i="28" s="1"/>
  <c r="AC32" i="28"/>
  <c r="AC37" i="28" s="1"/>
  <c r="AB32" i="28"/>
  <c r="AB37" i="28" s="1"/>
  <c r="AA32" i="28"/>
  <c r="AA31" i="28" s="1"/>
  <c r="Z32" i="28"/>
  <c r="Z46" i="28" s="1"/>
  <c r="Z48" i="28" s="1"/>
  <c r="Y32" i="28"/>
  <c r="Y46" i="28" s="1"/>
  <c r="Y48" i="28" s="1"/>
  <c r="X32" i="28"/>
  <c r="X37" i="28" s="1"/>
  <c r="W32" i="28"/>
  <c r="W37" i="28" s="1"/>
  <c r="V32" i="28"/>
  <c r="V37" i="28" s="1"/>
  <c r="U32" i="28"/>
  <c r="U37" i="28" s="1"/>
  <c r="T32" i="28"/>
  <c r="T37" i="28" s="1"/>
  <c r="S32" i="28"/>
  <c r="S31" i="28" s="1"/>
  <c r="R32" i="28"/>
  <c r="R46" i="28" s="1"/>
  <c r="R48" i="28" s="1"/>
  <c r="Q32" i="28"/>
  <c r="Q46" i="28" s="1"/>
  <c r="Q48" i="28" s="1"/>
  <c r="P32" i="28"/>
  <c r="P37" i="28" s="1"/>
  <c r="O32" i="28"/>
  <c r="O37" i="28" s="1"/>
  <c r="N32" i="28"/>
  <c r="N37" i="28" s="1"/>
  <c r="M32" i="28"/>
  <c r="M37" i="28" s="1"/>
  <c r="L32" i="28"/>
  <c r="L37" i="28" s="1"/>
  <c r="K32" i="28"/>
  <c r="K31" i="28" s="1"/>
  <c r="J32" i="28"/>
  <c r="J46" i="28" s="1"/>
  <c r="J48" i="28" s="1"/>
  <c r="I32" i="28"/>
  <c r="I46" i="28" s="1"/>
  <c r="I48" i="28" s="1"/>
  <c r="H32" i="28"/>
  <c r="H37" i="28" s="1"/>
  <c r="G32" i="28"/>
  <c r="G37" i="28" s="1"/>
  <c r="F32" i="28"/>
  <c r="F37" i="28" s="1"/>
  <c r="E32" i="28"/>
  <c r="E37" i="28" s="1"/>
  <c r="D32" i="28"/>
  <c r="D37" i="28" s="1"/>
  <c r="C32" i="28"/>
  <c r="C31" i="28" s="1"/>
  <c r="AC31" i="28"/>
  <c r="X31" i="28"/>
  <c r="P31" i="28"/>
  <c r="M31" i="28"/>
  <c r="H31" i="28"/>
  <c r="E31" i="28"/>
  <c r="AG53" i="27"/>
  <c r="AF53" i="27"/>
  <c r="AE53" i="27"/>
  <c r="AD53" i="27"/>
  <c r="AC53" i="27"/>
  <c r="AB53" i="27"/>
  <c r="AA53" i="27"/>
  <c r="Z53" i="27"/>
  <c r="Y53" i="27"/>
  <c r="X53" i="27"/>
  <c r="W53" i="27"/>
  <c r="V53" i="27"/>
  <c r="U53" i="27"/>
  <c r="T53" i="27"/>
  <c r="S53" i="27"/>
  <c r="R53" i="27"/>
  <c r="Q53" i="27"/>
  <c r="P53" i="27"/>
  <c r="O53" i="27"/>
  <c r="N53" i="27"/>
  <c r="M53" i="27"/>
  <c r="L53" i="27"/>
  <c r="K53" i="27"/>
  <c r="J53" i="27"/>
  <c r="I53" i="27"/>
  <c r="H53" i="27"/>
  <c r="G53" i="27"/>
  <c r="F53" i="27"/>
  <c r="E53" i="27"/>
  <c r="D53" i="27"/>
  <c r="C53" i="27"/>
  <c r="AG52" i="27"/>
  <c r="AF52" i="27"/>
  <c r="AE52" i="27"/>
  <c r="AD52" i="27"/>
  <c r="AC52" i="27"/>
  <c r="AB52" i="27"/>
  <c r="AA52" i="27"/>
  <c r="Z52" i="27"/>
  <c r="Y52" i="27"/>
  <c r="X52" i="27"/>
  <c r="W52" i="27"/>
  <c r="V52" i="27"/>
  <c r="U52" i="27"/>
  <c r="T52" i="27"/>
  <c r="S52" i="27"/>
  <c r="R52" i="27"/>
  <c r="Q52" i="27"/>
  <c r="P52" i="27"/>
  <c r="O52" i="27"/>
  <c r="N52" i="27"/>
  <c r="M52" i="27"/>
  <c r="L52" i="27"/>
  <c r="K52" i="27"/>
  <c r="J52" i="27"/>
  <c r="I52" i="27"/>
  <c r="H52" i="27"/>
  <c r="G52" i="27"/>
  <c r="F52" i="27"/>
  <c r="E52" i="27"/>
  <c r="D52" i="27"/>
  <c r="C52" i="27"/>
  <c r="AG51" i="27"/>
  <c r="AF51" i="27"/>
  <c r="AE51" i="27"/>
  <c r="AD51" i="27"/>
  <c r="AC51" i="27"/>
  <c r="AB51" i="27"/>
  <c r="AA51" i="27"/>
  <c r="Z51" i="27"/>
  <c r="Y51" i="27"/>
  <c r="X51" i="27"/>
  <c r="W51" i="27"/>
  <c r="V51" i="27"/>
  <c r="U51" i="27"/>
  <c r="T51" i="27"/>
  <c r="S51" i="27"/>
  <c r="R51" i="27"/>
  <c r="Q51" i="27"/>
  <c r="P51" i="27"/>
  <c r="O51" i="27"/>
  <c r="N51" i="27"/>
  <c r="M51" i="27"/>
  <c r="L51" i="27"/>
  <c r="K51" i="27"/>
  <c r="J51" i="27"/>
  <c r="I51" i="27"/>
  <c r="H51" i="27"/>
  <c r="G51" i="27"/>
  <c r="F51" i="27"/>
  <c r="E51" i="27"/>
  <c r="D51" i="27"/>
  <c r="C51" i="27"/>
  <c r="AG50" i="27"/>
  <c r="AF50" i="27"/>
  <c r="AE50" i="27"/>
  <c r="AE49" i="27" s="1"/>
  <c r="AD50" i="27"/>
  <c r="AC50" i="27"/>
  <c r="AB50" i="27"/>
  <c r="AA50" i="27"/>
  <c r="Z50" i="27"/>
  <c r="Y50" i="27"/>
  <c r="X50" i="27"/>
  <c r="W50" i="27"/>
  <c r="W49" i="27" s="1"/>
  <c r="V50" i="27"/>
  <c r="U50" i="27"/>
  <c r="T50" i="27"/>
  <c r="S50" i="27"/>
  <c r="R50" i="27"/>
  <c r="Q50" i="27"/>
  <c r="P50" i="27"/>
  <c r="O50" i="27"/>
  <c r="N50" i="27"/>
  <c r="M50" i="27"/>
  <c r="L50" i="27"/>
  <c r="K50" i="27"/>
  <c r="J50" i="27"/>
  <c r="I50" i="27"/>
  <c r="H50" i="27"/>
  <c r="G50" i="27"/>
  <c r="F50" i="27"/>
  <c r="E50" i="27"/>
  <c r="D50" i="27"/>
  <c r="D49" i="27" s="1"/>
  <c r="C50" i="27"/>
  <c r="AG49" i="27"/>
  <c r="AF49" i="27"/>
  <c r="AD49" i="27"/>
  <c r="AC49" i="27"/>
  <c r="AB49" i="27"/>
  <c r="Z49" i="27"/>
  <c r="Y49" i="27"/>
  <c r="X49" i="27"/>
  <c r="V49" i="27"/>
  <c r="U49" i="27"/>
  <c r="T49" i="27"/>
  <c r="R49" i="27"/>
  <c r="Q49" i="27"/>
  <c r="P49" i="27"/>
  <c r="N49" i="27"/>
  <c r="M49" i="27"/>
  <c r="L49" i="27"/>
  <c r="J49" i="27"/>
  <c r="I49" i="27"/>
  <c r="H49" i="27"/>
  <c r="F49" i="27"/>
  <c r="E49" i="27"/>
  <c r="AG45" i="27"/>
  <c r="AF45" i="27"/>
  <c r="AE45" i="27"/>
  <c r="AD45" i="27"/>
  <c r="AC45" i="27"/>
  <c r="AB45" i="27"/>
  <c r="AA45" i="27"/>
  <c r="Z45" i="27"/>
  <c r="Y45" i="27"/>
  <c r="X45" i="27"/>
  <c r="W45" i="27"/>
  <c r="V45" i="27"/>
  <c r="U45" i="27"/>
  <c r="T45" i="27"/>
  <c r="S45" i="27"/>
  <c r="R45" i="27"/>
  <c r="Q45" i="27"/>
  <c r="P45" i="27"/>
  <c r="O45" i="27"/>
  <c r="N45" i="27"/>
  <c r="M45" i="27"/>
  <c r="L45" i="27"/>
  <c r="K45" i="27"/>
  <c r="J45" i="27"/>
  <c r="I45" i="27"/>
  <c r="H45" i="27"/>
  <c r="G45" i="27"/>
  <c r="F45" i="27"/>
  <c r="E45" i="27"/>
  <c r="D45" i="27"/>
  <c r="C45" i="27"/>
  <c r="AG44" i="27"/>
  <c r="AF44" i="27"/>
  <c r="AE44" i="27"/>
  <c r="AD44" i="27"/>
  <c r="AC44" i="27"/>
  <c r="AB44" i="27"/>
  <c r="AA44" i="27"/>
  <c r="Z44" i="27"/>
  <c r="Y44" i="27"/>
  <c r="X44" i="27"/>
  <c r="W44" i="27"/>
  <c r="V44" i="27"/>
  <c r="U44" i="27"/>
  <c r="T44" i="27"/>
  <c r="S44" i="27"/>
  <c r="R44" i="27"/>
  <c r="Q44" i="27"/>
  <c r="P44" i="27"/>
  <c r="O44" i="27"/>
  <c r="N44" i="27"/>
  <c r="M44" i="27"/>
  <c r="L44" i="27"/>
  <c r="K44" i="27"/>
  <c r="J44" i="27"/>
  <c r="I44" i="27"/>
  <c r="H44" i="27"/>
  <c r="G44" i="27"/>
  <c r="F44" i="27"/>
  <c r="E44" i="27"/>
  <c r="D44" i="27"/>
  <c r="C44" i="27"/>
  <c r="AG43" i="27"/>
  <c r="AF43" i="27"/>
  <c r="AF41" i="27" s="1"/>
  <c r="AE43" i="27"/>
  <c r="AD43" i="27"/>
  <c r="AC43" i="27"/>
  <c r="AB43" i="27"/>
  <c r="AB41" i="27" s="1"/>
  <c r="AA43" i="27"/>
  <c r="Z43" i="27"/>
  <c r="Y43" i="27"/>
  <c r="X43" i="27"/>
  <c r="X41" i="27" s="1"/>
  <c r="W43" i="27"/>
  <c r="V43" i="27"/>
  <c r="U43" i="27"/>
  <c r="T43" i="27"/>
  <c r="T41" i="27" s="1"/>
  <c r="S43" i="27"/>
  <c r="R43" i="27"/>
  <c r="Q43" i="27"/>
  <c r="P43" i="27"/>
  <c r="P41" i="27" s="1"/>
  <c r="O43" i="27"/>
  <c r="N43" i="27"/>
  <c r="M43" i="27"/>
  <c r="L43" i="27"/>
  <c r="L41" i="27" s="1"/>
  <c r="K43" i="27"/>
  <c r="J43" i="27"/>
  <c r="I43" i="27"/>
  <c r="H43" i="27"/>
  <c r="H41" i="27" s="1"/>
  <c r="G43" i="27"/>
  <c r="F43" i="27"/>
  <c r="E43" i="27"/>
  <c r="D43" i="27"/>
  <c r="C43" i="27"/>
  <c r="AG42" i="27"/>
  <c r="AF42" i="27"/>
  <c r="AE42" i="27"/>
  <c r="AE41" i="27" s="1"/>
  <c r="AD42" i="27"/>
  <c r="AC42" i="27"/>
  <c r="AB42" i="27"/>
  <c r="AA42" i="27"/>
  <c r="AA41" i="27" s="1"/>
  <c r="Z42" i="27"/>
  <c r="Y42" i="27"/>
  <c r="X42" i="27"/>
  <c r="W42" i="27"/>
  <c r="W41" i="27" s="1"/>
  <c r="V42" i="27"/>
  <c r="U42" i="27"/>
  <c r="T42" i="27"/>
  <c r="S42" i="27"/>
  <c r="S41" i="27" s="1"/>
  <c r="R42" i="27"/>
  <c r="Q42" i="27"/>
  <c r="P42" i="27"/>
  <c r="O42" i="27"/>
  <c r="O41" i="27" s="1"/>
  <c r="N42" i="27"/>
  <c r="M42" i="27"/>
  <c r="L42" i="27"/>
  <c r="K42" i="27"/>
  <c r="K41" i="27" s="1"/>
  <c r="J42" i="27"/>
  <c r="I42" i="27"/>
  <c r="H42" i="27"/>
  <c r="G42" i="27"/>
  <c r="G41" i="27" s="1"/>
  <c r="F42" i="27"/>
  <c r="E42" i="27"/>
  <c r="D42" i="27"/>
  <c r="D41" i="27" s="1"/>
  <c r="C42" i="27"/>
  <c r="C41" i="27" s="1"/>
  <c r="AG41" i="27"/>
  <c r="AD41" i="27"/>
  <c r="AC41" i="27"/>
  <c r="Z41" i="27"/>
  <c r="Y41" i="27"/>
  <c r="V41" i="27"/>
  <c r="U41" i="27"/>
  <c r="R41" i="27"/>
  <c r="Q41" i="27"/>
  <c r="N41" i="27"/>
  <c r="M41" i="27"/>
  <c r="J41" i="27"/>
  <c r="I41" i="27"/>
  <c r="F41" i="27"/>
  <c r="E41" i="27"/>
  <c r="AG40" i="27"/>
  <c r="AC40" i="27"/>
  <c r="AA40" i="27"/>
  <c r="Z40" i="27"/>
  <c r="Y40" i="27"/>
  <c r="R40" i="27"/>
  <c r="Q40" i="27"/>
  <c r="I40" i="27"/>
  <c r="AF39" i="27"/>
  <c r="X39" i="27"/>
  <c r="AG35" i="27"/>
  <c r="AF35" i="27"/>
  <c r="AF40" i="27" s="1"/>
  <c r="AE35" i="27"/>
  <c r="AE40" i="27" s="1"/>
  <c r="AD35" i="27"/>
  <c r="AD40" i="27" s="1"/>
  <c r="AC35" i="27"/>
  <c r="AB35" i="27"/>
  <c r="AB40" i="27" s="1"/>
  <c r="AA35" i="27"/>
  <c r="Z35" i="27"/>
  <c r="Y35" i="27"/>
  <c r="X35" i="27"/>
  <c r="X40" i="27" s="1"/>
  <c r="W35" i="27"/>
  <c r="W40" i="27" s="1"/>
  <c r="V35" i="27"/>
  <c r="V40" i="27" s="1"/>
  <c r="U35" i="27"/>
  <c r="U40" i="27" s="1"/>
  <c r="T35" i="27"/>
  <c r="T40" i="27" s="1"/>
  <c r="S35" i="27"/>
  <c r="S40" i="27" s="1"/>
  <c r="R35" i="27"/>
  <c r="Q35" i="27"/>
  <c r="P35" i="27"/>
  <c r="P40" i="27" s="1"/>
  <c r="O35" i="27"/>
  <c r="O40" i="27" s="1"/>
  <c r="N35" i="27"/>
  <c r="N40" i="27" s="1"/>
  <c r="M35" i="27"/>
  <c r="M40" i="27" s="1"/>
  <c r="L35" i="27"/>
  <c r="L40" i="27" s="1"/>
  <c r="K35" i="27"/>
  <c r="K40" i="27" s="1"/>
  <c r="J35" i="27"/>
  <c r="J40" i="27" s="1"/>
  <c r="I35" i="27"/>
  <c r="H35" i="27"/>
  <c r="H40" i="27" s="1"/>
  <c r="G35" i="27"/>
  <c r="G40" i="27" s="1"/>
  <c r="F35" i="27"/>
  <c r="F40" i="27" s="1"/>
  <c r="E35" i="27"/>
  <c r="E40" i="27" s="1"/>
  <c r="D35" i="27"/>
  <c r="D40" i="27" s="1"/>
  <c r="C35" i="27"/>
  <c r="C40" i="27" s="1"/>
  <c r="AG34" i="27"/>
  <c r="AG39" i="27" s="1"/>
  <c r="AF34" i="27"/>
  <c r="AE34" i="27"/>
  <c r="AE39" i="27" s="1"/>
  <c r="AD34" i="27"/>
  <c r="AD39" i="27" s="1"/>
  <c r="AC34" i="27"/>
  <c r="AC39" i="27" s="1"/>
  <c r="AB34" i="27"/>
  <c r="AB39" i="27" s="1"/>
  <c r="AA34" i="27"/>
  <c r="AA39" i="27" s="1"/>
  <c r="Z34" i="27"/>
  <c r="Z39" i="27" s="1"/>
  <c r="Y34" i="27"/>
  <c r="Y39" i="27" s="1"/>
  <c r="X34" i="27"/>
  <c r="W34" i="27"/>
  <c r="W39" i="27" s="1"/>
  <c r="V34" i="27"/>
  <c r="V39" i="27" s="1"/>
  <c r="U34" i="27"/>
  <c r="U39" i="27" s="1"/>
  <c r="T34" i="27"/>
  <c r="T39" i="27" s="1"/>
  <c r="S34" i="27"/>
  <c r="S39" i="27" s="1"/>
  <c r="R34" i="27"/>
  <c r="R39" i="27" s="1"/>
  <c r="Q34" i="27"/>
  <c r="Q39" i="27" s="1"/>
  <c r="P34" i="27"/>
  <c r="P39" i="27" s="1"/>
  <c r="O34" i="27"/>
  <c r="O39" i="27" s="1"/>
  <c r="N34" i="27"/>
  <c r="N39" i="27" s="1"/>
  <c r="M34" i="27"/>
  <c r="M39" i="27" s="1"/>
  <c r="L34" i="27"/>
  <c r="L39" i="27" s="1"/>
  <c r="K34" i="27"/>
  <c r="K39" i="27" s="1"/>
  <c r="J34" i="27"/>
  <c r="J39" i="27" s="1"/>
  <c r="I34" i="27"/>
  <c r="I39" i="27" s="1"/>
  <c r="H34" i="27"/>
  <c r="H39" i="27" s="1"/>
  <c r="G34" i="27"/>
  <c r="G39" i="27" s="1"/>
  <c r="F34" i="27"/>
  <c r="F39" i="27" s="1"/>
  <c r="E34" i="27"/>
  <c r="E39" i="27" s="1"/>
  <c r="D34" i="27"/>
  <c r="D39" i="27" s="1"/>
  <c r="C34" i="27"/>
  <c r="C39" i="27" s="1"/>
  <c r="AG33" i="27"/>
  <c r="AG38" i="27" s="1"/>
  <c r="AF33" i="27"/>
  <c r="AF38" i="27" s="1"/>
  <c r="AE33" i="27"/>
  <c r="AE38" i="27" s="1"/>
  <c r="AD33" i="27"/>
  <c r="AD38" i="27" s="1"/>
  <c r="AC33" i="27"/>
  <c r="AC38" i="27" s="1"/>
  <c r="AB33" i="27"/>
  <c r="AB38" i="27" s="1"/>
  <c r="AA33" i="27"/>
  <c r="AA38" i="27" s="1"/>
  <c r="Z33" i="27"/>
  <c r="Z38" i="27" s="1"/>
  <c r="Y33" i="27"/>
  <c r="Y38" i="27" s="1"/>
  <c r="X33" i="27"/>
  <c r="X38" i="27" s="1"/>
  <c r="W33" i="27"/>
  <c r="W38" i="27" s="1"/>
  <c r="V33" i="27"/>
  <c r="V38" i="27" s="1"/>
  <c r="U33" i="27"/>
  <c r="U38" i="27" s="1"/>
  <c r="T33" i="27"/>
  <c r="T38" i="27" s="1"/>
  <c r="S33" i="27"/>
  <c r="S38" i="27" s="1"/>
  <c r="R33" i="27"/>
  <c r="R38" i="27" s="1"/>
  <c r="Q33" i="27"/>
  <c r="Q38" i="27" s="1"/>
  <c r="P33" i="27"/>
  <c r="P38" i="27" s="1"/>
  <c r="O33" i="27"/>
  <c r="O38" i="27" s="1"/>
  <c r="N33" i="27"/>
  <c r="N38" i="27" s="1"/>
  <c r="M33" i="27"/>
  <c r="M38" i="27" s="1"/>
  <c r="L33" i="27"/>
  <c r="L38" i="27" s="1"/>
  <c r="K33" i="27"/>
  <c r="K38" i="27" s="1"/>
  <c r="J33" i="27"/>
  <c r="J38" i="27" s="1"/>
  <c r="I33" i="27"/>
  <c r="I38" i="27" s="1"/>
  <c r="H33" i="27"/>
  <c r="H38" i="27" s="1"/>
  <c r="G33" i="27"/>
  <c r="G38" i="27" s="1"/>
  <c r="F33" i="27"/>
  <c r="F38" i="27" s="1"/>
  <c r="E33" i="27"/>
  <c r="E38" i="27" s="1"/>
  <c r="D33" i="27"/>
  <c r="D38" i="27" s="1"/>
  <c r="C33" i="27"/>
  <c r="C38" i="27" s="1"/>
  <c r="AG32" i="27"/>
  <c r="AG37" i="27" s="1"/>
  <c r="AF32" i="27"/>
  <c r="AF37" i="27" s="1"/>
  <c r="AE32" i="27"/>
  <c r="AE37" i="27" s="1"/>
  <c r="AE36" i="27" s="1"/>
  <c r="AD32" i="27"/>
  <c r="AD37" i="27" s="1"/>
  <c r="AC32" i="27"/>
  <c r="AC37" i="27" s="1"/>
  <c r="AC36" i="27" s="1"/>
  <c r="AB32" i="27"/>
  <c r="AB37" i="27" s="1"/>
  <c r="AA32" i="27"/>
  <c r="AA37" i="27" s="1"/>
  <c r="Z32" i="27"/>
  <c r="Z46" i="27" s="1"/>
  <c r="Y32" i="27"/>
  <c r="Y37" i="27" s="1"/>
  <c r="X32" i="27"/>
  <c r="X37" i="27" s="1"/>
  <c r="W32" i="27"/>
  <c r="W37" i="27" s="1"/>
  <c r="W36" i="27" s="1"/>
  <c r="V32" i="27"/>
  <c r="V37" i="27" s="1"/>
  <c r="U32" i="27"/>
  <c r="U37" i="27" s="1"/>
  <c r="U36" i="27" s="1"/>
  <c r="T32" i="27"/>
  <c r="T37" i="27" s="1"/>
  <c r="S32" i="27"/>
  <c r="S37" i="27" s="1"/>
  <c r="R32" i="27"/>
  <c r="R46" i="27" s="1"/>
  <c r="Q32" i="27"/>
  <c r="Q37" i="27" s="1"/>
  <c r="P32" i="27"/>
  <c r="P37" i="27" s="1"/>
  <c r="O32" i="27"/>
  <c r="O37" i="27" s="1"/>
  <c r="O36" i="27" s="1"/>
  <c r="N32" i="27"/>
  <c r="N37" i="27" s="1"/>
  <c r="M32" i="27"/>
  <c r="M37" i="27" s="1"/>
  <c r="M36" i="27" s="1"/>
  <c r="L32" i="27"/>
  <c r="L37" i="27" s="1"/>
  <c r="K32" i="27"/>
  <c r="K37" i="27" s="1"/>
  <c r="J32" i="27"/>
  <c r="J46" i="27" s="1"/>
  <c r="I32" i="27"/>
  <c r="I37" i="27" s="1"/>
  <c r="H32" i="27"/>
  <c r="H37" i="27" s="1"/>
  <c r="G32" i="27"/>
  <c r="G37" i="27" s="1"/>
  <c r="G36" i="27" s="1"/>
  <c r="F32" i="27"/>
  <c r="F37" i="27" s="1"/>
  <c r="E32" i="27"/>
  <c r="E37" i="27" s="1"/>
  <c r="E36" i="27" s="1"/>
  <c r="D32" i="27"/>
  <c r="D37" i="27" s="1"/>
  <c r="C32" i="27"/>
  <c r="C37" i="27" s="1"/>
  <c r="AF31" i="27"/>
  <c r="AE31" i="27"/>
  <c r="AB31" i="27"/>
  <c r="AA31" i="27"/>
  <c r="X31" i="27"/>
  <c r="W31" i="27"/>
  <c r="T31" i="27"/>
  <c r="S31" i="27"/>
  <c r="P31" i="27"/>
  <c r="O31" i="27"/>
  <c r="K31" i="27"/>
  <c r="H31" i="27"/>
  <c r="C31" i="27"/>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F49" i="26" s="1"/>
  <c r="E52" i="26"/>
  <c r="D52" i="26"/>
  <c r="C52" i="26"/>
  <c r="AG51" i="26"/>
  <c r="AG49" i="26" s="1"/>
  <c r="AF51" i="26"/>
  <c r="AE51" i="26"/>
  <c r="AD51" i="26"/>
  <c r="AC51" i="26"/>
  <c r="AB51" i="26"/>
  <c r="AA51" i="26"/>
  <c r="Z51" i="26"/>
  <c r="Y51" i="26"/>
  <c r="Y49" i="26" s="1"/>
  <c r="X51" i="26"/>
  <c r="W51" i="26"/>
  <c r="V51" i="26"/>
  <c r="U51" i="26"/>
  <c r="T51" i="26"/>
  <c r="S51" i="26"/>
  <c r="R51" i="26"/>
  <c r="Q51" i="26"/>
  <c r="Q49" i="26" s="1"/>
  <c r="P51" i="26"/>
  <c r="O51" i="26"/>
  <c r="N51" i="26"/>
  <c r="M51" i="26"/>
  <c r="L51" i="26"/>
  <c r="K51" i="26"/>
  <c r="J51" i="26"/>
  <c r="I51" i="26"/>
  <c r="I49" i="26" s="1"/>
  <c r="H51" i="26"/>
  <c r="G51" i="26"/>
  <c r="F51" i="26"/>
  <c r="E51" i="26"/>
  <c r="D51" i="26"/>
  <c r="C51" i="26"/>
  <c r="AG50" i="26"/>
  <c r="AF50" i="26"/>
  <c r="AE50" i="26"/>
  <c r="AD50" i="26"/>
  <c r="AC50" i="26"/>
  <c r="AC49" i="26" s="1"/>
  <c r="AB50" i="26"/>
  <c r="AA50" i="26"/>
  <c r="Z50" i="26"/>
  <c r="Y50" i="26"/>
  <c r="X50" i="26"/>
  <c r="W50" i="26"/>
  <c r="V50" i="26"/>
  <c r="U50" i="26"/>
  <c r="U49" i="26" s="1"/>
  <c r="T50" i="26"/>
  <c r="S50" i="26"/>
  <c r="R50" i="26"/>
  <c r="Q50" i="26"/>
  <c r="P50" i="26"/>
  <c r="O50" i="26"/>
  <c r="N50" i="26"/>
  <c r="M50" i="26"/>
  <c r="M49" i="26" s="1"/>
  <c r="L50" i="26"/>
  <c r="K50" i="26"/>
  <c r="J50" i="26"/>
  <c r="I50" i="26"/>
  <c r="H50" i="26"/>
  <c r="G50" i="26"/>
  <c r="F50" i="26"/>
  <c r="E50" i="26"/>
  <c r="E49" i="26" s="1"/>
  <c r="D50" i="26"/>
  <c r="C50" i="26"/>
  <c r="AE49" i="26"/>
  <c r="AD49" i="26"/>
  <c r="AA49" i="26"/>
  <c r="Z49" i="26"/>
  <c r="W49" i="26"/>
  <c r="V49" i="26"/>
  <c r="S49" i="26"/>
  <c r="R49" i="26"/>
  <c r="O49" i="26"/>
  <c r="N49" i="26"/>
  <c r="K49" i="26"/>
  <c r="J49" i="26"/>
  <c r="G49" i="26"/>
  <c r="C49" i="26"/>
  <c r="AG45" i="26"/>
  <c r="AF45" i="26"/>
  <c r="AE45" i="26"/>
  <c r="AD45" i="26"/>
  <c r="AC45" i="26"/>
  <c r="AB45" i="26"/>
  <c r="AA45" i="26"/>
  <c r="AA40" i="26" s="1"/>
  <c r="Z45" i="26"/>
  <c r="Y45" i="26"/>
  <c r="X45" i="26"/>
  <c r="W45" i="26"/>
  <c r="V45" i="26"/>
  <c r="U45" i="26"/>
  <c r="T45" i="26"/>
  <c r="S45" i="26"/>
  <c r="S40" i="26" s="1"/>
  <c r="R45" i="26"/>
  <c r="Q45" i="26"/>
  <c r="P45" i="26"/>
  <c r="O45" i="26"/>
  <c r="N45" i="26"/>
  <c r="M45" i="26"/>
  <c r="L45" i="26"/>
  <c r="K45" i="26"/>
  <c r="J45" i="26"/>
  <c r="I45" i="26"/>
  <c r="H45" i="26"/>
  <c r="G45" i="26"/>
  <c r="F45" i="26"/>
  <c r="E45" i="26"/>
  <c r="D45" i="26"/>
  <c r="C45"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AG43" i="26"/>
  <c r="AG41" i="26" s="1"/>
  <c r="AF43" i="26"/>
  <c r="AE43" i="26"/>
  <c r="AD43" i="26"/>
  <c r="AC43" i="26"/>
  <c r="AB43" i="26"/>
  <c r="AA43" i="26"/>
  <c r="Z43" i="26"/>
  <c r="Y43" i="26"/>
  <c r="Y41" i="26" s="1"/>
  <c r="X43" i="26"/>
  <c r="W43" i="26"/>
  <c r="V43" i="26"/>
  <c r="U43" i="26"/>
  <c r="T43" i="26"/>
  <c r="S43" i="26"/>
  <c r="R43" i="26"/>
  <c r="Q43" i="26"/>
  <c r="Q41" i="26" s="1"/>
  <c r="P43" i="26"/>
  <c r="O43" i="26"/>
  <c r="N43" i="26"/>
  <c r="M43" i="26"/>
  <c r="L43" i="26"/>
  <c r="K43" i="26"/>
  <c r="J43" i="26"/>
  <c r="I43" i="26"/>
  <c r="I41" i="26" s="1"/>
  <c r="H43" i="26"/>
  <c r="G43" i="26"/>
  <c r="F43" i="26"/>
  <c r="E43" i="26"/>
  <c r="D43" i="26"/>
  <c r="C43" i="26"/>
  <c r="AG42" i="26"/>
  <c r="AF42" i="26"/>
  <c r="AF41" i="26" s="1"/>
  <c r="AE42" i="26"/>
  <c r="AD42" i="26"/>
  <c r="AC42" i="26"/>
  <c r="AC41" i="26" s="1"/>
  <c r="AB42" i="26"/>
  <c r="AB41" i="26" s="1"/>
  <c r="AA42" i="26"/>
  <c r="Z42" i="26"/>
  <c r="Y42" i="26"/>
  <c r="X42" i="26"/>
  <c r="X41" i="26" s="1"/>
  <c r="W42" i="26"/>
  <c r="V42" i="26"/>
  <c r="U42" i="26"/>
  <c r="U41" i="26" s="1"/>
  <c r="T42" i="26"/>
  <c r="T41" i="26" s="1"/>
  <c r="S42" i="26"/>
  <c r="R42" i="26"/>
  <c r="Q42" i="26"/>
  <c r="P42" i="26"/>
  <c r="P41" i="26" s="1"/>
  <c r="O42" i="26"/>
  <c r="N42" i="26"/>
  <c r="M42" i="26"/>
  <c r="M41" i="26" s="1"/>
  <c r="L42" i="26"/>
  <c r="L41" i="26" s="1"/>
  <c r="K42" i="26"/>
  <c r="J42" i="26"/>
  <c r="I42" i="26"/>
  <c r="H42" i="26"/>
  <c r="H41" i="26" s="1"/>
  <c r="G42" i="26"/>
  <c r="F42" i="26"/>
  <c r="E42" i="26"/>
  <c r="E41" i="26" s="1"/>
  <c r="D42" i="26"/>
  <c r="D41" i="26" s="1"/>
  <c r="C42" i="26"/>
  <c r="AE41" i="26"/>
  <c r="AD41" i="26"/>
  <c r="AA41" i="26"/>
  <c r="Z41" i="26"/>
  <c r="W41" i="26"/>
  <c r="V41" i="26"/>
  <c r="S41" i="26"/>
  <c r="R41" i="26"/>
  <c r="O41" i="26"/>
  <c r="N41" i="26"/>
  <c r="K41" i="26"/>
  <c r="J41" i="26"/>
  <c r="G41" i="26"/>
  <c r="F41" i="26"/>
  <c r="C41" i="26"/>
  <c r="AD40" i="26"/>
  <c r="Z40" i="26"/>
  <c r="V40" i="26"/>
  <c r="R40" i="26"/>
  <c r="N40" i="26"/>
  <c r="J40" i="26"/>
  <c r="F40" i="26"/>
  <c r="AG39" i="26"/>
  <c r="AC39" i="26"/>
  <c r="Y39" i="26"/>
  <c r="U39" i="26"/>
  <c r="Q39" i="26"/>
  <c r="I39" i="26"/>
  <c r="AF38" i="26"/>
  <c r="X38" i="26"/>
  <c r="P38" i="26"/>
  <c r="AG35" i="26"/>
  <c r="AG40" i="26" s="1"/>
  <c r="AF35" i="26"/>
  <c r="AF40" i="26" s="1"/>
  <c r="AE35" i="26"/>
  <c r="AE40" i="26" s="1"/>
  <c r="AD35" i="26"/>
  <c r="AC35" i="26"/>
  <c r="AC40" i="26" s="1"/>
  <c r="AB35" i="26"/>
  <c r="AB40" i="26" s="1"/>
  <c r="AA35" i="26"/>
  <c r="Z35" i="26"/>
  <c r="Y35" i="26"/>
  <c r="Y40" i="26" s="1"/>
  <c r="X35" i="26"/>
  <c r="X40" i="26" s="1"/>
  <c r="W35" i="26"/>
  <c r="W40" i="26" s="1"/>
  <c r="V35" i="26"/>
  <c r="U35" i="26"/>
  <c r="U40" i="26" s="1"/>
  <c r="T35" i="26"/>
  <c r="T40" i="26" s="1"/>
  <c r="S35" i="26"/>
  <c r="R35" i="26"/>
  <c r="Q35" i="26"/>
  <c r="Q40" i="26" s="1"/>
  <c r="P35" i="26"/>
  <c r="P40" i="26" s="1"/>
  <c r="O35" i="26"/>
  <c r="O40" i="26" s="1"/>
  <c r="N35" i="26"/>
  <c r="M35" i="26"/>
  <c r="M40" i="26" s="1"/>
  <c r="L35" i="26"/>
  <c r="L40" i="26" s="1"/>
  <c r="K35" i="26"/>
  <c r="K40" i="26" s="1"/>
  <c r="J35" i="26"/>
  <c r="I35" i="26"/>
  <c r="I40" i="26" s="1"/>
  <c r="H35" i="26"/>
  <c r="H40" i="26" s="1"/>
  <c r="G35" i="26"/>
  <c r="G40" i="26" s="1"/>
  <c r="F35" i="26"/>
  <c r="E35" i="26"/>
  <c r="E40" i="26" s="1"/>
  <c r="D35" i="26"/>
  <c r="D40" i="26" s="1"/>
  <c r="C35" i="26"/>
  <c r="C40" i="26" s="1"/>
  <c r="AG34" i="26"/>
  <c r="AF34" i="26"/>
  <c r="AF39" i="26" s="1"/>
  <c r="AE34" i="26"/>
  <c r="AE39" i="26" s="1"/>
  <c r="AD34" i="26"/>
  <c r="AD39" i="26" s="1"/>
  <c r="AC34" i="26"/>
  <c r="AB34" i="26"/>
  <c r="AB39" i="26" s="1"/>
  <c r="AA34" i="26"/>
  <c r="AA39" i="26" s="1"/>
  <c r="Z34" i="26"/>
  <c r="Z39" i="26" s="1"/>
  <c r="Y34" i="26"/>
  <c r="X34" i="26"/>
  <c r="X39" i="26" s="1"/>
  <c r="W34" i="26"/>
  <c r="W39" i="26" s="1"/>
  <c r="V34" i="26"/>
  <c r="V39" i="26" s="1"/>
  <c r="U34" i="26"/>
  <c r="T34" i="26"/>
  <c r="T39" i="26" s="1"/>
  <c r="S34" i="26"/>
  <c r="S39" i="26" s="1"/>
  <c r="R34" i="26"/>
  <c r="R39" i="26" s="1"/>
  <c r="Q34" i="26"/>
  <c r="P34" i="26"/>
  <c r="P39" i="26" s="1"/>
  <c r="O34" i="26"/>
  <c r="O39" i="26" s="1"/>
  <c r="N34" i="26"/>
  <c r="N39" i="26" s="1"/>
  <c r="M34" i="26"/>
  <c r="M39" i="26" s="1"/>
  <c r="L34" i="26"/>
  <c r="L39" i="26" s="1"/>
  <c r="K34" i="26"/>
  <c r="K39" i="26" s="1"/>
  <c r="J34" i="26"/>
  <c r="J39" i="26" s="1"/>
  <c r="I34" i="26"/>
  <c r="H34" i="26"/>
  <c r="H39" i="26" s="1"/>
  <c r="G34" i="26"/>
  <c r="G39" i="26" s="1"/>
  <c r="F34" i="26"/>
  <c r="F39" i="26" s="1"/>
  <c r="E34" i="26"/>
  <c r="E39" i="26" s="1"/>
  <c r="D34" i="26"/>
  <c r="D39" i="26" s="1"/>
  <c r="C34" i="26"/>
  <c r="C39" i="26" s="1"/>
  <c r="AG33" i="26"/>
  <c r="AG38" i="26" s="1"/>
  <c r="AF33" i="26"/>
  <c r="AE33" i="26"/>
  <c r="AE38" i="26" s="1"/>
  <c r="AD33" i="26"/>
  <c r="AD38" i="26" s="1"/>
  <c r="AC33" i="26"/>
  <c r="AC38" i="26" s="1"/>
  <c r="AB33" i="26"/>
  <c r="AB38" i="26" s="1"/>
  <c r="AA33" i="26"/>
  <c r="AA38" i="26" s="1"/>
  <c r="Z33" i="26"/>
  <c r="Z38" i="26" s="1"/>
  <c r="Y33" i="26"/>
  <c r="Y38" i="26" s="1"/>
  <c r="X33" i="26"/>
  <c r="W33" i="26"/>
  <c r="W38" i="26" s="1"/>
  <c r="V33" i="26"/>
  <c r="V38" i="26" s="1"/>
  <c r="U33" i="26"/>
  <c r="U38" i="26" s="1"/>
  <c r="T33" i="26"/>
  <c r="T38" i="26" s="1"/>
  <c r="S33" i="26"/>
  <c r="S38" i="26" s="1"/>
  <c r="R33" i="26"/>
  <c r="R38" i="26" s="1"/>
  <c r="Q33" i="26"/>
  <c r="Q38" i="26" s="1"/>
  <c r="P33" i="26"/>
  <c r="O33" i="26"/>
  <c r="O38" i="26" s="1"/>
  <c r="N33" i="26"/>
  <c r="N38" i="26" s="1"/>
  <c r="M33" i="26"/>
  <c r="M38" i="26" s="1"/>
  <c r="L33" i="26"/>
  <c r="L38" i="26" s="1"/>
  <c r="K33" i="26"/>
  <c r="K38" i="26" s="1"/>
  <c r="J33" i="26"/>
  <c r="J38" i="26" s="1"/>
  <c r="I33" i="26"/>
  <c r="I38" i="26" s="1"/>
  <c r="H33" i="26"/>
  <c r="H38" i="26" s="1"/>
  <c r="G33" i="26"/>
  <c r="G38" i="26" s="1"/>
  <c r="F33" i="26"/>
  <c r="F38" i="26" s="1"/>
  <c r="E33" i="26"/>
  <c r="E38" i="26" s="1"/>
  <c r="D33" i="26"/>
  <c r="D38" i="26" s="1"/>
  <c r="C33" i="26"/>
  <c r="C38" i="26" s="1"/>
  <c r="AG32" i="26"/>
  <c r="AF32" i="26"/>
  <c r="AF37" i="26" s="1"/>
  <c r="AE32" i="26"/>
  <c r="AE37" i="26" s="1"/>
  <c r="AD32" i="26"/>
  <c r="AC32" i="26"/>
  <c r="AB32" i="26"/>
  <c r="AB37" i="26" s="1"/>
  <c r="AA32" i="26"/>
  <c r="Z32" i="26"/>
  <c r="Y32" i="26"/>
  <c r="Y31" i="26" s="1"/>
  <c r="X32" i="26"/>
  <c r="X37" i="26" s="1"/>
  <c r="W32" i="26"/>
  <c r="W37" i="26" s="1"/>
  <c r="V32" i="26"/>
  <c r="U32" i="26"/>
  <c r="T32" i="26"/>
  <c r="T37" i="26" s="1"/>
  <c r="S32" i="26"/>
  <c r="R32" i="26"/>
  <c r="R31" i="26" s="1"/>
  <c r="Q32" i="26"/>
  <c r="P32" i="26"/>
  <c r="P37" i="26" s="1"/>
  <c r="O32" i="26"/>
  <c r="O37" i="26" s="1"/>
  <c r="N32" i="26"/>
  <c r="M32" i="26"/>
  <c r="L32" i="26"/>
  <c r="L37" i="26" s="1"/>
  <c r="K32" i="26"/>
  <c r="J32" i="26"/>
  <c r="J31" i="26" s="1"/>
  <c r="I32" i="26"/>
  <c r="I31" i="26" s="1"/>
  <c r="H32" i="26"/>
  <c r="G32" i="26"/>
  <c r="G37" i="26" s="1"/>
  <c r="F32" i="26"/>
  <c r="F31" i="26" s="1"/>
  <c r="E32" i="26"/>
  <c r="D32" i="26"/>
  <c r="D37" i="26" s="1"/>
  <c r="C32" i="26"/>
  <c r="AG31" i="26"/>
  <c r="AF31" i="26"/>
  <c r="AB31" i="26"/>
  <c r="Z31" i="26"/>
  <c r="X31" i="26"/>
  <c r="W31" i="26"/>
  <c r="U31" i="26"/>
  <c r="Q31" i="26"/>
  <c r="P31" i="26"/>
  <c r="M31" i="26"/>
  <c r="L31" i="26"/>
  <c r="H31" i="26"/>
  <c r="G31" i="26"/>
  <c r="D31" i="26"/>
  <c r="AG53" i="25"/>
  <c r="AF53" i="25"/>
  <c r="AE53" i="25"/>
  <c r="AD53" i="25"/>
  <c r="AC53" i="25"/>
  <c r="AB53" i="25"/>
  <c r="AA53" i="25"/>
  <c r="Z53" i="25"/>
  <c r="Y53" i="25"/>
  <c r="X53" i="25"/>
  <c r="W53" i="25"/>
  <c r="V53" i="25"/>
  <c r="U53" i="25"/>
  <c r="T53" i="25"/>
  <c r="S53" i="25"/>
  <c r="R53" i="25"/>
  <c r="Q53" i="25"/>
  <c r="P53" i="25"/>
  <c r="O53" i="25"/>
  <c r="N53" i="25"/>
  <c r="M53" i="25"/>
  <c r="L53" i="25"/>
  <c r="K53" i="25"/>
  <c r="J53" i="25"/>
  <c r="I53" i="25"/>
  <c r="H53" i="25"/>
  <c r="G53" i="25"/>
  <c r="F53" i="25"/>
  <c r="E53" i="25"/>
  <c r="D53" i="25"/>
  <c r="C53" i="25"/>
  <c r="AG52" i="25"/>
  <c r="AF52" i="25"/>
  <c r="AE52" i="25"/>
  <c r="AD52" i="25"/>
  <c r="AC52" i="25"/>
  <c r="AB52" i="25"/>
  <c r="AA52" i="25"/>
  <c r="Z52" i="25"/>
  <c r="Y52" i="25"/>
  <c r="X52" i="25"/>
  <c r="W52" i="25"/>
  <c r="V52" i="25"/>
  <c r="U52" i="25"/>
  <c r="T52" i="25"/>
  <c r="S52" i="25"/>
  <c r="R52" i="25"/>
  <c r="Q52" i="25"/>
  <c r="P52" i="25"/>
  <c r="O52" i="25"/>
  <c r="N52" i="25"/>
  <c r="M52" i="25"/>
  <c r="L52" i="25"/>
  <c r="K52" i="25"/>
  <c r="J52" i="25"/>
  <c r="I52" i="25"/>
  <c r="H52" i="25"/>
  <c r="G52" i="25"/>
  <c r="F52" i="25"/>
  <c r="E52" i="25"/>
  <c r="D52" i="25"/>
  <c r="C52" i="25"/>
  <c r="AG51" i="25"/>
  <c r="AF51" i="25"/>
  <c r="AE51" i="25"/>
  <c r="AD51" i="25"/>
  <c r="AC51" i="25"/>
  <c r="AB51" i="25"/>
  <c r="AB49" i="25" s="1"/>
  <c r="AA51" i="25"/>
  <c r="Z51" i="25"/>
  <c r="Y51" i="25"/>
  <c r="X51" i="25"/>
  <c r="W51" i="25"/>
  <c r="V51" i="25"/>
  <c r="U51" i="25"/>
  <c r="T51" i="25"/>
  <c r="S51" i="25"/>
  <c r="R51" i="25"/>
  <c r="Q51" i="25"/>
  <c r="P51" i="25"/>
  <c r="O51" i="25"/>
  <c r="N51" i="25"/>
  <c r="M51" i="25"/>
  <c r="L51" i="25"/>
  <c r="K51" i="25"/>
  <c r="J51" i="25"/>
  <c r="I51" i="25"/>
  <c r="H51" i="25"/>
  <c r="G51" i="25"/>
  <c r="F51" i="25"/>
  <c r="E51" i="25"/>
  <c r="D51" i="25"/>
  <c r="C51" i="25"/>
  <c r="AG50" i="25"/>
  <c r="AF50" i="25"/>
  <c r="AF49" i="25" s="1"/>
  <c r="AE50" i="25"/>
  <c r="AE49" i="25" s="1"/>
  <c r="AD50" i="25"/>
  <c r="AC50" i="25"/>
  <c r="AB50" i="25"/>
  <c r="AA50" i="25"/>
  <c r="Z50" i="25"/>
  <c r="Y50" i="25"/>
  <c r="X50" i="25"/>
  <c r="X49" i="25" s="1"/>
  <c r="W50" i="25"/>
  <c r="W49" i="25" s="1"/>
  <c r="V50" i="25"/>
  <c r="V49" i="25" s="1"/>
  <c r="U50" i="25"/>
  <c r="T50" i="25"/>
  <c r="S50" i="25"/>
  <c r="R50" i="25"/>
  <c r="Q50" i="25"/>
  <c r="P50" i="25"/>
  <c r="P49" i="25" s="1"/>
  <c r="O50" i="25"/>
  <c r="O49" i="25" s="1"/>
  <c r="N50" i="25"/>
  <c r="N49" i="25" s="1"/>
  <c r="M50" i="25"/>
  <c r="L50" i="25"/>
  <c r="K50" i="25"/>
  <c r="J50" i="25"/>
  <c r="I50" i="25"/>
  <c r="H50" i="25"/>
  <c r="H49" i="25" s="1"/>
  <c r="G50" i="25"/>
  <c r="G49" i="25" s="1"/>
  <c r="F50" i="25"/>
  <c r="F49" i="25" s="1"/>
  <c r="E50" i="25"/>
  <c r="D50" i="25"/>
  <c r="C50" i="25"/>
  <c r="AG49" i="25"/>
  <c r="AD49" i="25"/>
  <c r="AC49" i="25"/>
  <c r="Z49" i="25"/>
  <c r="Y49" i="25"/>
  <c r="U49" i="25"/>
  <c r="R49" i="25"/>
  <c r="Q49" i="25"/>
  <c r="M49" i="25"/>
  <c r="J49" i="25"/>
  <c r="I49" i="25"/>
  <c r="E49" i="25"/>
  <c r="AG45" i="25"/>
  <c r="AF45" i="25"/>
  <c r="AE45" i="25"/>
  <c r="AD45" i="25"/>
  <c r="AC45" i="25"/>
  <c r="AB45" i="25"/>
  <c r="AA45" i="25"/>
  <c r="Z45" i="25"/>
  <c r="Y45" i="25"/>
  <c r="X45" i="25"/>
  <c r="W45" i="25"/>
  <c r="V45" i="25"/>
  <c r="U45" i="25"/>
  <c r="T45" i="25"/>
  <c r="S45" i="25"/>
  <c r="R45" i="25"/>
  <c r="Q45" i="25"/>
  <c r="P45" i="25"/>
  <c r="O45" i="25"/>
  <c r="N45" i="25"/>
  <c r="M45" i="25"/>
  <c r="L45" i="25"/>
  <c r="K45" i="25"/>
  <c r="J45" i="25"/>
  <c r="I45" i="25"/>
  <c r="H45" i="25"/>
  <c r="G45" i="25"/>
  <c r="F45" i="25"/>
  <c r="E45" i="25"/>
  <c r="D45" i="25"/>
  <c r="C45" i="25"/>
  <c r="AG44" i="25"/>
  <c r="AF44" i="25"/>
  <c r="AE44" i="25"/>
  <c r="AD44" i="25"/>
  <c r="AC44" i="25"/>
  <c r="AB44" i="25"/>
  <c r="AA44" i="25"/>
  <c r="Z44" i="25"/>
  <c r="Y44" i="25"/>
  <c r="X44" i="25"/>
  <c r="W44" i="25"/>
  <c r="V44" i="25"/>
  <c r="U44" i="25"/>
  <c r="T44" i="25"/>
  <c r="S44" i="25"/>
  <c r="R44" i="25"/>
  <c r="Q44" i="25"/>
  <c r="P44" i="25"/>
  <c r="O44" i="25"/>
  <c r="N44" i="25"/>
  <c r="M44" i="25"/>
  <c r="L44" i="25"/>
  <c r="K44" i="25"/>
  <c r="J44" i="25"/>
  <c r="I44" i="25"/>
  <c r="H44" i="25"/>
  <c r="G44" i="25"/>
  <c r="F44" i="25"/>
  <c r="E44" i="25"/>
  <c r="D44" i="25"/>
  <c r="C44" i="25"/>
  <c r="AG43" i="25"/>
  <c r="AF43" i="25"/>
  <c r="AE43" i="25"/>
  <c r="AD43" i="25"/>
  <c r="AC43" i="25"/>
  <c r="AB43" i="25"/>
  <c r="AA43" i="25"/>
  <c r="Z43" i="25"/>
  <c r="Y43" i="25"/>
  <c r="X43" i="25"/>
  <c r="W43" i="25"/>
  <c r="W41" i="25" s="1"/>
  <c r="V43" i="25"/>
  <c r="U43" i="25"/>
  <c r="T43" i="25"/>
  <c r="S43" i="25"/>
  <c r="R43" i="25"/>
  <c r="Q43" i="25"/>
  <c r="P43" i="25"/>
  <c r="O43" i="25"/>
  <c r="O41" i="25" s="1"/>
  <c r="N43" i="25"/>
  <c r="M43" i="25"/>
  <c r="L43" i="25"/>
  <c r="K43" i="25"/>
  <c r="J43" i="25"/>
  <c r="I43" i="25"/>
  <c r="H43" i="25"/>
  <c r="G43" i="25"/>
  <c r="G41" i="25" s="1"/>
  <c r="F43" i="25"/>
  <c r="E43" i="25"/>
  <c r="D43" i="25"/>
  <c r="C43" i="25"/>
  <c r="AG42" i="25"/>
  <c r="AF42" i="25"/>
  <c r="AE42" i="25"/>
  <c r="AD42" i="25"/>
  <c r="AD41" i="25" s="1"/>
  <c r="AC42" i="25"/>
  <c r="AB42" i="25"/>
  <c r="AB41" i="25" s="1"/>
  <c r="AA42" i="25"/>
  <c r="AA41" i="25" s="1"/>
  <c r="Z42" i="25"/>
  <c r="Y42" i="25"/>
  <c r="X42" i="25"/>
  <c r="W42" i="25"/>
  <c r="V42" i="25"/>
  <c r="V41" i="25" s="1"/>
  <c r="U42" i="25"/>
  <c r="T42" i="25"/>
  <c r="T41" i="25" s="1"/>
  <c r="S42" i="25"/>
  <c r="S41" i="25" s="1"/>
  <c r="R42" i="25"/>
  <c r="Q42" i="25"/>
  <c r="P42" i="25"/>
  <c r="O42" i="25"/>
  <c r="N42" i="25"/>
  <c r="N41" i="25" s="1"/>
  <c r="M42" i="25"/>
  <c r="L42" i="25"/>
  <c r="L41" i="25" s="1"/>
  <c r="K42" i="25"/>
  <c r="K41" i="25" s="1"/>
  <c r="J42" i="25"/>
  <c r="I42" i="25"/>
  <c r="H42" i="25"/>
  <c r="H41" i="25" s="1"/>
  <c r="G42" i="25"/>
  <c r="F42" i="25"/>
  <c r="F41" i="25" s="1"/>
  <c r="E42" i="25"/>
  <c r="D42" i="25"/>
  <c r="D41" i="25" s="1"/>
  <c r="C42" i="25"/>
  <c r="C41" i="25" s="1"/>
  <c r="AG41" i="25"/>
  <c r="AF41" i="25"/>
  <c r="AE41" i="25"/>
  <c r="AC41" i="25"/>
  <c r="Z41" i="25"/>
  <c r="Y41" i="25"/>
  <c r="X41" i="25"/>
  <c r="U41" i="25"/>
  <c r="R41" i="25"/>
  <c r="Q41" i="25"/>
  <c r="P41" i="25"/>
  <c r="M41" i="25"/>
  <c r="J41" i="25"/>
  <c r="I41" i="25"/>
  <c r="E41" i="25"/>
  <c r="AG40" i="25"/>
  <c r="Z40" i="25"/>
  <c r="Y40" i="25"/>
  <c r="Q40" i="25"/>
  <c r="I40" i="25"/>
  <c r="AG35" i="25"/>
  <c r="AF35" i="25"/>
  <c r="AF40" i="25" s="1"/>
  <c r="AE35" i="25"/>
  <c r="AE40" i="25" s="1"/>
  <c r="AD35" i="25"/>
  <c r="AD40" i="25" s="1"/>
  <c r="AC35" i="25"/>
  <c r="AC40" i="25" s="1"/>
  <c r="AB35" i="25"/>
  <c r="AB40" i="25" s="1"/>
  <c r="AA35" i="25"/>
  <c r="AA40" i="25" s="1"/>
  <c r="Z35" i="25"/>
  <c r="Y35" i="25"/>
  <c r="X35" i="25"/>
  <c r="X40" i="25" s="1"/>
  <c r="W35" i="25"/>
  <c r="W40" i="25" s="1"/>
  <c r="V35" i="25"/>
  <c r="V40" i="25" s="1"/>
  <c r="U35" i="25"/>
  <c r="U40" i="25" s="1"/>
  <c r="T35" i="25"/>
  <c r="T40" i="25" s="1"/>
  <c r="S35" i="25"/>
  <c r="S40" i="25" s="1"/>
  <c r="R35" i="25"/>
  <c r="R40" i="25" s="1"/>
  <c r="Q35" i="25"/>
  <c r="P35" i="25"/>
  <c r="P40" i="25" s="1"/>
  <c r="O35" i="25"/>
  <c r="O40" i="25" s="1"/>
  <c r="N35" i="25"/>
  <c r="N40" i="25" s="1"/>
  <c r="M35" i="25"/>
  <c r="M40" i="25" s="1"/>
  <c r="L35" i="25"/>
  <c r="L40" i="25" s="1"/>
  <c r="K35" i="25"/>
  <c r="K40" i="25" s="1"/>
  <c r="J35" i="25"/>
  <c r="J40" i="25" s="1"/>
  <c r="I35" i="25"/>
  <c r="H35" i="25"/>
  <c r="H40" i="25" s="1"/>
  <c r="G35" i="25"/>
  <c r="G40" i="25" s="1"/>
  <c r="F35" i="25"/>
  <c r="F40" i="25" s="1"/>
  <c r="E35" i="25"/>
  <c r="E40" i="25" s="1"/>
  <c r="D35" i="25"/>
  <c r="D40" i="25" s="1"/>
  <c r="C35" i="25"/>
  <c r="C40" i="25" s="1"/>
  <c r="AG34" i="25"/>
  <c r="AG39" i="25" s="1"/>
  <c r="AF34" i="25"/>
  <c r="AF39" i="25" s="1"/>
  <c r="AE34" i="25"/>
  <c r="AE39" i="25" s="1"/>
  <c r="AD34" i="25"/>
  <c r="AD39" i="25" s="1"/>
  <c r="AC34" i="25"/>
  <c r="AC39" i="25" s="1"/>
  <c r="AB34" i="25"/>
  <c r="AB39" i="25" s="1"/>
  <c r="AA34" i="25"/>
  <c r="AA39" i="25" s="1"/>
  <c r="Z34" i="25"/>
  <c r="Z39" i="25" s="1"/>
  <c r="Y34" i="25"/>
  <c r="Y39" i="25" s="1"/>
  <c r="X34" i="25"/>
  <c r="X39" i="25" s="1"/>
  <c r="W34" i="25"/>
  <c r="W39" i="25" s="1"/>
  <c r="V34" i="25"/>
  <c r="V39" i="25" s="1"/>
  <c r="U34" i="25"/>
  <c r="U39" i="25" s="1"/>
  <c r="T34" i="25"/>
  <c r="T39" i="25" s="1"/>
  <c r="S34" i="25"/>
  <c r="S39" i="25" s="1"/>
  <c r="R34" i="25"/>
  <c r="R39" i="25" s="1"/>
  <c r="Q34" i="25"/>
  <c r="Q39" i="25" s="1"/>
  <c r="P34" i="25"/>
  <c r="P39" i="25" s="1"/>
  <c r="O34" i="25"/>
  <c r="O39" i="25" s="1"/>
  <c r="N34" i="25"/>
  <c r="N39" i="25" s="1"/>
  <c r="M34" i="25"/>
  <c r="M39" i="25" s="1"/>
  <c r="L34" i="25"/>
  <c r="L39" i="25" s="1"/>
  <c r="K34" i="25"/>
  <c r="K39" i="25" s="1"/>
  <c r="J34" i="25"/>
  <c r="J39" i="25" s="1"/>
  <c r="I34" i="25"/>
  <c r="I39" i="25" s="1"/>
  <c r="H34" i="25"/>
  <c r="H39" i="25" s="1"/>
  <c r="G34" i="25"/>
  <c r="G39" i="25" s="1"/>
  <c r="F34" i="25"/>
  <c r="F39" i="25" s="1"/>
  <c r="E34" i="25"/>
  <c r="E39" i="25" s="1"/>
  <c r="D34" i="25"/>
  <c r="D39" i="25" s="1"/>
  <c r="C34" i="25"/>
  <c r="C39" i="25" s="1"/>
  <c r="AG33" i="25"/>
  <c r="AG38" i="25" s="1"/>
  <c r="AF33" i="25"/>
  <c r="AF38" i="25" s="1"/>
  <c r="AE33" i="25"/>
  <c r="AE38" i="25" s="1"/>
  <c r="AD33" i="25"/>
  <c r="AD38" i="25" s="1"/>
  <c r="AC33" i="25"/>
  <c r="AC38" i="25" s="1"/>
  <c r="AB33" i="25"/>
  <c r="AB38" i="25" s="1"/>
  <c r="AA33" i="25"/>
  <c r="AA38" i="25" s="1"/>
  <c r="Z33" i="25"/>
  <c r="Z38" i="25" s="1"/>
  <c r="Y33" i="25"/>
  <c r="Y38" i="25" s="1"/>
  <c r="X33" i="25"/>
  <c r="X38" i="25" s="1"/>
  <c r="W33" i="25"/>
  <c r="W38" i="25" s="1"/>
  <c r="V33" i="25"/>
  <c r="V38" i="25" s="1"/>
  <c r="U33" i="25"/>
  <c r="U38" i="25" s="1"/>
  <c r="T33" i="25"/>
  <c r="T38" i="25" s="1"/>
  <c r="S33" i="25"/>
  <c r="S38" i="25" s="1"/>
  <c r="R33" i="25"/>
  <c r="R38" i="25" s="1"/>
  <c r="Q33" i="25"/>
  <c r="Q38" i="25" s="1"/>
  <c r="P33" i="25"/>
  <c r="P38" i="25" s="1"/>
  <c r="O33" i="25"/>
  <c r="O38" i="25" s="1"/>
  <c r="N33" i="25"/>
  <c r="N38" i="25" s="1"/>
  <c r="M33" i="25"/>
  <c r="M38" i="25" s="1"/>
  <c r="L33" i="25"/>
  <c r="L38" i="25" s="1"/>
  <c r="K33" i="25"/>
  <c r="K38" i="25" s="1"/>
  <c r="J33" i="25"/>
  <c r="J38" i="25" s="1"/>
  <c r="I33" i="25"/>
  <c r="I38" i="25" s="1"/>
  <c r="H33" i="25"/>
  <c r="H38" i="25" s="1"/>
  <c r="G33" i="25"/>
  <c r="G38" i="25" s="1"/>
  <c r="F33" i="25"/>
  <c r="F38" i="25" s="1"/>
  <c r="E33" i="25"/>
  <c r="E38" i="25" s="1"/>
  <c r="D33" i="25"/>
  <c r="D38" i="25" s="1"/>
  <c r="C33" i="25"/>
  <c r="C38" i="25" s="1"/>
  <c r="AG32" i="25"/>
  <c r="AG37" i="25" s="1"/>
  <c r="AG36" i="25" s="1"/>
  <c r="AF32" i="25"/>
  <c r="AF37" i="25" s="1"/>
  <c r="AE32" i="25"/>
  <c r="AE37" i="25" s="1"/>
  <c r="AD32" i="25"/>
  <c r="AD37" i="25" s="1"/>
  <c r="AD36" i="25" s="1"/>
  <c r="AC32" i="25"/>
  <c r="AC37" i="25" s="1"/>
  <c r="AB32" i="25"/>
  <c r="AB46" i="25" s="1"/>
  <c r="AA32" i="25"/>
  <c r="AA37" i="25" s="1"/>
  <c r="Z32" i="25"/>
  <c r="Z37" i="25" s="1"/>
  <c r="Y32" i="25"/>
  <c r="Y37" i="25" s="1"/>
  <c r="Y36" i="25" s="1"/>
  <c r="X32" i="25"/>
  <c r="X37" i="25" s="1"/>
  <c r="W32" i="25"/>
  <c r="W37" i="25" s="1"/>
  <c r="V32" i="25"/>
  <c r="V37" i="25" s="1"/>
  <c r="V36" i="25" s="1"/>
  <c r="U32" i="25"/>
  <c r="U37" i="25" s="1"/>
  <c r="T32" i="25"/>
  <c r="T46" i="25" s="1"/>
  <c r="T48" i="25" s="1"/>
  <c r="S32" i="25"/>
  <c r="S37" i="25" s="1"/>
  <c r="R32" i="25"/>
  <c r="R37" i="25" s="1"/>
  <c r="Q32" i="25"/>
  <c r="Q37" i="25" s="1"/>
  <c r="Q36" i="25" s="1"/>
  <c r="P32" i="25"/>
  <c r="P37" i="25" s="1"/>
  <c r="O32" i="25"/>
  <c r="O37" i="25" s="1"/>
  <c r="N32" i="25"/>
  <c r="N37" i="25" s="1"/>
  <c r="N36" i="25" s="1"/>
  <c r="M32" i="25"/>
  <c r="M37" i="25" s="1"/>
  <c r="L32" i="25"/>
  <c r="L46" i="25" s="1"/>
  <c r="L48" i="25" s="1"/>
  <c r="K32" i="25"/>
  <c r="K37" i="25" s="1"/>
  <c r="J32" i="25"/>
  <c r="J37" i="25" s="1"/>
  <c r="I32" i="25"/>
  <c r="I37" i="25" s="1"/>
  <c r="I36" i="25" s="1"/>
  <c r="H32" i="25"/>
  <c r="H37" i="25" s="1"/>
  <c r="G32" i="25"/>
  <c r="G37" i="25" s="1"/>
  <c r="F32" i="25"/>
  <c r="F37" i="25" s="1"/>
  <c r="F36" i="25" s="1"/>
  <c r="E32" i="25"/>
  <c r="E37" i="25" s="1"/>
  <c r="D32" i="25"/>
  <c r="D46" i="25" s="1"/>
  <c r="D48" i="25" s="1"/>
  <c r="C32" i="25"/>
  <c r="C37" i="25" s="1"/>
  <c r="AG31" i="25"/>
  <c r="AF31" i="25"/>
  <c r="AD31" i="25"/>
  <c r="AC31" i="25"/>
  <c r="AA31" i="25"/>
  <c r="Z31" i="25"/>
  <c r="Y31" i="25"/>
  <c r="X31" i="25"/>
  <c r="V31" i="25"/>
  <c r="U31" i="25"/>
  <c r="S31" i="25"/>
  <c r="Q31" i="25"/>
  <c r="P31" i="25"/>
  <c r="N31" i="25"/>
  <c r="M31" i="25"/>
  <c r="K31" i="25"/>
  <c r="H31" i="25"/>
  <c r="F31" i="25"/>
  <c r="E31" i="25"/>
  <c r="C31" i="25"/>
  <c r="AG53" i="24"/>
  <c r="AF53" i="24"/>
  <c r="AE53" i="24"/>
  <c r="AD53" i="24"/>
  <c r="AC53" i="24"/>
  <c r="AB53" i="24"/>
  <c r="AA53" i="24"/>
  <c r="Z53" i="24"/>
  <c r="Y53" i="24"/>
  <c r="X53" i="24"/>
  <c r="W53" i="24"/>
  <c r="V53" i="24"/>
  <c r="U53" i="24"/>
  <c r="T53" i="24"/>
  <c r="S53" i="24"/>
  <c r="R53" i="24"/>
  <c r="Q53" i="24"/>
  <c r="P53" i="24"/>
  <c r="O53" i="24"/>
  <c r="N53" i="24"/>
  <c r="M53" i="24"/>
  <c r="L53" i="24"/>
  <c r="K53" i="24"/>
  <c r="J53" i="24"/>
  <c r="I53" i="24"/>
  <c r="H53" i="24"/>
  <c r="G53" i="24"/>
  <c r="F53" i="24"/>
  <c r="E53" i="24"/>
  <c r="D53" i="24"/>
  <c r="C53" i="24"/>
  <c r="AG52" i="24"/>
  <c r="AF52" i="24"/>
  <c r="AE52" i="24"/>
  <c r="AD52" i="24"/>
  <c r="AC52" i="24"/>
  <c r="AB52" i="24"/>
  <c r="AA52" i="24"/>
  <c r="Z52" i="24"/>
  <c r="Y52" i="24"/>
  <c r="X52" i="24"/>
  <c r="W52" i="24"/>
  <c r="V52" i="24"/>
  <c r="U52" i="24"/>
  <c r="T52" i="24"/>
  <c r="S52" i="24"/>
  <c r="R52" i="24"/>
  <c r="Q52" i="24"/>
  <c r="P52" i="24"/>
  <c r="O52" i="24"/>
  <c r="N52" i="24"/>
  <c r="M52" i="24"/>
  <c r="L52" i="24"/>
  <c r="K52" i="24"/>
  <c r="J52" i="24"/>
  <c r="I52" i="24"/>
  <c r="H52" i="24"/>
  <c r="G52" i="24"/>
  <c r="F52" i="24"/>
  <c r="E52" i="24"/>
  <c r="D52" i="24"/>
  <c r="C52" i="24"/>
  <c r="AG51" i="24"/>
  <c r="AF51" i="24"/>
  <c r="AE51" i="24"/>
  <c r="AD51" i="24"/>
  <c r="AC51" i="24"/>
  <c r="AB51" i="24"/>
  <c r="AA51" i="24"/>
  <c r="Z51" i="24"/>
  <c r="Y51" i="24"/>
  <c r="X51" i="24"/>
  <c r="W51" i="24"/>
  <c r="V51" i="24"/>
  <c r="U51" i="24"/>
  <c r="T51" i="24"/>
  <c r="S51" i="24"/>
  <c r="R51" i="24"/>
  <c r="Q51" i="24"/>
  <c r="P51" i="24"/>
  <c r="O51" i="24"/>
  <c r="N51" i="24"/>
  <c r="M51" i="24"/>
  <c r="L51" i="24"/>
  <c r="K51" i="24"/>
  <c r="J51" i="24"/>
  <c r="I51" i="24"/>
  <c r="H51" i="24"/>
  <c r="G51" i="24"/>
  <c r="F51" i="24"/>
  <c r="E51" i="24"/>
  <c r="D51" i="24"/>
  <c r="C51" i="24"/>
  <c r="AG50" i="24"/>
  <c r="AF50" i="24"/>
  <c r="AE50" i="24"/>
  <c r="AE49" i="24" s="1"/>
  <c r="AD50" i="24"/>
  <c r="AC50" i="24"/>
  <c r="AB50" i="24"/>
  <c r="AA50" i="24"/>
  <c r="Z50" i="24"/>
  <c r="Z49" i="24" s="1"/>
  <c r="Y50" i="24"/>
  <c r="X50" i="24"/>
  <c r="W50" i="24"/>
  <c r="W49" i="24" s="1"/>
  <c r="V50" i="24"/>
  <c r="U50" i="24"/>
  <c r="T50" i="24"/>
  <c r="S50" i="24"/>
  <c r="R50" i="24"/>
  <c r="R49" i="24" s="1"/>
  <c r="Q50" i="24"/>
  <c r="P50" i="24"/>
  <c r="O50" i="24"/>
  <c r="O49" i="24" s="1"/>
  <c r="N50" i="24"/>
  <c r="M50" i="24"/>
  <c r="L50" i="24"/>
  <c r="K50" i="24"/>
  <c r="J50" i="24"/>
  <c r="J49" i="24" s="1"/>
  <c r="I50" i="24"/>
  <c r="I49" i="24" s="1"/>
  <c r="H50" i="24"/>
  <c r="G50" i="24"/>
  <c r="G49" i="24" s="1"/>
  <c r="F50" i="24"/>
  <c r="E50" i="24"/>
  <c r="D50" i="24"/>
  <c r="C50" i="24"/>
  <c r="AG49" i="24"/>
  <c r="AF49" i="24"/>
  <c r="AD49" i="24"/>
  <c r="AB49" i="24"/>
  <c r="AA49" i="24"/>
  <c r="Y49" i="24"/>
  <c r="X49" i="24"/>
  <c r="T49" i="24"/>
  <c r="S49" i="24"/>
  <c r="Q49" i="24"/>
  <c r="P49" i="24"/>
  <c r="L49" i="24"/>
  <c r="K49" i="24"/>
  <c r="H49" i="24"/>
  <c r="D49" i="24"/>
  <c r="C49" i="24"/>
  <c r="Z47" i="24"/>
  <c r="AG45" i="24"/>
  <c r="AF45" i="24"/>
  <c r="AF40" i="24" s="1"/>
  <c r="AE45" i="24"/>
  <c r="AD45" i="24"/>
  <c r="AC45" i="24"/>
  <c r="AB45" i="24"/>
  <c r="AA45" i="24"/>
  <c r="Z45" i="24"/>
  <c r="Y45" i="24"/>
  <c r="X45" i="24"/>
  <c r="X40" i="24" s="1"/>
  <c r="W45" i="24"/>
  <c r="V45" i="24"/>
  <c r="U45" i="24"/>
  <c r="T45" i="24"/>
  <c r="S45" i="24"/>
  <c r="R45" i="24"/>
  <c r="Q45" i="24"/>
  <c r="P45" i="24"/>
  <c r="O45" i="24"/>
  <c r="N45" i="24"/>
  <c r="M45" i="24"/>
  <c r="L45" i="24"/>
  <c r="K45" i="24"/>
  <c r="J45" i="24"/>
  <c r="I45" i="24"/>
  <c r="H45" i="24"/>
  <c r="H40" i="24" s="1"/>
  <c r="G45" i="24"/>
  <c r="F45" i="24"/>
  <c r="E45" i="24"/>
  <c r="D45" i="24"/>
  <c r="C45" i="24"/>
  <c r="AG44" i="24"/>
  <c r="AF44" i="24"/>
  <c r="AE44" i="24"/>
  <c r="AD44" i="24"/>
  <c r="AC44" i="24"/>
  <c r="AB44" i="24"/>
  <c r="AA44" i="24"/>
  <c r="Z44" i="24"/>
  <c r="Y44" i="24"/>
  <c r="X44" i="24"/>
  <c r="W44" i="24"/>
  <c r="W39" i="24" s="1"/>
  <c r="V44" i="24"/>
  <c r="U44" i="24"/>
  <c r="T44" i="24"/>
  <c r="S44" i="24"/>
  <c r="R44" i="24"/>
  <c r="Q44" i="24"/>
  <c r="P44" i="24"/>
  <c r="O44" i="24"/>
  <c r="N44" i="24"/>
  <c r="M44" i="24"/>
  <c r="L44" i="24"/>
  <c r="K44" i="24"/>
  <c r="J44" i="24"/>
  <c r="I44" i="24"/>
  <c r="H44" i="24"/>
  <c r="G44" i="24"/>
  <c r="F44" i="24"/>
  <c r="E44" i="24"/>
  <c r="D44" i="24"/>
  <c r="C44" i="24"/>
  <c r="AG43" i="24"/>
  <c r="AF43" i="24"/>
  <c r="AE43" i="24"/>
  <c r="AD43" i="24"/>
  <c r="AD41" i="24" s="1"/>
  <c r="AC43" i="24"/>
  <c r="AB43" i="24"/>
  <c r="AA43" i="24"/>
  <c r="Z43" i="24"/>
  <c r="Y43" i="24"/>
  <c r="X43" i="24"/>
  <c r="X41" i="24" s="1"/>
  <c r="W43" i="24"/>
  <c r="V43" i="24"/>
  <c r="V41" i="24" s="1"/>
  <c r="U43" i="24"/>
  <c r="T43" i="24"/>
  <c r="S43" i="24"/>
  <c r="R43" i="24"/>
  <c r="Q43" i="24"/>
  <c r="P43" i="24"/>
  <c r="O43" i="24"/>
  <c r="N43" i="24"/>
  <c r="N41" i="24" s="1"/>
  <c r="M43" i="24"/>
  <c r="L43" i="24"/>
  <c r="K43" i="24"/>
  <c r="J43" i="24"/>
  <c r="I43" i="24"/>
  <c r="H43" i="24"/>
  <c r="G43" i="24"/>
  <c r="F43" i="24"/>
  <c r="F41" i="24" s="1"/>
  <c r="E43" i="24"/>
  <c r="D43" i="24"/>
  <c r="C43" i="24"/>
  <c r="C41" i="24" s="1"/>
  <c r="AG42" i="24"/>
  <c r="AF42" i="24"/>
  <c r="AE42" i="24"/>
  <c r="AD42" i="24"/>
  <c r="AC42" i="24"/>
  <c r="AC41" i="24" s="1"/>
  <c r="AB42" i="24"/>
  <c r="AB41" i="24" s="1"/>
  <c r="AA42" i="24"/>
  <c r="Z42" i="24"/>
  <c r="Z41" i="24" s="1"/>
  <c r="Y42" i="24"/>
  <c r="X42" i="24"/>
  <c r="W42" i="24"/>
  <c r="V42" i="24"/>
  <c r="U42" i="24"/>
  <c r="U41" i="24" s="1"/>
  <c r="T42" i="24"/>
  <c r="S42" i="24"/>
  <c r="R42" i="24"/>
  <c r="R41" i="24" s="1"/>
  <c r="Q42" i="24"/>
  <c r="Q41" i="24" s="1"/>
  <c r="P42" i="24"/>
  <c r="O42" i="24"/>
  <c r="N42" i="24"/>
  <c r="M42" i="24"/>
  <c r="M41" i="24" s="1"/>
  <c r="L42" i="24"/>
  <c r="L41" i="24" s="1"/>
  <c r="K42" i="24"/>
  <c r="J42" i="24"/>
  <c r="J41" i="24" s="1"/>
  <c r="I42" i="24"/>
  <c r="H42" i="24"/>
  <c r="G42" i="24"/>
  <c r="F42" i="24"/>
  <c r="E42" i="24"/>
  <c r="E41" i="24" s="1"/>
  <c r="D42" i="24"/>
  <c r="C42" i="24"/>
  <c r="AG41" i="24"/>
  <c r="AA41" i="24"/>
  <c r="Y41" i="24"/>
  <c r="T41" i="24"/>
  <c r="S41" i="24"/>
  <c r="P41" i="24"/>
  <c r="K41" i="24"/>
  <c r="I41" i="24"/>
  <c r="D41" i="24"/>
  <c r="AC40" i="24"/>
  <c r="AB40" i="24"/>
  <c r="Z40" i="24"/>
  <c r="U40" i="24"/>
  <c r="T40" i="24"/>
  <c r="S40" i="24"/>
  <c r="M40" i="24"/>
  <c r="L40" i="24"/>
  <c r="D40" i="24"/>
  <c r="C40" i="24"/>
  <c r="AB39" i="24"/>
  <c r="Y39" i="24"/>
  <c r="L39" i="24"/>
  <c r="C39" i="24"/>
  <c r="AA38" i="24"/>
  <c r="X38" i="24"/>
  <c r="K38" i="24"/>
  <c r="AG37" i="24"/>
  <c r="X37" i="24"/>
  <c r="X36" i="24" s="1"/>
  <c r="O37" i="24"/>
  <c r="AG35" i="24"/>
  <c r="AG40" i="24" s="1"/>
  <c r="AF35" i="24"/>
  <c r="AE35" i="24"/>
  <c r="AE40" i="24" s="1"/>
  <c r="AD35" i="24"/>
  <c r="AD40" i="24" s="1"/>
  <c r="AC35" i="24"/>
  <c r="AB35" i="24"/>
  <c r="AA35" i="24"/>
  <c r="AA40" i="24" s="1"/>
  <c r="Z35" i="24"/>
  <c r="Y35" i="24"/>
  <c r="Y40" i="24" s="1"/>
  <c r="X35" i="24"/>
  <c r="W35" i="24"/>
  <c r="W40" i="24" s="1"/>
  <c r="V35" i="24"/>
  <c r="V40" i="24" s="1"/>
  <c r="U35" i="24"/>
  <c r="T35" i="24"/>
  <c r="S35" i="24"/>
  <c r="R35" i="24"/>
  <c r="R40" i="24" s="1"/>
  <c r="Q35" i="24"/>
  <c r="Q40" i="24" s="1"/>
  <c r="P35" i="24"/>
  <c r="P40" i="24" s="1"/>
  <c r="O35" i="24"/>
  <c r="O40" i="24" s="1"/>
  <c r="N35" i="24"/>
  <c r="N40" i="24" s="1"/>
  <c r="M35" i="24"/>
  <c r="L35" i="24"/>
  <c r="K35" i="24"/>
  <c r="K40" i="24" s="1"/>
  <c r="J35" i="24"/>
  <c r="J40" i="24" s="1"/>
  <c r="I35" i="24"/>
  <c r="I40" i="24" s="1"/>
  <c r="H35" i="24"/>
  <c r="G35" i="24"/>
  <c r="G40" i="24" s="1"/>
  <c r="F35" i="24"/>
  <c r="F40" i="24" s="1"/>
  <c r="E35" i="24"/>
  <c r="E40" i="24" s="1"/>
  <c r="D35" i="24"/>
  <c r="C35" i="24"/>
  <c r="AG34" i="24"/>
  <c r="AG39" i="24" s="1"/>
  <c r="AF34" i="24"/>
  <c r="AF39" i="24" s="1"/>
  <c r="AE34" i="24"/>
  <c r="AE39" i="24" s="1"/>
  <c r="AD34" i="24"/>
  <c r="AD39" i="24" s="1"/>
  <c r="AC34" i="24"/>
  <c r="AC39" i="24" s="1"/>
  <c r="AB34" i="24"/>
  <c r="AA34" i="24"/>
  <c r="AA39" i="24" s="1"/>
  <c r="Z34" i="24"/>
  <c r="Z39" i="24" s="1"/>
  <c r="Y34" i="24"/>
  <c r="X34" i="24"/>
  <c r="X39" i="24" s="1"/>
  <c r="W34" i="24"/>
  <c r="V34" i="24"/>
  <c r="V39" i="24" s="1"/>
  <c r="U34" i="24"/>
  <c r="U39" i="24" s="1"/>
  <c r="T34" i="24"/>
  <c r="T39" i="24" s="1"/>
  <c r="S34" i="24"/>
  <c r="S39" i="24" s="1"/>
  <c r="R34" i="24"/>
  <c r="R39" i="24" s="1"/>
  <c r="Q34" i="24"/>
  <c r="Q39" i="24" s="1"/>
  <c r="P34" i="24"/>
  <c r="P39" i="24" s="1"/>
  <c r="O34" i="24"/>
  <c r="O39" i="24" s="1"/>
  <c r="N34" i="24"/>
  <c r="N39" i="24" s="1"/>
  <c r="M34" i="24"/>
  <c r="M39" i="24" s="1"/>
  <c r="L34" i="24"/>
  <c r="K34" i="24"/>
  <c r="K39" i="24" s="1"/>
  <c r="J34" i="24"/>
  <c r="J39" i="24" s="1"/>
  <c r="I34" i="24"/>
  <c r="I39" i="24" s="1"/>
  <c r="H34" i="24"/>
  <c r="H39" i="24" s="1"/>
  <c r="G34" i="24"/>
  <c r="G39" i="24" s="1"/>
  <c r="F34" i="24"/>
  <c r="F31" i="24" s="1"/>
  <c r="E34" i="24"/>
  <c r="E39" i="24" s="1"/>
  <c r="D34" i="24"/>
  <c r="D39" i="24" s="1"/>
  <c r="C34" i="24"/>
  <c r="AG33" i="24"/>
  <c r="AG38" i="24" s="1"/>
  <c r="AF33" i="24"/>
  <c r="AF38" i="24" s="1"/>
  <c r="AE33" i="24"/>
  <c r="AE38" i="24" s="1"/>
  <c r="AD33" i="24"/>
  <c r="AD38" i="24" s="1"/>
  <c r="AC33" i="24"/>
  <c r="AC38" i="24" s="1"/>
  <c r="AB33" i="24"/>
  <c r="AB38" i="24" s="1"/>
  <c r="AA33" i="24"/>
  <c r="Z33" i="24"/>
  <c r="Z38" i="24" s="1"/>
  <c r="Y33" i="24"/>
  <c r="Y38" i="24" s="1"/>
  <c r="X33" i="24"/>
  <c r="W33" i="24"/>
  <c r="W38" i="24" s="1"/>
  <c r="V33" i="24"/>
  <c r="V38" i="24" s="1"/>
  <c r="U33" i="24"/>
  <c r="U38" i="24" s="1"/>
  <c r="T33" i="24"/>
  <c r="T38" i="24" s="1"/>
  <c r="S33" i="24"/>
  <c r="S38" i="24" s="1"/>
  <c r="R33" i="24"/>
  <c r="R38" i="24" s="1"/>
  <c r="Q33" i="24"/>
  <c r="Q38" i="24" s="1"/>
  <c r="P33" i="24"/>
  <c r="P38" i="24" s="1"/>
  <c r="O33" i="24"/>
  <c r="O38" i="24" s="1"/>
  <c r="N33" i="24"/>
  <c r="N38" i="24" s="1"/>
  <c r="M33" i="24"/>
  <c r="M38" i="24" s="1"/>
  <c r="L33" i="24"/>
  <c r="L38" i="24" s="1"/>
  <c r="K33" i="24"/>
  <c r="J33" i="24"/>
  <c r="J38" i="24" s="1"/>
  <c r="I33" i="24"/>
  <c r="I38" i="24" s="1"/>
  <c r="H33" i="24"/>
  <c r="H38" i="24" s="1"/>
  <c r="G33" i="24"/>
  <c r="G38" i="24" s="1"/>
  <c r="F33" i="24"/>
  <c r="F38" i="24" s="1"/>
  <c r="E33" i="24"/>
  <c r="E38" i="24" s="1"/>
  <c r="D33" i="24"/>
  <c r="D38" i="24" s="1"/>
  <c r="C33" i="24"/>
  <c r="C38" i="24" s="1"/>
  <c r="AG32" i="24"/>
  <c r="AG31" i="24" s="1"/>
  <c r="AF32" i="24"/>
  <c r="AE32" i="24"/>
  <c r="AD32" i="24"/>
  <c r="AC32" i="24"/>
  <c r="AB32" i="24"/>
  <c r="AA32" i="24"/>
  <c r="AA46" i="24" s="1"/>
  <c r="AA47" i="24" s="1"/>
  <c r="Z32" i="24"/>
  <c r="Z46" i="24" s="1"/>
  <c r="Z48" i="24" s="1"/>
  <c r="Y32" i="24"/>
  <c r="Y31" i="24" s="1"/>
  <c r="X32" i="24"/>
  <c r="W32" i="24"/>
  <c r="V32" i="24"/>
  <c r="U32" i="24"/>
  <c r="T32" i="24"/>
  <c r="S32" i="24"/>
  <c r="S46" i="24" s="1"/>
  <c r="S47" i="24" s="1"/>
  <c r="R32" i="24"/>
  <c r="R46" i="24" s="1"/>
  <c r="R48" i="24" s="1"/>
  <c r="Q32" i="24"/>
  <c r="Q31" i="24" s="1"/>
  <c r="P32" i="24"/>
  <c r="P37" i="24" s="1"/>
  <c r="O32" i="24"/>
  <c r="N32" i="24"/>
  <c r="M32" i="24"/>
  <c r="M31" i="24" s="1"/>
  <c r="L32" i="24"/>
  <c r="L31" i="24" s="1"/>
  <c r="K32" i="24"/>
  <c r="K46" i="24" s="1"/>
  <c r="K47" i="24" s="1"/>
  <c r="J32" i="24"/>
  <c r="J37" i="24" s="1"/>
  <c r="I32" i="24"/>
  <c r="I31" i="24" s="1"/>
  <c r="H32" i="24"/>
  <c r="H37" i="24" s="1"/>
  <c r="G32" i="24"/>
  <c r="G37" i="24" s="1"/>
  <c r="F32" i="24"/>
  <c r="E32" i="24"/>
  <c r="D32" i="24"/>
  <c r="D31" i="24" s="1"/>
  <c r="C32" i="24"/>
  <c r="C46" i="24" s="1"/>
  <c r="C47" i="24" s="1"/>
  <c r="Z31" i="24"/>
  <c r="R31" i="24"/>
  <c r="J31" i="24"/>
  <c r="AG53" i="23"/>
  <c r="AF53" i="23"/>
  <c r="AE53" i="23"/>
  <c r="AD53" i="23"/>
  <c r="AC53" i="23"/>
  <c r="AB53" i="23"/>
  <c r="AA53" i="23"/>
  <c r="Z53" i="23"/>
  <c r="Y53" i="23"/>
  <c r="X53" i="23"/>
  <c r="W53" i="23"/>
  <c r="V53" i="23"/>
  <c r="U53" i="23"/>
  <c r="T53" i="23"/>
  <c r="S53" i="23"/>
  <c r="R53" i="23"/>
  <c r="Q53" i="23"/>
  <c r="P53" i="23"/>
  <c r="O53" i="23"/>
  <c r="N53" i="23"/>
  <c r="M53" i="23"/>
  <c r="L53" i="23"/>
  <c r="K53" i="23"/>
  <c r="J53" i="23"/>
  <c r="I53" i="23"/>
  <c r="H53" i="23"/>
  <c r="G53" i="23"/>
  <c r="F53" i="23"/>
  <c r="E53" i="23"/>
  <c r="D53" i="23"/>
  <c r="C53" i="23"/>
  <c r="AG52" i="23"/>
  <c r="AF52" i="23"/>
  <c r="AE52" i="23"/>
  <c r="AD52" i="23"/>
  <c r="AC52" i="23"/>
  <c r="AB52" i="23"/>
  <c r="AA52" i="23"/>
  <c r="Z52" i="23"/>
  <c r="Y52" i="23"/>
  <c r="X52" i="23"/>
  <c r="W52" i="23"/>
  <c r="V52" i="23"/>
  <c r="U52" i="23"/>
  <c r="T52" i="23"/>
  <c r="S52" i="23"/>
  <c r="R52" i="23"/>
  <c r="Q52" i="23"/>
  <c r="P52" i="23"/>
  <c r="O52" i="23"/>
  <c r="N52" i="23"/>
  <c r="M52" i="23"/>
  <c r="L52" i="23"/>
  <c r="K52" i="23"/>
  <c r="J52" i="23"/>
  <c r="I52" i="23"/>
  <c r="H52" i="23"/>
  <c r="G52" i="23"/>
  <c r="F52" i="23"/>
  <c r="E52" i="23"/>
  <c r="D52" i="23"/>
  <c r="C52" i="23"/>
  <c r="C49" i="23" s="1"/>
  <c r="AG51" i="23"/>
  <c r="AF51" i="23"/>
  <c r="AE51" i="23"/>
  <c r="AD51" i="23"/>
  <c r="AC51" i="23"/>
  <c r="AB51" i="23"/>
  <c r="AA51" i="23"/>
  <c r="Z51" i="23"/>
  <c r="Z49" i="23" s="1"/>
  <c r="Y51" i="23"/>
  <c r="X51" i="23"/>
  <c r="W51" i="23"/>
  <c r="V51" i="23"/>
  <c r="V49" i="23" s="1"/>
  <c r="U51" i="23"/>
  <c r="T51" i="23"/>
  <c r="S51" i="23"/>
  <c r="R51" i="23"/>
  <c r="R49" i="23" s="1"/>
  <c r="Q51" i="23"/>
  <c r="P51" i="23"/>
  <c r="O51" i="23"/>
  <c r="N51" i="23"/>
  <c r="N49" i="23" s="1"/>
  <c r="M51" i="23"/>
  <c r="L51" i="23"/>
  <c r="K51" i="23"/>
  <c r="J51" i="23"/>
  <c r="J49" i="23" s="1"/>
  <c r="I51" i="23"/>
  <c r="H51" i="23"/>
  <c r="G51" i="23"/>
  <c r="F51" i="23"/>
  <c r="F49" i="23" s="1"/>
  <c r="E51" i="23"/>
  <c r="D51" i="23"/>
  <c r="C51" i="23"/>
  <c r="AG50" i="23"/>
  <c r="AF50" i="23"/>
  <c r="AE50" i="23"/>
  <c r="AD50" i="23"/>
  <c r="AC50" i="23"/>
  <c r="AC49" i="23" s="1"/>
  <c r="AB50" i="23"/>
  <c r="AA50" i="23"/>
  <c r="Z50" i="23"/>
  <c r="Y50" i="23"/>
  <c r="X50" i="23"/>
  <c r="W50" i="23"/>
  <c r="V50" i="23"/>
  <c r="U50" i="23"/>
  <c r="U49" i="23" s="1"/>
  <c r="T50" i="23"/>
  <c r="S50" i="23"/>
  <c r="R50" i="23"/>
  <c r="Q50" i="23"/>
  <c r="P50" i="23"/>
  <c r="O50" i="23"/>
  <c r="N50" i="23"/>
  <c r="M50" i="23"/>
  <c r="M49" i="23" s="1"/>
  <c r="L50" i="23"/>
  <c r="K50" i="23"/>
  <c r="J50" i="23"/>
  <c r="I50" i="23"/>
  <c r="H50" i="23"/>
  <c r="G50" i="23"/>
  <c r="F50" i="23"/>
  <c r="E50" i="23"/>
  <c r="E49" i="23" s="1"/>
  <c r="D50" i="23"/>
  <c r="C50" i="23"/>
  <c r="AE49" i="23"/>
  <c r="AD49" i="23"/>
  <c r="AB49" i="23"/>
  <c r="AA49" i="23"/>
  <c r="W49" i="23"/>
  <c r="T49" i="23"/>
  <c r="S49" i="23"/>
  <c r="O49" i="23"/>
  <c r="L49" i="23"/>
  <c r="G49" i="23"/>
  <c r="D49" i="23"/>
  <c r="AG45" i="23"/>
  <c r="AF45" i="23"/>
  <c r="AE45" i="23"/>
  <c r="AD45" i="23"/>
  <c r="AC45" i="23"/>
  <c r="AB45" i="23"/>
  <c r="AA45" i="23"/>
  <c r="Z45" i="23"/>
  <c r="Y45" i="23"/>
  <c r="X45" i="23"/>
  <c r="W45" i="23"/>
  <c r="V45" i="23"/>
  <c r="U45" i="23"/>
  <c r="T45" i="23"/>
  <c r="S45" i="23"/>
  <c r="R45" i="23"/>
  <c r="Q45" i="23"/>
  <c r="P45" i="23"/>
  <c r="O45" i="23"/>
  <c r="N45" i="23"/>
  <c r="M45" i="23"/>
  <c r="L45" i="23"/>
  <c r="K45" i="23"/>
  <c r="J45" i="23"/>
  <c r="I45" i="23"/>
  <c r="H45" i="23"/>
  <c r="G45" i="23"/>
  <c r="F45" i="23"/>
  <c r="E45" i="23"/>
  <c r="D45" i="23"/>
  <c r="C45" i="23"/>
  <c r="AG44" i="23"/>
  <c r="AF44" i="23"/>
  <c r="AE44" i="23"/>
  <c r="AD44" i="23"/>
  <c r="AC44" i="23"/>
  <c r="AB44" i="23"/>
  <c r="AA44" i="23"/>
  <c r="Z44" i="23"/>
  <c r="Z41" i="23" s="1"/>
  <c r="Y44" i="23"/>
  <c r="X44" i="23"/>
  <c r="W44" i="23"/>
  <c r="V44" i="23"/>
  <c r="U44" i="23"/>
  <c r="T44" i="23"/>
  <c r="S44" i="23"/>
  <c r="R44" i="23"/>
  <c r="Q44" i="23"/>
  <c r="P44" i="23"/>
  <c r="O44" i="23"/>
  <c r="N44" i="23"/>
  <c r="M44" i="23"/>
  <c r="L44" i="23"/>
  <c r="K44" i="23"/>
  <c r="J44" i="23"/>
  <c r="I44" i="23"/>
  <c r="H44" i="23"/>
  <c r="G44" i="23"/>
  <c r="F44" i="23"/>
  <c r="E44" i="23"/>
  <c r="D44" i="23"/>
  <c r="C44" i="23"/>
  <c r="AG43" i="23"/>
  <c r="AG41" i="23" s="1"/>
  <c r="AF43" i="23"/>
  <c r="AE43" i="23"/>
  <c r="AD43" i="23"/>
  <c r="AC43" i="23"/>
  <c r="AB43" i="23"/>
  <c r="AA43" i="23"/>
  <c r="Z43" i="23"/>
  <c r="Y43" i="23"/>
  <c r="X43" i="23"/>
  <c r="W43" i="23"/>
  <c r="V43" i="23"/>
  <c r="U43" i="23"/>
  <c r="T43" i="23"/>
  <c r="S43" i="23"/>
  <c r="R43" i="23"/>
  <c r="Q43" i="23"/>
  <c r="P43" i="23"/>
  <c r="O43" i="23"/>
  <c r="N43" i="23"/>
  <c r="M43" i="23"/>
  <c r="L43" i="23"/>
  <c r="K43" i="23"/>
  <c r="J43" i="23"/>
  <c r="I43" i="23"/>
  <c r="H43" i="23"/>
  <c r="G43" i="23"/>
  <c r="F43" i="23"/>
  <c r="E43" i="23"/>
  <c r="D43" i="23"/>
  <c r="C43" i="23"/>
  <c r="AG42" i="23"/>
  <c r="AF42" i="23"/>
  <c r="AF41" i="23" s="1"/>
  <c r="AE42" i="23"/>
  <c r="AD42" i="23"/>
  <c r="AC42" i="23"/>
  <c r="AC41" i="23" s="1"/>
  <c r="AB42" i="23"/>
  <c r="AB41" i="23" s="1"/>
  <c r="AA42" i="23"/>
  <c r="Z42" i="23"/>
  <c r="Y42" i="23"/>
  <c r="Y41" i="23" s="1"/>
  <c r="X42" i="23"/>
  <c r="X41" i="23" s="1"/>
  <c r="W42" i="23"/>
  <c r="V42" i="23"/>
  <c r="U42" i="23"/>
  <c r="U41" i="23" s="1"/>
  <c r="T42" i="23"/>
  <c r="T41" i="23" s="1"/>
  <c r="S42" i="23"/>
  <c r="R42" i="23"/>
  <c r="R41" i="23" s="1"/>
  <c r="Q42" i="23"/>
  <c r="Q41" i="23" s="1"/>
  <c r="P42" i="23"/>
  <c r="P41" i="23" s="1"/>
  <c r="O42" i="23"/>
  <c r="N42" i="23"/>
  <c r="M42" i="23"/>
  <c r="M41" i="23" s="1"/>
  <c r="L42" i="23"/>
  <c r="L41" i="23" s="1"/>
  <c r="K42" i="23"/>
  <c r="J42" i="23"/>
  <c r="J41" i="23" s="1"/>
  <c r="I42" i="23"/>
  <c r="I41" i="23" s="1"/>
  <c r="H42" i="23"/>
  <c r="H41" i="23" s="1"/>
  <c r="G42" i="23"/>
  <c r="F42" i="23"/>
  <c r="E42" i="23"/>
  <c r="E41" i="23" s="1"/>
  <c r="D42" i="23"/>
  <c r="D41" i="23" s="1"/>
  <c r="C42" i="23"/>
  <c r="AE41" i="23"/>
  <c r="AD41" i="23"/>
  <c r="AA41" i="23"/>
  <c r="W41" i="23"/>
  <c r="V41" i="23"/>
  <c r="S41" i="23"/>
  <c r="O41" i="23"/>
  <c r="N41" i="23"/>
  <c r="K41" i="23"/>
  <c r="G41" i="23"/>
  <c r="F41" i="23"/>
  <c r="C41" i="23"/>
  <c r="AE40" i="23"/>
  <c r="AD40" i="23"/>
  <c r="AA40" i="23"/>
  <c r="Z40" i="23"/>
  <c r="W40" i="23"/>
  <c r="V40" i="23"/>
  <c r="R40" i="23"/>
  <c r="O40" i="23"/>
  <c r="N40" i="23"/>
  <c r="G40" i="23"/>
  <c r="F40" i="23"/>
  <c r="AD39" i="23"/>
  <c r="AC39" i="23"/>
  <c r="AG35" i="23"/>
  <c r="AG40" i="23" s="1"/>
  <c r="AF35" i="23"/>
  <c r="AF40" i="23" s="1"/>
  <c r="AE35" i="23"/>
  <c r="AD35" i="23"/>
  <c r="AC35" i="23"/>
  <c r="AC40" i="23" s="1"/>
  <c r="AB35" i="23"/>
  <c r="AB40" i="23" s="1"/>
  <c r="AA35" i="23"/>
  <c r="Z35" i="23"/>
  <c r="Y35" i="23"/>
  <c r="Y40" i="23" s="1"/>
  <c r="X35" i="23"/>
  <c r="X40" i="23" s="1"/>
  <c r="W35" i="23"/>
  <c r="V35" i="23"/>
  <c r="U35" i="23"/>
  <c r="U40" i="23" s="1"/>
  <c r="T35" i="23"/>
  <c r="T40" i="23" s="1"/>
  <c r="S35" i="23"/>
  <c r="S40" i="23" s="1"/>
  <c r="R35" i="23"/>
  <c r="Q35" i="23"/>
  <c r="Q40" i="23" s="1"/>
  <c r="P35" i="23"/>
  <c r="P40" i="23" s="1"/>
  <c r="O35" i="23"/>
  <c r="N35" i="23"/>
  <c r="M35" i="23"/>
  <c r="M40" i="23" s="1"/>
  <c r="L35" i="23"/>
  <c r="L40" i="23" s="1"/>
  <c r="K35" i="23"/>
  <c r="K40" i="23" s="1"/>
  <c r="J35" i="23"/>
  <c r="J40" i="23" s="1"/>
  <c r="I35" i="23"/>
  <c r="I40" i="23" s="1"/>
  <c r="H35" i="23"/>
  <c r="H40" i="23" s="1"/>
  <c r="G35" i="23"/>
  <c r="F35" i="23"/>
  <c r="E35" i="23"/>
  <c r="E40" i="23" s="1"/>
  <c r="D35" i="23"/>
  <c r="D40" i="23" s="1"/>
  <c r="C35" i="23"/>
  <c r="C40" i="23" s="1"/>
  <c r="AG34" i="23"/>
  <c r="AG39" i="23" s="1"/>
  <c r="AF34" i="23"/>
  <c r="AF39" i="23" s="1"/>
  <c r="AE34" i="23"/>
  <c r="AE39" i="23" s="1"/>
  <c r="AD34" i="23"/>
  <c r="AC34" i="23"/>
  <c r="AB34" i="23"/>
  <c r="AB39" i="23" s="1"/>
  <c r="AA34" i="23"/>
  <c r="AA39" i="23" s="1"/>
  <c r="Z34" i="23"/>
  <c r="Z39" i="23" s="1"/>
  <c r="Y34" i="23"/>
  <c r="Y39" i="23" s="1"/>
  <c r="X34" i="23"/>
  <c r="X39" i="23" s="1"/>
  <c r="W34" i="23"/>
  <c r="W39" i="23" s="1"/>
  <c r="V34" i="23"/>
  <c r="V39" i="23" s="1"/>
  <c r="U34" i="23"/>
  <c r="U39" i="23" s="1"/>
  <c r="T34" i="23"/>
  <c r="T39" i="23" s="1"/>
  <c r="S34" i="23"/>
  <c r="S39" i="23" s="1"/>
  <c r="R34" i="23"/>
  <c r="R39" i="23" s="1"/>
  <c r="Q34" i="23"/>
  <c r="Q39" i="23" s="1"/>
  <c r="P34" i="23"/>
  <c r="P39" i="23" s="1"/>
  <c r="O34" i="23"/>
  <c r="O39" i="23" s="1"/>
  <c r="N34" i="23"/>
  <c r="N39" i="23" s="1"/>
  <c r="M34" i="23"/>
  <c r="M39" i="23" s="1"/>
  <c r="L34" i="23"/>
  <c r="L39" i="23" s="1"/>
  <c r="K34" i="23"/>
  <c r="K39" i="23" s="1"/>
  <c r="J34" i="23"/>
  <c r="J39" i="23" s="1"/>
  <c r="I34" i="23"/>
  <c r="I39" i="23" s="1"/>
  <c r="H34" i="23"/>
  <c r="H39" i="23" s="1"/>
  <c r="G34" i="23"/>
  <c r="G39" i="23" s="1"/>
  <c r="F34" i="23"/>
  <c r="F39" i="23" s="1"/>
  <c r="E34" i="23"/>
  <c r="E39" i="23" s="1"/>
  <c r="D34" i="23"/>
  <c r="D39" i="23" s="1"/>
  <c r="C34" i="23"/>
  <c r="C39" i="23" s="1"/>
  <c r="AG33" i="23"/>
  <c r="AG38" i="23" s="1"/>
  <c r="AF33" i="23"/>
  <c r="AF38" i="23" s="1"/>
  <c r="AE33" i="23"/>
  <c r="AE38" i="23" s="1"/>
  <c r="AD33" i="23"/>
  <c r="AD38" i="23" s="1"/>
  <c r="AC33" i="23"/>
  <c r="AC38" i="23" s="1"/>
  <c r="AB33" i="23"/>
  <c r="AB38" i="23" s="1"/>
  <c r="AA33" i="23"/>
  <c r="AA38" i="23" s="1"/>
  <c r="Z33" i="23"/>
  <c r="Z38" i="23" s="1"/>
  <c r="Y33" i="23"/>
  <c r="Y38" i="23" s="1"/>
  <c r="X33" i="23"/>
  <c r="X38" i="23" s="1"/>
  <c r="W33" i="23"/>
  <c r="W38" i="23" s="1"/>
  <c r="V33" i="23"/>
  <c r="V38" i="23" s="1"/>
  <c r="U33" i="23"/>
  <c r="U38" i="23" s="1"/>
  <c r="T33" i="23"/>
  <c r="T38" i="23" s="1"/>
  <c r="S33" i="23"/>
  <c r="S38" i="23" s="1"/>
  <c r="R33" i="23"/>
  <c r="R38" i="23" s="1"/>
  <c r="Q33" i="23"/>
  <c r="Q38" i="23" s="1"/>
  <c r="P33" i="23"/>
  <c r="P38" i="23" s="1"/>
  <c r="O33" i="23"/>
  <c r="O38" i="23" s="1"/>
  <c r="N33" i="23"/>
  <c r="N38" i="23" s="1"/>
  <c r="M33" i="23"/>
  <c r="M38" i="23" s="1"/>
  <c r="L33" i="23"/>
  <c r="L38" i="23" s="1"/>
  <c r="K33" i="23"/>
  <c r="K38" i="23" s="1"/>
  <c r="J33" i="23"/>
  <c r="J38" i="23" s="1"/>
  <c r="I33" i="23"/>
  <c r="I38" i="23" s="1"/>
  <c r="H33" i="23"/>
  <c r="H38" i="23" s="1"/>
  <c r="G33" i="23"/>
  <c r="G38" i="23" s="1"/>
  <c r="F33" i="23"/>
  <c r="F38" i="23" s="1"/>
  <c r="E33" i="23"/>
  <c r="E38" i="23" s="1"/>
  <c r="D33" i="23"/>
  <c r="D38" i="23" s="1"/>
  <c r="C33" i="23"/>
  <c r="C38" i="23" s="1"/>
  <c r="AG32" i="23"/>
  <c r="AG37" i="23" s="1"/>
  <c r="AG36" i="23" s="1"/>
  <c r="AF32" i="23"/>
  <c r="AF37" i="23" s="1"/>
  <c r="AE32" i="23"/>
  <c r="AE37" i="23" s="1"/>
  <c r="AD32" i="23"/>
  <c r="AD37" i="23" s="1"/>
  <c r="AC32" i="23"/>
  <c r="AC37" i="23" s="1"/>
  <c r="AC36" i="23" s="1"/>
  <c r="AB32" i="23"/>
  <c r="AB37" i="23" s="1"/>
  <c r="AB36" i="23" s="1"/>
  <c r="AA32" i="23"/>
  <c r="AA31" i="23" s="1"/>
  <c r="Z32" i="23"/>
  <c r="Z46" i="23" s="1"/>
  <c r="Y32" i="23"/>
  <c r="Y37" i="23" s="1"/>
  <c r="Y36" i="23" s="1"/>
  <c r="X32" i="23"/>
  <c r="X37" i="23" s="1"/>
  <c r="W32" i="23"/>
  <c r="W37" i="23" s="1"/>
  <c r="V32" i="23"/>
  <c r="V37" i="23" s="1"/>
  <c r="U32" i="23"/>
  <c r="U37" i="23" s="1"/>
  <c r="U36" i="23" s="1"/>
  <c r="T32" i="23"/>
  <c r="T37" i="23" s="1"/>
  <c r="T36" i="23" s="1"/>
  <c r="S32" i="23"/>
  <c r="S31" i="23" s="1"/>
  <c r="R32" i="23"/>
  <c r="R46" i="23" s="1"/>
  <c r="Q32" i="23"/>
  <c r="Q37" i="23" s="1"/>
  <c r="Q36" i="23" s="1"/>
  <c r="P32" i="23"/>
  <c r="P37" i="23" s="1"/>
  <c r="O32" i="23"/>
  <c r="O37" i="23" s="1"/>
  <c r="N32" i="23"/>
  <c r="N37" i="23" s="1"/>
  <c r="M32" i="23"/>
  <c r="M37" i="23" s="1"/>
  <c r="M36" i="23" s="1"/>
  <c r="L32" i="23"/>
  <c r="L37" i="23" s="1"/>
  <c r="L36" i="23" s="1"/>
  <c r="K32" i="23"/>
  <c r="K31" i="23" s="1"/>
  <c r="J32" i="23"/>
  <c r="J46" i="23" s="1"/>
  <c r="I32" i="23"/>
  <c r="I37" i="23" s="1"/>
  <c r="I36" i="23" s="1"/>
  <c r="H32" i="23"/>
  <c r="H37" i="23" s="1"/>
  <c r="G32" i="23"/>
  <c r="G37" i="23" s="1"/>
  <c r="F32" i="23"/>
  <c r="F37" i="23" s="1"/>
  <c r="E32" i="23"/>
  <c r="E37" i="23" s="1"/>
  <c r="E36" i="23" s="1"/>
  <c r="D32" i="23"/>
  <c r="D37" i="23" s="1"/>
  <c r="D36" i="23" s="1"/>
  <c r="C32" i="23"/>
  <c r="C31" i="23" s="1"/>
  <c r="AG31" i="23"/>
  <c r="AF31" i="23"/>
  <c r="AC31" i="23"/>
  <c r="AB31" i="23"/>
  <c r="Z31" i="23"/>
  <c r="Y31" i="23"/>
  <c r="X31" i="23"/>
  <c r="U31" i="23"/>
  <c r="T31" i="23"/>
  <c r="R31" i="23"/>
  <c r="Q31" i="23"/>
  <c r="P31" i="23"/>
  <c r="M31" i="23"/>
  <c r="L31" i="23"/>
  <c r="J31" i="23"/>
  <c r="I31" i="23"/>
  <c r="H31" i="23"/>
  <c r="E31" i="23"/>
  <c r="D31" i="23"/>
  <c r="AG53" i="22"/>
  <c r="AF53" i="22"/>
  <c r="AE53" i="22"/>
  <c r="AD53" i="22"/>
  <c r="AC53" i="22"/>
  <c r="AB53" i="22"/>
  <c r="AA53" i="22"/>
  <c r="Z53" i="22"/>
  <c r="Y53" i="22"/>
  <c r="X53" i="22"/>
  <c r="W53" i="22"/>
  <c r="V53" i="22"/>
  <c r="U53" i="22"/>
  <c r="T53" i="22"/>
  <c r="S53" i="22"/>
  <c r="R53" i="22"/>
  <c r="Q53" i="22"/>
  <c r="P53" i="22"/>
  <c r="O53" i="22"/>
  <c r="N53" i="22"/>
  <c r="M53" i="22"/>
  <c r="L53" i="22"/>
  <c r="K53" i="22"/>
  <c r="J53" i="22"/>
  <c r="I53" i="22"/>
  <c r="H53" i="22"/>
  <c r="G53" i="22"/>
  <c r="F53" i="22"/>
  <c r="E53" i="22"/>
  <c r="D53" i="22"/>
  <c r="D49" i="22" s="1"/>
  <c r="C53" i="22"/>
  <c r="AG52" i="22"/>
  <c r="AF52" i="22"/>
  <c r="AE52" i="22"/>
  <c r="AD52" i="22"/>
  <c r="AC52" i="22"/>
  <c r="AB52" i="22"/>
  <c r="AA52" i="22"/>
  <c r="AA49" i="22" s="1"/>
  <c r="Z52" i="22"/>
  <c r="Y52" i="22"/>
  <c r="X52" i="22"/>
  <c r="W52" i="22"/>
  <c r="V52" i="22"/>
  <c r="U52" i="22"/>
  <c r="T52" i="22"/>
  <c r="S52" i="22"/>
  <c r="S49" i="22" s="1"/>
  <c r="R52" i="22"/>
  <c r="Q52" i="22"/>
  <c r="P52" i="22"/>
  <c r="O52" i="22"/>
  <c r="N52" i="22"/>
  <c r="M52" i="22"/>
  <c r="L52" i="22"/>
  <c r="K52" i="22"/>
  <c r="K49" i="22" s="1"/>
  <c r="J52" i="22"/>
  <c r="I52" i="22"/>
  <c r="H52" i="22"/>
  <c r="G52" i="22"/>
  <c r="F52" i="22"/>
  <c r="E52" i="22"/>
  <c r="D52" i="22"/>
  <c r="C52" i="22"/>
  <c r="C49" i="22" s="1"/>
  <c r="AG51" i="22"/>
  <c r="AF51" i="22"/>
  <c r="AE51" i="22"/>
  <c r="AE49" i="22" s="1"/>
  <c r="AD51" i="22"/>
  <c r="AC51" i="22"/>
  <c r="AB51" i="22"/>
  <c r="AA51" i="22"/>
  <c r="Z51" i="22"/>
  <c r="Y51" i="22"/>
  <c r="X51" i="22"/>
  <c r="W51" i="22"/>
  <c r="W49" i="22" s="1"/>
  <c r="V51" i="22"/>
  <c r="U51" i="22"/>
  <c r="T51" i="22"/>
  <c r="S51" i="22"/>
  <c r="R51" i="22"/>
  <c r="Q51" i="22"/>
  <c r="P51" i="22"/>
  <c r="O51" i="22"/>
  <c r="O49" i="22" s="1"/>
  <c r="N51" i="22"/>
  <c r="M51" i="22"/>
  <c r="L51" i="22"/>
  <c r="K51" i="22"/>
  <c r="J51" i="22"/>
  <c r="I51" i="22"/>
  <c r="H51" i="22"/>
  <c r="G51" i="22"/>
  <c r="G49" i="22" s="1"/>
  <c r="F51" i="22"/>
  <c r="E51" i="22"/>
  <c r="D51" i="22"/>
  <c r="C51" i="22"/>
  <c r="AG50" i="22"/>
  <c r="AF50" i="22"/>
  <c r="AE50" i="22"/>
  <c r="AD50" i="22"/>
  <c r="AD49" i="22" s="1"/>
  <c r="AC50" i="22"/>
  <c r="AB50" i="22"/>
  <c r="AA50" i="22"/>
  <c r="Z50" i="22"/>
  <c r="Z49" i="22" s="1"/>
  <c r="Y50" i="22"/>
  <c r="X50" i="22"/>
  <c r="W50" i="22"/>
  <c r="V50" i="22"/>
  <c r="V49" i="22" s="1"/>
  <c r="U50" i="22"/>
  <c r="T50" i="22"/>
  <c r="S50" i="22"/>
  <c r="R50" i="22"/>
  <c r="Q50" i="22"/>
  <c r="P50" i="22"/>
  <c r="O50" i="22"/>
  <c r="N50" i="22"/>
  <c r="N49" i="22" s="1"/>
  <c r="M50" i="22"/>
  <c r="L50" i="22"/>
  <c r="K50" i="22"/>
  <c r="J50" i="22"/>
  <c r="I50" i="22"/>
  <c r="H50" i="22"/>
  <c r="G50" i="22"/>
  <c r="F50" i="22"/>
  <c r="F49" i="22" s="1"/>
  <c r="E50" i="22"/>
  <c r="D50" i="22"/>
  <c r="C50" i="22"/>
  <c r="AF49" i="22"/>
  <c r="AC49" i="22"/>
  <c r="AB49" i="22"/>
  <c r="X49" i="22"/>
  <c r="U49" i="22"/>
  <c r="T49" i="22"/>
  <c r="P49" i="22"/>
  <c r="M49" i="22"/>
  <c r="L49" i="22"/>
  <c r="H49" i="22"/>
  <c r="E49" i="22"/>
  <c r="AG45" i="22"/>
  <c r="AF45" i="22"/>
  <c r="AE45" i="22"/>
  <c r="AD45" i="22"/>
  <c r="AC45" i="22"/>
  <c r="AB45" i="22"/>
  <c r="AA45" i="22"/>
  <c r="Z45" i="22"/>
  <c r="Y45" i="22"/>
  <c r="X45" i="22"/>
  <c r="W45" i="22"/>
  <c r="V45" i="22"/>
  <c r="U45" i="22"/>
  <c r="T45" i="22"/>
  <c r="T41" i="22" s="1"/>
  <c r="S45" i="22"/>
  <c r="R45" i="22"/>
  <c r="Q45" i="22"/>
  <c r="P45" i="22"/>
  <c r="O45" i="22"/>
  <c r="N45" i="22"/>
  <c r="M45" i="22"/>
  <c r="L45" i="22"/>
  <c r="L41" i="22" s="1"/>
  <c r="K45" i="22"/>
  <c r="J45" i="22"/>
  <c r="I45" i="22"/>
  <c r="H45" i="22"/>
  <c r="G45" i="22"/>
  <c r="F45" i="22"/>
  <c r="E45" i="22"/>
  <c r="D45" i="22"/>
  <c r="D41" i="22" s="1"/>
  <c r="C45" i="22"/>
  <c r="AG44" i="22"/>
  <c r="AF44" i="22"/>
  <c r="AE44" i="22"/>
  <c r="AD44" i="22"/>
  <c r="AC44" i="22"/>
  <c r="AB44" i="22"/>
  <c r="AA44" i="22"/>
  <c r="AA41" i="22" s="1"/>
  <c r="Z44" i="22"/>
  <c r="Y44" i="22"/>
  <c r="X44" i="22"/>
  <c r="W44" i="22"/>
  <c r="V44" i="22"/>
  <c r="U44" i="22"/>
  <c r="T44" i="22"/>
  <c r="S44" i="22"/>
  <c r="S41" i="22" s="1"/>
  <c r="R44" i="22"/>
  <c r="Q44" i="22"/>
  <c r="P44" i="22"/>
  <c r="O44" i="22"/>
  <c r="N44" i="22"/>
  <c r="M44" i="22"/>
  <c r="L44" i="22"/>
  <c r="K44" i="22"/>
  <c r="J44" i="22"/>
  <c r="I44" i="22"/>
  <c r="H44" i="22"/>
  <c r="G44" i="22"/>
  <c r="F44" i="22"/>
  <c r="E44" i="22"/>
  <c r="D44" i="22"/>
  <c r="C44" i="22"/>
  <c r="AG43" i="22"/>
  <c r="AF43" i="22"/>
  <c r="AE43" i="22"/>
  <c r="AE41" i="22" s="1"/>
  <c r="AD43" i="22"/>
  <c r="AC43" i="22"/>
  <c r="AB43" i="22"/>
  <c r="AA43" i="22"/>
  <c r="Z43" i="22"/>
  <c r="Y43" i="22"/>
  <c r="X43" i="22"/>
  <c r="W43" i="22"/>
  <c r="W41" i="22" s="1"/>
  <c r="V43" i="22"/>
  <c r="U43" i="22"/>
  <c r="T43" i="22"/>
  <c r="S43" i="22"/>
  <c r="R43" i="22"/>
  <c r="Q43" i="22"/>
  <c r="P43" i="22"/>
  <c r="O43" i="22"/>
  <c r="O41" i="22" s="1"/>
  <c r="N43" i="22"/>
  <c r="M43" i="22"/>
  <c r="L43" i="22"/>
  <c r="K43" i="22"/>
  <c r="K41" i="22" s="1"/>
  <c r="J43" i="22"/>
  <c r="I43" i="22"/>
  <c r="H43" i="22"/>
  <c r="G43" i="22"/>
  <c r="G41" i="22" s="1"/>
  <c r="F43" i="22"/>
  <c r="E43" i="22"/>
  <c r="D43" i="22"/>
  <c r="C43" i="22"/>
  <c r="C41" i="22" s="1"/>
  <c r="AG42" i="22"/>
  <c r="AG41" i="22" s="1"/>
  <c r="AF42" i="22"/>
  <c r="AE42" i="22"/>
  <c r="AD42" i="22"/>
  <c r="AD41" i="22" s="1"/>
  <c r="AC42" i="22"/>
  <c r="AB42" i="22"/>
  <c r="AA42" i="22"/>
  <c r="Z42" i="22"/>
  <c r="Z41" i="22" s="1"/>
  <c r="Y42" i="22"/>
  <c r="Y41" i="22" s="1"/>
  <c r="X42" i="22"/>
  <c r="W42" i="22"/>
  <c r="V42" i="22"/>
  <c r="V41" i="22" s="1"/>
  <c r="U42" i="22"/>
  <c r="T42" i="22"/>
  <c r="S42" i="22"/>
  <c r="R42" i="22"/>
  <c r="R41" i="22" s="1"/>
  <c r="Q42" i="22"/>
  <c r="Q41" i="22" s="1"/>
  <c r="P42" i="22"/>
  <c r="O42" i="22"/>
  <c r="N42" i="22"/>
  <c r="N41" i="22" s="1"/>
  <c r="M42" i="22"/>
  <c r="L42" i="22"/>
  <c r="K42" i="22"/>
  <c r="J42" i="22"/>
  <c r="J41" i="22" s="1"/>
  <c r="I42" i="22"/>
  <c r="I41" i="22" s="1"/>
  <c r="H42" i="22"/>
  <c r="G42" i="22"/>
  <c r="F42" i="22"/>
  <c r="F41" i="22" s="1"/>
  <c r="E42" i="22"/>
  <c r="D42" i="22"/>
  <c r="C42" i="22"/>
  <c r="AF41" i="22"/>
  <c r="AC41" i="22"/>
  <c r="AB41" i="22"/>
  <c r="X41" i="22"/>
  <c r="U41" i="22"/>
  <c r="P41" i="22"/>
  <c r="M41" i="22"/>
  <c r="H41" i="22"/>
  <c r="E41" i="22"/>
  <c r="AG40" i="22"/>
  <c r="AF40" i="22"/>
  <c r="AE40" i="22"/>
  <c r="AB40" i="22"/>
  <c r="Y40" i="22"/>
  <c r="X40" i="22"/>
  <c r="W40" i="22"/>
  <c r="T40" i="22"/>
  <c r="P40" i="22"/>
  <c r="L40" i="22"/>
  <c r="H40" i="22"/>
  <c r="D40" i="22"/>
  <c r="AE39" i="22"/>
  <c r="AA39" i="22"/>
  <c r="W39" i="22"/>
  <c r="S39" i="22"/>
  <c r="O39" i="22"/>
  <c r="K39" i="22"/>
  <c r="G39" i="22"/>
  <c r="AD38" i="22"/>
  <c r="AG35" i="22"/>
  <c r="AF35" i="22"/>
  <c r="AE35" i="22"/>
  <c r="AD35" i="22"/>
  <c r="AD40" i="22" s="1"/>
  <c r="AC35" i="22"/>
  <c r="AC40" i="22" s="1"/>
  <c r="AB35" i="22"/>
  <c r="AA35" i="22"/>
  <c r="AA40" i="22" s="1"/>
  <c r="Z35" i="22"/>
  <c r="Z40" i="22" s="1"/>
  <c r="Y35" i="22"/>
  <c r="X35" i="22"/>
  <c r="W35" i="22"/>
  <c r="V35" i="22"/>
  <c r="V40" i="22" s="1"/>
  <c r="U35" i="22"/>
  <c r="U40" i="22" s="1"/>
  <c r="T35" i="22"/>
  <c r="S35" i="22"/>
  <c r="S40" i="22" s="1"/>
  <c r="R35" i="22"/>
  <c r="R40" i="22" s="1"/>
  <c r="Q35" i="22"/>
  <c r="Q40" i="22" s="1"/>
  <c r="P35" i="22"/>
  <c r="O35" i="22"/>
  <c r="O40" i="22" s="1"/>
  <c r="N35" i="22"/>
  <c r="N40" i="22" s="1"/>
  <c r="M35" i="22"/>
  <c r="M40" i="22" s="1"/>
  <c r="L35" i="22"/>
  <c r="K35" i="22"/>
  <c r="K40" i="22" s="1"/>
  <c r="J35" i="22"/>
  <c r="J40" i="22" s="1"/>
  <c r="I35" i="22"/>
  <c r="I40" i="22" s="1"/>
  <c r="H35" i="22"/>
  <c r="G35" i="22"/>
  <c r="G40" i="22" s="1"/>
  <c r="F35" i="22"/>
  <c r="F40" i="22" s="1"/>
  <c r="E35" i="22"/>
  <c r="E40" i="22" s="1"/>
  <c r="D35" i="22"/>
  <c r="C35" i="22"/>
  <c r="C40" i="22" s="1"/>
  <c r="AG34" i="22"/>
  <c r="AG39" i="22" s="1"/>
  <c r="AF34" i="22"/>
  <c r="AF39" i="22" s="1"/>
  <c r="AE34" i="22"/>
  <c r="AD34" i="22"/>
  <c r="AD39" i="22" s="1"/>
  <c r="AC34" i="22"/>
  <c r="AC39" i="22" s="1"/>
  <c r="AB34" i="22"/>
  <c r="AB39" i="22" s="1"/>
  <c r="AA34" i="22"/>
  <c r="Z34" i="22"/>
  <c r="Z39" i="22" s="1"/>
  <c r="Y34" i="22"/>
  <c r="Y39" i="22" s="1"/>
  <c r="X34" i="22"/>
  <c r="X39" i="22" s="1"/>
  <c r="W34" i="22"/>
  <c r="V34" i="22"/>
  <c r="V39" i="22" s="1"/>
  <c r="U34" i="22"/>
  <c r="U39" i="22" s="1"/>
  <c r="T34" i="22"/>
  <c r="T39" i="22" s="1"/>
  <c r="S34" i="22"/>
  <c r="R34" i="22"/>
  <c r="R39" i="22" s="1"/>
  <c r="Q34" i="22"/>
  <c r="Q39" i="22" s="1"/>
  <c r="P34" i="22"/>
  <c r="P39" i="22" s="1"/>
  <c r="O34" i="22"/>
  <c r="N34" i="22"/>
  <c r="N39" i="22" s="1"/>
  <c r="M34" i="22"/>
  <c r="M39" i="22" s="1"/>
  <c r="L34" i="22"/>
  <c r="L39" i="22" s="1"/>
  <c r="K34" i="22"/>
  <c r="J34" i="22"/>
  <c r="J39" i="22" s="1"/>
  <c r="I34" i="22"/>
  <c r="I39" i="22" s="1"/>
  <c r="H34" i="22"/>
  <c r="H39" i="22" s="1"/>
  <c r="G34" i="22"/>
  <c r="F34" i="22"/>
  <c r="F39" i="22" s="1"/>
  <c r="E34" i="22"/>
  <c r="E39" i="22" s="1"/>
  <c r="D34" i="22"/>
  <c r="D39" i="22" s="1"/>
  <c r="C34" i="22"/>
  <c r="C39" i="22" s="1"/>
  <c r="AG33" i="22"/>
  <c r="AG38" i="22" s="1"/>
  <c r="AF33" i="22"/>
  <c r="AF38" i="22" s="1"/>
  <c r="AE33" i="22"/>
  <c r="AE38" i="22" s="1"/>
  <c r="AD33" i="22"/>
  <c r="AC33" i="22"/>
  <c r="AC38" i="22" s="1"/>
  <c r="AB33" i="22"/>
  <c r="AB38" i="22" s="1"/>
  <c r="AA33" i="22"/>
  <c r="AA38" i="22" s="1"/>
  <c r="Z33" i="22"/>
  <c r="Z38" i="22" s="1"/>
  <c r="Y33" i="22"/>
  <c r="Y38" i="22" s="1"/>
  <c r="X33" i="22"/>
  <c r="X38" i="22" s="1"/>
  <c r="W33" i="22"/>
  <c r="W38" i="22" s="1"/>
  <c r="V33" i="22"/>
  <c r="V38" i="22" s="1"/>
  <c r="U33" i="22"/>
  <c r="U38" i="22" s="1"/>
  <c r="T33" i="22"/>
  <c r="T38" i="22" s="1"/>
  <c r="S33" i="22"/>
  <c r="S38" i="22" s="1"/>
  <c r="R33" i="22"/>
  <c r="R38" i="22" s="1"/>
  <c r="Q33" i="22"/>
  <c r="Q38" i="22" s="1"/>
  <c r="P33" i="22"/>
  <c r="P38" i="22" s="1"/>
  <c r="O33" i="22"/>
  <c r="O38" i="22" s="1"/>
  <c r="N33" i="22"/>
  <c r="N38" i="22" s="1"/>
  <c r="M33" i="22"/>
  <c r="M38" i="22" s="1"/>
  <c r="L33" i="22"/>
  <c r="L38" i="22" s="1"/>
  <c r="K33" i="22"/>
  <c r="K38" i="22" s="1"/>
  <c r="J33" i="22"/>
  <c r="J38" i="22" s="1"/>
  <c r="I33" i="22"/>
  <c r="I38" i="22" s="1"/>
  <c r="H33" i="22"/>
  <c r="H38" i="22" s="1"/>
  <c r="G33" i="22"/>
  <c r="G38" i="22" s="1"/>
  <c r="F33" i="22"/>
  <c r="F38" i="22" s="1"/>
  <c r="E33" i="22"/>
  <c r="E38" i="22" s="1"/>
  <c r="D33" i="22"/>
  <c r="D38" i="22" s="1"/>
  <c r="C33" i="22"/>
  <c r="C38" i="22" s="1"/>
  <c r="AG32" i="22"/>
  <c r="AG37" i="22" s="1"/>
  <c r="AF32" i="22"/>
  <c r="AE32" i="22"/>
  <c r="AD32" i="22"/>
  <c r="AD37" i="22" s="1"/>
  <c r="AC32" i="22"/>
  <c r="AC37" i="22" s="1"/>
  <c r="AB32" i="22"/>
  <c r="AA32" i="22"/>
  <c r="Z32" i="22"/>
  <c r="Y32" i="22"/>
  <c r="X32" i="22"/>
  <c r="W32" i="22"/>
  <c r="V32" i="22"/>
  <c r="V37" i="22" s="1"/>
  <c r="U32" i="22"/>
  <c r="U37" i="22" s="1"/>
  <c r="T32" i="22"/>
  <c r="S32" i="22"/>
  <c r="R32" i="22"/>
  <c r="Q32" i="22"/>
  <c r="P32" i="22"/>
  <c r="P31" i="22" s="1"/>
  <c r="O32" i="22"/>
  <c r="O31" i="22" s="1"/>
  <c r="N32" i="22"/>
  <c r="M32" i="22"/>
  <c r="M37" i="22" s="1"/>
  <c r="L32" i="22"/>
  <c r="K32" i="22"/>
  <c r="J32" i="22"/>
  <c r="I32" i="22"/>
  <c r="I31" i="22" s="1"/>
  <c r="H32" i="22"/>
  <c r="G32" i="22"/>
  <c r="G31" i="22" s="1"/>
  <c r="F32" i="22"/>
  <c r="E32" i="22"/>
  <c r="E37" i="22" s="1"/>
  <c r="D32" i="22"/>
  <c r="C32" i="22"/>
  <c r="AG31" i="22"/>
  <c r="AD31" i="22"/>
  <c r="Z31" i="22"/>
  <c r="Y31" i="22"/>
  <c r="V31" i="22"/>
  <c r="U31" i="22"/>
  <c r="Q31" i="22"/>
  <c r="N31" i="22"/>
  <c r="K31" i="22"/>
  <c r="H31" i="22"/>
  <c r="F31" i="22"/>
  <c r="C31" i="22"/>
  <c r="AG53" i="21"/>
  <c r="AF53" i="21"/>
  <c r="AE53" i="21"/>
  <c r="AD53" i="21"/>
  <c r="AC53" i="21"/>
  <c r="AB53" i="21"/>
  <c r="AA53" i="21"/>
  <c r="Z53" i="21"/>
  <c r="Y53" i="21"/>
  <c r="X53" i="21"/>
  <c r="W53" i="21"/>
  <c r="V53" i="21"/>
  <c r="U53" i="21"/>
  <c r="T53" i="21"/>
  <c r="S53" i="21"/>
  <c r="R53" i="21"/>
  <c r="Q53" i="21"/>
  <c r="P53" i="21"/>
  <c r="O53" i="21"/>
  <c r="N53" i="21"/>
  <c r="M53" i="21"/>
  <c r="L53" i="21"/>
  <c r="K53" i="21"/>
  <c r="J53" i="21"/>
  <c r="I53" i="21"/>
  <c r="H53" i="21"/>
  <c r="G53" i="21"/>
  <c r="F53" i="21"/>
  <c r="E53" i="21"/>
  <c r="D53" i="21"/>
  <c r="C53" i="21"/>
  <c r="AG52" i="21"/>
  <c r="AF52" i="21"/>
  <c r="AF49" i="21" s="1"/>
  <c r="AE52" i="21"/>
  <c r="AD52" i="21"/>
  <c r="AC52" i="21"/>
  <c r="AB52" i="21"/>
  <c r="AA52" i="21"/>
  <c r="Z52" i="21"/>
  <c r="Y52" i="21"/>
  <c r="X52" i="21"/>
  <c r="X49" i="21" s="1"/>
  <c r="W52" i="21"/>
  <c r="V52" i="21"/>
  <c r="U52" i="21"/>
  <c r="T52" i="21"/>
  <c r="S52" i="21"/>
  <c r="R52" i="21"/>
  <c r="Q52" i="21"/>
  <c r="P52" i="21"/>
  <c r="P49" i="21" s="1"/>
  <c r="O52" i="21"/>
  <c r="N52" i="21"/>
  <c r="M52" i="21"/>
  <c r="L52" i="21"/>
  <c r="K52" i="21"/>
  <c r="J52" i="21"/>
  <c r="I52" i="21"/>
  <c r="H52" i="21"/>
  <c r="H49" i="21" s="1"/>
  <c r="G52" i="21"/>
  <c r="F52" i="21"/>
  <c r="E52" i="21"/>
  <c r="D52" i="21"/>
  <c r="C52" i="21"/>
  <c r="AG51" i="21"/>
  <c r="AF51" i="21"/>
  <c r="AE51" i="21"/>
  <c r="AD51" i="21"/>
  <c r="AC51" i="21"/>
  <c r="AB51" i="21"/>
  <c r="AA51" i="21"/>
  <c r="Z51" i="21"/>
  <c r="Y51" i="21"/>
  <c r="X51" i="21"/>
  <c r="W51" i="21"/>
  <c r="V51" i="21"/>
  <c r="U51" i="21"/>
  <c r="T51" i="21"/>
  <c r="S51" i="21"/>
  <c r="R51" i="21"/>
  <c r="Q51" i="21"/>
  <c r="P51" i="21"/>
  <c r="O51" i="21"/>
  <c r="N51" i="21"/>
  <c r="M51" i="21"/>
  <c r="L51" i="21"/>
  <c r="K51" i="21"/>
  <c r="J51" i="21"/>
  <c r="I51" i="21"/>
  <c r="H51" i="21"/>
  <c r="G51" i="21"/>
  <c r="F51" i="21"/>
  <c r="E51" i="21"/>
  <c r="D51" i="21"/>
  <c r="C51" i="21"/>
  <c r="AG50" i="21"/>
  <c r="AF50" i="21"/>
  <c r="AE50" i="21"/>
  <c r="AE49" i="21" s="1"/>
  <c r="AD50" i="21"/>
  <c r="AD49" i="21" s="1"/>
  <c r="AC50" i="21"/>
  <c r="AB50" i="21"/>
  <c r="AA50" i="21"/>
  <c r="AA49" i="21" s="1"/>
  <c r="Z50" i="21"/>
  <c r="Y50" i="21"/>
  <c r="X50" i="21"/>
  <c r="W50" i="21"/>
  <c r="W49" i="21" s="1"/>
  <c r="V50" i="21"/>
  <c r="V49" i="21" s="1"/>
  <c r="U50" i="21"/>
  <c r="T50" i="21"/>
  <c r="S50" i="21"/>
  <c r="S49" i="21" s="1"/>
  <c r="R50" i="21"/>
  <c r="Q50" i="21"/>
  <c r="P50" i="21"/>
  <c r="O50" i="21"/>
  <c r="O49" i="21" s="1"/>
  <c r="N50" i="21"/>
  <c r="N49" i="21" s="1"/>
  <c r="M50" i="21"/>
  <c r="L50" i="21"/>
  <c r="K50" i="21"/>
  <c r="K49" i="21" s="1"/>
  <c r="J50" i="21"/>
  <c r="I50" i="21"/>
  <c r="H50" i="21"/>
  <c r="G50" i="21"/>
  <c r="G49" i="21" s="1"/>
  <c r="F50" i="21"/>
  <c r="F49" i="21" s="1"/>
  <c r="E50" i="21"/>
  <c r="D50" i="21"/>
  <c r="C50" i="21"/>
  <c r="C49" i="21" s="1"/>
  <c r="AC49" i="21"/>
  <c r="Z49" i="21"/>
  <c r="U49" i="21"/>
  <c r="R49" i="21"/>
  <c r="M49" i="21"/>
  <c r="J49" i="21"/>
  <c r="E49" i="21"/>
  <c r="AG45" i="21"/>
  <c r="AG40" i="21" s="1"/>
  <c r="AF45" i="21"/>
  <c r="AE45" i="21"/>
  <c r="AD45" i="21"/>
  <c r="AD40" i="21" s="1"/>
  <c r="AC45" i="21"/>
  <c r="AB45" i="21"/>
  <c r="AA45" i="21"/>
  <c r="Z45" i="21"/>
  <c r="Y45" i="21"/>
  <c r="Y40" i="21" s="1"/>
  <c r="X45" i="21"/>
  <c r="W45" i="21"/>
  <c r="V45" i="21"/>
  <c r="U45" i="21"/>
  <c r="T45" i="21"/>
  <c r="S45" i="21"/>
  <c r="R45" i="21"/>
  <c r="Q45" i="21"/>
  <c r="P45" i="21"/>
  <c r="O45" i="21"/>
  <c r="N45" i="21"/>
  <c r="M45" i="21"/>
  <c r="L45" i="21"/>
  <c r="K45" i="21"/>
  <c r="J45" i="21"/>
  <c r="I45" i="21"/>
  <c r="H45" i="21"/>
  <c r="G45" i="21"/>
  <c r="F45" i="21"/>
  <c r="E45" i="21"/>
  <c r="D45" i="21"/>
  <c r="C45" i="21"/>
  <c r="AG44" i="21"/>
  <c r="AF44" i="21"/>
  <c r="AF41" i="21" s="1"/>
  <c r="AE44" i="21"/>
  <c r="AD44" i="21"/>
  <c r="AC44" i="21"/>
  <c r="AB44" i="21"/>
  <c r="AA44" i="21"/>
  <c r="Z44" i="21"/>
  <c r="Y44" i="21"/>
  <c r="X44" i="21"/>
  <c r="X41" i="21" s="1"/>
  <c r="W44" i="21"/>
  <c r="V44" i="21"/>
  <c r="U44" i="21"/>
  <c r="T44" i="21"/>
  <c r="S44" i="21"/>
  <c r="R44" i="21"/>
  <c r="Q44" i="21"/>
  <c r="P44" i="21"/>
  <c r="P41" i="21" s="1"/>
  <c r="O44" i="21"/>
  <c r="N44" i="21"/>
  <c r="M44" i="21"/>
  <c r="L44" i="21"/>
  <c r="K44" i="21"/>
  <c r="J44" i="21"/>
  <c r="I44" i="21"/>
  <c r="H44" i="21"/>
  <c r="H41" i="21" s="1"/>
  <c r="G44" i="21"/>
  <c r="F44" i="21"/>
  <c r="E44" i="21"/>
  <c r="D44" i="21"/>
  <c r="C44" i="21"/>
  <c r="AG43" i="21"/>
  <c r="AF43" i="21"/>
  <c r="AE43" i="21"/>
  <c r="AD43" i="21"/>
  <c r="AC43" i="21"/>
  <c r="AB43" i="21"/>
  <c r="AB41" i="21" s="1"/>
  <c r="AA43" i="21"/>
  <c r="Z43" i="21"/>
  <c r="Y43" i="21"/>
  <c r="X43" i="21"/>
  <c r="W43" i="21"/>
  <c r="V43" i="21"/>
  <c r="U43" i="21"/>
  <c r="T43" i="21"/>
  <c r="T41" i="21" s="1"/>
  <c r="S43" i="21"/>
  <c r="R43" i="21"/>
  <c r="Q43" i="21"/>
  <c r="P43" i="21"/>
  <c r="O43" i="21"/>
  <c r="N43" i="21"/>
  <c r="M43" i="21"/>
  <c r="L43" i="21"/>
  <c r="L41" i="21" s="1"/>
  <c r="K43" i="21"/>
  <c r="J43" i="21"/>
  <c r="I43" i="21"/>
  <c r="H43" i="21"/>
  <c r="G43" i="21"/>
  <c r="F43" i="21"/>
  <c r="E43" i="21"/>
  <c r="D43" i="21"/>
  <c r="D41" i="21" s="1"/>
  <c r="C43" i="21"/>
  <c r="AG42" i="21"/>
  <c r="AG41" i="21" s="1"/>
  <c r="AF42" i="21"/>
  <c r="AE42" i="21"/>
  <c r="AE41" i="21" s="1"/>
  <c r="AD42" i="21"/>
  <c r="AD41" i="21" s="1"/>
  <c r="AC42" i="21"/>
  <c r="AB42" i="21"/>
  <c r="AA42" i="21"/>
  <c r="AA41" i="21" s="1"/>
  <c r="Z42" i="21"/>
  <c r="Y42" i="21"/>
  <c r="Y41" i="21" s="1"/>
  <c r="X42" i="21"/>
  <c r="W42" i="21"/>
  <c r="W41" i="21" s="1"/>
  <c r="V42" i="21"/>
  <c r="V41" i="21" s="1"/>
  <c r="U42" i="21"/>
  <c r="T42" i="21"/>
  <c r="S42" i="21"/>
  <c r="S41" i="21" s="1"/>
  <c r="R42" i="21"/>
  <c r="Q42" i="21"/>
  <c r="Q41" i="21" s="1"/>
  <c r="P42" i="21"/>
  <c r="O42" i="21"/>
  <c r="O41" i="21" s="1"/>
  <c r="N42" i="21"/>
  <c r="N41" i="21" s="1"/>
  <c r="M42" i="21"/>
  <c r="L42" i="21"/>
  <c r="K42" i="21"/>
  <c r="K41" i="21" s="1"/>
  <c r="J42" i="21"/>
  <c r="I42" i="21"/>
  <c r="I41" i="21" s="1"/>
  <c r="H42" i="21"/>
  <c r="G42" i="21"/>
  <c r="G41" i="21" s="1"/>
  <c r="F42" i="21"/>
  <c r="F41" i="21" s="1"/>
  <c r="E42" i="21"/>
  <c r="D42" i="21"/>
  <c r="C42" i="21"/>
  <c r="C41" i="21" s="1"/>
  <c r="AC41" i="21"/>
  <c r="Z41" i="21"/>
  <c r="U41" i="21"/>
  <c r="R41" i="21"/>
  <c r="M41" i="21"/>
  <c r="J41" i="21"/>
  <c r="E41" i="21"/>
  <c r="AC40" i="21"/>
  <c r="AB40" i="21"/>
  <c r="U40" i="21"/>
  <c r="T40" i="21"/>
  <c r="M40" i="21"/>
  <c r="L40" i="21"/>
  <c r="D40" i="21"/>
  <c r="AA39" i="21"/>
  <c r="S39" i="21"/>
  <c r="K39" i="21"/>
  <c r="C39" i="21"/>
  <c r="Z38" i="21"/>
  <c r="R38" i="21"/>
  <c r="J38" i="21"/>
  <c r="AG37" i="21"/>
  <c r="AG35" i="21"/>
  <c r="AF35" i="21"/>
  <c r="AF40" i="21" s="1"/>
  <c r="AE35" i="21"/>
  <c r="AE40" i="21" s="1"/>
  <c r="AD35" i="21"/>
  <c r="AC35" i="21"/>
  <c r="AB35" i="21"/>
  <c r="AA35" i="21"/>
  <c r="AA40" i="21" s="1"/>
  <c r="Z35" i="21"/>
  <c r="Z40" i="21" s="1"/>
  <c r="Y35" i="21"/>
  <c r="X35" i="21"/>
  <c r="X40" i="21" s="1"/>
  <c r="W35" i="21"/>
  <c r="W40" i="21" s="1"/>
  <c r="V35" i="21"/>
  <c r="V40" i="21" s="1"/>
  <c r="U35" i="21"/>
  <c r="T35" i="21"/>
  <c r="S35" i="21"/>
  <c r="S40" i="21" s="1"/>
  <c r="R35" i="21"/>
  <c r="R40" i="21" s="1"/>
  <c r="Q35" i="21"/>
  <c r="Q40" i="21" s="1"/>
  <c r="P35" i="21"/>
  <c r="P40" i="21" s="1"/>
  <c r="O35" i="21"/>
  <c r="O40" i="21" s="1"/>
  <c r="N35" i="21"/>
  <c r="N40" i="21" s="1"/>
  <c r="M35" i="21"/>
  <c r="L35" i="21"/>
  <c r="K35" i="21"/>
  <c r="K40" i="21" s="1"/>
  <c r="J35" i="21"/>
  <c r="J40" i="21" s="1"/>
  <c r="I35" i="21"/>
  <c r="I40" i="21" s="1"/>
  <c r="H35" i="21"/>
  <c r="H40" i="21" s="1"/>
  <c r="G35" i="21"/>
  <c r="G40" i="21" s="1"/>
  <c r="F35" i="21"/>
  <c r="F40" i="21" s="1"/>
  <c r="E35" i="21"/>
  <c r="E40" i="21" s="1"/>
  <c r="D35" i="21"/>
  <c r="C35" i="21"/>
  <c r="C40" i="21" s="1"/>
  <c r="AG34" i="21"/>
  <c r="AG39" i="21" s="1"/>
  <c r="AF34" i="21"/>
  <c r="AF39" i="21" s="1"/>
  <c r="AE34" i="21"/>
  <c r="AE39" i="21" s="1"/>
  <c r="AD34" i="21"/>
  <c r="AD39" i="21" s="1"/>
  <c r="AC34" i="21"/>
  <c r="AC39" i="21" s="1"/>
  <c r="AB34" i="21"/>
  <c r="AB39" i="21" s="1"/>
  <c r="AA34" i="21"/>
  <c r="Z34" i="21"/>
  <c r="Z39" i="21" s="1"/>
  <c r="Y34" i="21"/>
  <c r="Y39" i="21" s="1"/>
  <c r="X34" i="21"/>
  <c r="X39" i="21" s="1"/>
  <c r="W34" i="21"/>
  <c r="W39" i="21" s="1"/>
  <c r="V34" i="21"/>
  <c r="V39" i="21" s="1"/>
  <c r="U34" i="21"/>
  <c r="U39" i="21" s="1"/>
  <c r="T34" i="21"/>
  <c r="T39" i="21" s="1"/>
  <c r="S34" i="21"/>
  <c r="R34" i="21"/>
  <c r="R39" i="21" s="1"/>
  <c r="Q34" i="21"/>
  <c r="Q39" i="21" s="1"/>
  <c r="P34" i="21"/>
  <c r="P39" i="21" s="1"/>
  <c r="O34" i="21"/>
  <c r="O39" i="21" s="1"/>
  <c r="N34" i="21"/>
  <c r="N39" i="21" s="1"/>
  <c r="M34" i="21"/>
  <c r="M39" i="21" s="1"/>
  <c r="L34" i="21"/>
  <c r="L39" i="21" s="1"/>
  <c r="K34" i="21"/>
  <c r="J34" i="21"/>
  <c r="J39" i="21" s="1"/>
  <c r="I34" i="21"/>
  <c r="I39" i="21" s="1"/>
  <c r="H34" i="21"/>
  <c r="H39" i="21" s="1"/>
  <c r="G34" i="21"/>
  <c r="G39" i="21" s="1"/>
  <c r="F34" i="21"/>
  <c r="F39" i="21" s="1"/>
  <c r="E34" i="21"/>
  <c r="E39" i="21" s="1"/>
  <c r="D34" i="21"/>
  <c r="D39" i="21" s="1"/>
  <c r="C34" i="21"/>
  <c r="AG33" i="21"/>
  <c r="AG38" i="21" s="1"/>
  <c r="AF33" i="21"/>
  <c r="AF38" i="21" s="1"/>
  <c r="AE33" i="21"/>
  <c r="AE38" i="21" s="1"/>
  <c r="AD33" i="21"/>
  <c r="AD38" i="21" s="1"/>
  <c r="AC33" i="21"/>
  <c r="AC38" i="21" s="1"/>
  <c r="AB33" i="21"/>
  <c r="AB38" i="21" s="1"/>
  <c r="AA33" i="21"/>
  <c r="AA38" i="21" s="1"/>
  <c r="Z33" i="21"/>
  <c r="Y33" i="21"/>
  <c r="Y38" i="21" s="1"/>
  <c r="X33" i="21"/>
  <c r="X38" i="21" s="1"/>
  <c r="W33" i="21"/>
  <c r="W38" i="21" s="1"/>
  <c r="V33" i="21"/>
  <c r="V38" i="21" s="1"/>
  <c r="U33" i="21"/>
  <c r="U38" i="21" s="1"/>
  <c r="T33" i="21"/>
  <c r="T38" i="21" s="1"/>
  <c r="S33" i="21"/>
  <c r="S38" i="21" s="1"/>
  <c r="R33" i="21"/>
  <c r="Q33" i="21"/>
  <c r="Q38" i="21" s="1"/>
  <c r="P33" i="21"/>
  <c r="P38" i="21" s="1"/>
  <c r="O33" i="21"/>
  <c r="O38" i="21" s="1"/>
  <c r="N33" i="21"/>
  <c r="N38" i="21" s="1"/>
  <c r="M33" i="21"/>
  <c r="M38" i="21" s="1"/>
  <c r="L33" i="21"/>
  <c r="L38" i="21" s="1"/>
  <c r="K33" i="21"/>
  <c r="K38" i="21" s="1"/>
  <c r="J33" i="21"/>
  <c r="I33" i="21"/>
  <c r="I38" i="21" s="1"/>
  <c r="H33" i="21"/>
  <c r="G33" i="21"/>
  <c r="G38" i="21" s="1"/>
  <c r="F33" i="21"/>
  <c r="F38" i="21" s="1"/>
  <c r="E33" i="21"/>
  <c r="E38" i="21" s="1"/>
  <c r="D33" i="21"/>
  <c r="D38" i="21" s="1"/>
  <c r="C33" i="21"/>
  <c r="C38" i="21" s="1"/>
  <c r="AG32" i="21"/>
  <c r="AG46" i="21" s="1"/>
  <c r="AG48" i="21" s="1"/>
  <c r="AF32" i="21"/>
  <c r="AF37" i="21" s="1"/>
  <c r="AE32" i="21"/>
  <c r="AD32" i="21"/>
  <c r="AD37" i="21" s="1"/>
  <c r="AC32" i="21"/>
  <c r="AC31" i="21" s="1"/>
  <c r="AB32" i="21"/>
  <c r="AA32" i="21"/>
  <c r="AA37" i="21" s="1"/>
  <c r="Z32" i="21"/>
  <c r="Z37" i="21" s="1"/>
  <c r="Z36" i="21" s="1"/>
  <c r="Y32" i="21"/>
  <c r="Y37" i="21" s="1"/>
  <c r="Y36" i="21" s="1"/>
  <c r="X32" i="21"/>
  <c r="X37" i="21" s="1"/>
  <c r="W32" i="21"/>
  <c r="V32" i="21"/>
  <c r="V37" i="21" s="1"/>
  <c r="U32" i="21"/>
  <c r="U31" i="21" s="1"/>
  <c r="T32" i="21"/>
  <c r="S32" i="21"/>
  <c r="S37" i="21" s="1"/>
  <c r="R32" i="21"/>
  <c r="R37" i="21" s="1"/>
  <c r="R36" i="21" s="1"/>
  <c r="Q32" i="21"/>
  <c r="Q37" i="21" s="1"/>
  <c r="Q36" i="21" s="1"/>
  <c r="P32" i="21"/>
  <c r="P37" i="21" s="1"/>
  <c r="O32" i="21"/>
  <c r="N32" i="21"/>
  <c r="N37" i="21" s="1"/>
  <c r="M32" i="21"/>
  <c r="M31" i="21" s="1"/>
  <c r="L32" i="21"/>
  <c r="K32" i="21"/>
  <c r="K37" i="21" s="1"/>
  <c r="J32" i="21"/>
  <c r="J37" i="21" s="1"/>
  <c r="J36" i="21" s="1"/>
  <c r="I32" i="21"/>
  <c r="I37" i="21" s="1"/>
  <c r="I36" i="21" s="1"/>
  <c r="H32" i="21"/>
  <c r="H37" i="21" s="1"/>
  <c r="G32" i="21"/>
  <c r="F32" i="21"/>
  <c r="F37" i="21" s="1"/>
  <c r="E32" i="21"/>
  <c r="E31" i="21" s="1"/>
  <c r="D32" i="21"/>
  <c r="C32" i="21"/>
  <c r="C37" i="21" s="1"/>
  <c r="AG31" i="21"/>
  <c r="AF31" i="21"/>
  <c r="AD31" i="21"/>
  <c r="AA31" i="21"/>
  <c r="Y31" i="21"/>
  <c r="X31" i="21"/>
  <c r="V31" i="21"/>
  <c r="S31" i="21"/>
  <c r="Q31" i="21"/>
  <c r="N31" i="21"/>
  <c r="K31" i="21"/>
  <c r="I31" i="21"/>
  <c r="F31" i="21"/>
  <c r="C31" i="21"/>
  <c r="AG53" i="20"/>
  <c r="AF53" i="20"/>
  <c r="AE53" i="20"/>
  <c r="AD53" i="20"/>
  <c r="AC53" i="20"/>
  <c r="AB53" i="20"/>
  <c r="AA53" i="20"/>
  <c r="Z53" i="20"/>
  <c r="Y53" i="20"/>
  <c r="X53" i="20"/>
  <c r="W53" i="20"/>
  <c r="V53" i="20"/>
  <c r="U53" i="20"/>
  <c r="T53" i="20"/>
  <c r="S53" i="20"/>
  <c r="R53" i="20"/>
  <c r="Q53" i="20"/>
  <c r="P53" i="20"/>
  <c r="O53" i="20"/>
  <c r="N53" i="20"/>
  <c r="M53" i="20"/>
  <c r="L53" i="20"/>
  <c r="K53" i="20"/>
  <c r="J53" i="20"/>
  <c r="I53" i="20"/>
  <c r="H53" i="20"/>
  <c r="G53" i="20"/>
  <c r="F53" i="20"/>
  <c r="E53" i="20"/>
  <c r="D53" i="20"/>
  <c r="C53" i="20"/>
  <c r="AG52" i="20"/>
  <c r="AF52" i="20"/>
  <c r="AE52" i="20"/>
  <c r="AD52" i="20"/>
  <c r="AC52" i="20"/>
  <c r="AB52" i="20"/>
  <c r="AA52" i="20"/>
  <c r="Z52" i="20"/>
  <c r="Y52" i="20"/>
  <c r="X52" i="20"/>
  <c r="W52" i="20"/>
  <c r="V52" i="20"/>
  <c r="U52" i="20"/>
  <c r="T52" i="20"/>
  <c r="S52" i="20"/>
  <c r="R52" i="20"/>
  <c r="Q52" i="20"/>
  <c r="P52" i="20"/>
  <c r="O52" i="20"/>
  <c r="N52" i="20"/>
  <c r="M52" i="20"/>
  <c r="L52" i="20"/>
  <c r="K52" i="20"/>
  <c r="J52" i="20"/>
  <c r="I52" i="20"/>
  <c r="H52" i="20"/>
  <c r="G52" i="20"/>
  <c r="F52" i="20"/>
  <c r="E52" i="20"/>
  <c r="D52" i="20"/>
  <c r="C52" i="20"/>
  <c r="AG51" i="20"/>
  <c r="AF51" i="20"/>
  <c r="AE51" i="20"/>
  <c r="AD51" i="20"/>
  <c r="AC51" i="20"/>
  <c r="AB51" i="20"/>
  <c r="AA51" i="20"/>
  <c r="Z51" i="20"/>
  <c r="Y51" i="20"/>
  <c r="X51" i="20"/>
  <c r="W51" i="20"/>
  <c r="V51" i="20"/>
  <c r="U51" i="20"/>
  <c r="T51" i="20"/>
  <c r="S51" i="20"/>
  <c r="R51" i="20"/>
  <c r="Q51" i="20"/>
  <c r="P51" i="20"/>
  <c r="O51" i="20"/>
  <c r="N51" i="20"/>
  <c r="M51" i="20"/>
  <c r="L51" i="20"/>
  <c r="K51" i="20"/>
  <c r="J51" i="20"/>
  <c r="I51" i="20"/>
  <c r="H51" i="20"/>
  <c r="G51" i="20"/>
  <c r="F51" i="20"/>
  <c r="E51" i="20"/>
  <c r="D51" i="20"/>
  <c r="C51" i="20"/>
  <c r="AG50" i="20"/>
  <c r="AG49" i="20" s="1"/>
  <c r="AF50" i="20"/>
  <c r="AE50" i="20"/>
  <c r="AD50" i="20"/>
  <c r="AD49" i="20" s="1"/>
  <c r="AC50" i="20"/>
  <c r="AB50" i="20"/>
  <c r="AA50" i="20"/>
  <c r="Z50" i="20"/>
  <c r="Y50" i="20"/>
  <c r="X50" i="20"/>
  <c r="X49" i="20" s="1"/>
  <c r="W50" i="20"/>
  <c r="V50" i="20"/>
  <c r="U50" i="20"/>
  <c r="T50" i="20"/>
  <c r="S50" i="20"/>
  <c r="R50" i="20"/>
  <c r="Q50" i="20"/>
  <c r="P50" i="20"/>
  <c r="O50" i="20"/>
  <c r="N50" i="20"/>
  <c r="M50" i="20"/>
  <c r="L50" i="20"/>
  <c r="K50" i="20"/>
  <c r="J50" i="20"/>
  <c r="I50" i="20"/>
  <c r="H50" i="20"/>
  <c r="G50" i="20"/>
  <c r="F50" i="20"/>
  <c r="F49" i="20" s="1"/>
  <c r="E50" i="20"/>
  <c r="D50" i="20"/>
  <c r="C50" i="20"/>
  <c r="AF49" i="20"/>
  <c r="AG45" i="20"/>
  <c r="AF45" i="20"/>
  <c r="AE45" i="20"/>
  <c r="AD45" i="20"/>
  <c r="AC45" i="20"/>
  <c r="AB45" i="20"/>
  <c r="AA45" i="20"/>
  <c r="Z45" i="20"/>
  <c r="Y45" i="20"/>
  <c r="X45" i="20"/>
  <c r="W45" i="20"/>
  <c r="V45" i="20"/>
  <c r="U45" i="20"/>
  <c r="T45" i="20"/>
  <c r="S45" i="20"/>
  <c r="R45" i="20"/>
  <c r="Q45" i="20"/>
  <c r="P45" i="20"/>
  <c r="O45" i="20"/>
  <c r="N45" i="20"/>
  <c r="M45" i="20"/>
  <c r="L45" i="20"/>
  <c r="K45" i="20"/>
  <c r="J45" i="20"/>
  <c r="I45" i="20"/>
  <c r="H45" i="20"/>
  <c r="G45" i="20"/>
  <c r="F45" i="20"/>
  <c r="E45" i="20"/>
  <c r="D45" i="20"/>
  <c r="C45" i="20"/>
  <c r="AG44" i="20"/>
  <c r="AF44" i="20"/>
  <c r="AE44" i="20"/>
  <c r="AD44" i="20"/>
  <c r="AC44" i="20"/>
  <c r="AB44" i="20"/>
  <c r="AA44" i="20"/>
  <c r="Z44" i="20"/>
  <c r="Y44" i="20"/>
  <c r="X44" i="20"/>
  <c r="W44" i="20"/>
  <c r="V44" i="20"/>
  <c r="U44" i="20"/>
  <c r="T44" i="20"/>
  <c r="S44" i="20"/>
  <c r="R44" i="20"/>
  <c r="Q44" i="20"/>
  <c r="P44" i="20"/>
  <c r="O44" i="20"/>
  <c r="N44" i="20"/>
  <c r="M44" i="20"/>
  <c r="L44" i="20"/>
  <c r="K44" i="20"/>
  <c r="J44" i="20"/>
  <c r="I44" i="20"/>
  <c r="H44" i="20"/>
  <c r="G44" i="20"/>
  <c r="F44" i="20"/>
  <c r="E44" i="20"/>
  <c r="D44" i="20"/>
  <c r="C44" i="20"/>
  <c r="AG43" i="20"/>
  <c r="AF43" i="20"/>
  <c r="AE43" i="20"/>
  <c r="AD43" i="20"/>
  <c r="AC43" i="20"/>
  <c r="AB43" i="20"/>
  <c r="AA43" i="20"/>
  <c r="Z43" i="20"/>
  <c r="Y43" i="20"/>
  <c r="X43" i="20"/>
  <c r="W43" i="20"/>
  <c r="V43" i="20"/>
  <c r="U43" i="20"/>
  <c r="T43" i="20"/>
  <c r="S43" i="20"/>
  <c r="R43" i="20"/>
  <c r="Q43" i="20"/>
  <c r="P43" i="20"/>
  <c r="O43" i="20"/>
  <c r="N43" i="20"/>
  <c r="M43" i="20"/>
  <c r="L43" i="20"/>
  <c r="K43" i="20"/>
  <c r="J43" i="20"/>
  <c r="I43" i="20"/>
  <c r="H43" i="20"/>
  <c r="G43" i="20"/>
  <c r="F43" i="20"/>
  <c r="E43" i="20"/>
  <c r="D43" i="20"/>
  <c r="C43" i="20"/>
  <c r="AG42" i="20"/>
  <c r="AF42" i="20"/>
  <c r="AE42" i="20"/>
  <c r="AD42" i="20"/>
  <c r="AC42" i="20"/>
  <c r="AB42" i="20"/>
  <c r="AA42" i="20"/>
  <c r="Z42" i="20"/>
  <c r="Y42" i="20"/>
  <c r="X42" i="20"/>
  <c r="W42" i="20"/>
  <c r="V42" i="20"/>
  <c r="U42" i="20"/>
  <c r="T42" i="20"/>
  <c r="S42" i="20"/>
  <c r="R42" i="20"/>
  <c r="Q42" i="20"/>
  <c r="P42" i="20"/>
  <c r="O42" i="20"/>
  <c r="N42" i="20"/>
  <c r="M42" i="20"/>
  <c r="L42" i="20"/>
  <c r="K42" i="20"/>
  <c r="J42" i="20"/>
  <c r="I42" i="20"/>
  <c r="H42" i="20"/>
  <c r="G42" i="20"/>
  <c r="F42" i="20"/>
  <c r="E42" i="20"/>
  <c r="D42" i="20"/>
  <c r="C42" i="20"/>
  <c r="AG35" i="20"/>
  <c r="AF35" i="20"/>
  <c r="AF40" i="20" s="1"/>
  <c r="U104" i="2" s="1"/>
  <c r="AE35" i="20"/>
  <c r="AE40" i="20" s="1"/>
  <c r="U103" i="2" s="1"/>
  <c r="AD35" i="20"/>
  <c r="S102" i="2" s="1"/>
  <c r="AC35" i="20"/>
  <c r="AB35" i="20"/>
  <c r="AB40" i="20" s="1"/>
  <c r="U100" i="2" s="1"/>
  <c r="AA35" i="20"/>
  <c r="Z35" i="20"/>
  <c r="Z40" i="20" s="1"/>
  <c r="U98" i="2" s="1"/>
  <c r="Y35" i="20"/>
  <c r="X35" i="20"/>
  <c r="X40" i="20" s="1"/>
  <c r="U96" i="2" s="1"/>
  <c r="W35" i="20"/>
  <c r="W40" i="20" s="1"/>
  <c r="U95" i="2" s="1"/>
  <c r="V35" i="20"/>
  <c r="V40" i="20" s="1"/>
  <c r="U94" i="2" s="1"/>
  <c r="U35" i="20"/>
  <c r="U40" i="20" s="1"/>
  <c r="U93" i="2" s="1"/>
  <c r="T35" i="20"/>
  <c r="S35" i="20"/>
  <c r="S40" i="20" s="1"/>
  <c r="U91" i="2" s="1"/>
  <c r="R35" i="20"/>
  <c r="R40" i="20" s="1"/>
  <c r="U90" i="2" s="1"/>
  <c r="Q35" i="20"/>
  <c r="S89" i="2" s="1"/>
  <c r="P35" i="20"/>
  <c r="P40" i="20" s="1"/>
  <c r="U88" i="2" s="1"/>
  <c r="O35" i="20"/>
  <c r="O40" i="20" s="1"/>
  <c r="U87" i="2" s="1"/>
  <c r="N35" i="20"/>
  <c r="N40" i="20" s="1"/>
  <c r="U86" i="2" s="1"/>
  <c r="M35" i="20"/>
  <c r="L35" i="20"/>
  <c r="L40" i="20" s="1"/>
  <c r="U84" i="2" s="1"/>
  <c r="K35" i="20"/>
  <c r="K40" i="20" s="1"/>
  <c r="U83" i="2" s="1"/>
  <c r="J35" i="20"/>
  <c r="J40" i="20" s="1"/>
  <c r="U82" i="2" s="1"/>
  <c r="I35" i="20"/>
  <c r="H35" i="20"/>
  <c r="H40" i="20" s="1"/>
  <c r="U80" i="2" s="1"/>
  <c r="G35" i="20"/>
  <c r="G40" i="20" s="1"/>
  <c r="U79" i="2" s="1"/>
  <c r="F35" i="20"/>
  <c r="F40" i="20" s="1"/>
  <c r="U78" i="2" s="1"/>
  <c r="E35" i="20"/>
  <c r="E40" i="20" s="1"/>
  <c r="U77" i="2" s="1"/>
  <c r="D35" i="20"/>
  <c r="D40" i="20" s="1"/>
  <c r="U76" i="2" s="1"/>
  <c r="C35" i="20"/>
  <c r="C40" i="20" s="1"/>
  <c r="U75" i="2" s="1"/>
  <c r="AG34" i="20"/>
  <c r="AG39" i="20" s="1"/>
  <c r="P105" i="2" s="1"/>
  <c r="AF34" i="20"/>
  <c r="AE34" i="20"/>
  <c r="AE39" i="20" s="1"/>
  <c r="P103" i="2" s="1"/>
  <c r="AD34" i="20"/>
  <c r="AD39" i="20" s="1"/>
  <c r="P102" i="2" s="1"/>
  <c r="AC34" i="20"/>
  <c r="AC39" i="20" s="1"/>
  <c r="P101" i="2" s="1"/>
  <c r="AB34" i="20"/>
  <c r="AB39" i="20" s="1"/>
  <c r="P100" i="2" s="1"/>
  <c r="AA34" i="20"/>
  <c r="AA39" i="20" s="1"/>
  <c r="P99" i="2" s="1"/>
  <c r="Z34" i="20"/>
  <c r="Z39" i="20" s="1"/>
  <c r="P98" i="2" s="1"/>
  <c r="Y34" i="20"/>
  <c r="Y39" i="20" s="1"/>
  <c r="P97" i="2" s="1"/>
  <c r="X34" i="20"/>
  <c r="W34" i="20"/>
  <c r="W39" i="20" s="1"/>
  <c r="P95" i="2" s="1"/>
  <c r="V34" i="20"/>
  <c r="V39" i="20" s="1"/>
  <c r="P94" i="2" s="1"/>
  <c r="U34" i="20"/>
  <c r="N93" i="2" s="1"/>
  <c r="T34" i="20"/>
  <c r="T39" i="20" s="1"/>
  <c r="P92" i="2" s="1"/>
  <c r="S34" i="20"/>
  <c r="R34" i="20"/>
  <c r="R39" i="20" s="1"/>
  <c r="P90" i="2" s="1"/>
  <c r="Q34" i="20"/>
  <c r="Q39" i="20" s="1"/>
  <c r="P89" i="2" s="1"/>
  <c r="P34" i="20"/>
  <c r="O34" i="20"/>
  <c r="O39" i="20" s="1"/>
  <c r="P87" i="2" s="1"/>
  <c r="N34" i="20"/>
  <c r="N39" i="20" s="1"/>
  <c r="P86" i="2" s="1"/>
  <c r="M34" i="20"/>
  <c r="L34" i="20"/>
  <c r="L39" i="20" s="1"/>
  <c r="P84" i="2" s="1"/>
  <c r="K34" i="20"/>
  <c r="K39" i="20" s="1"/>
  <c r="P83" i="2" s="1"/>
  <c r="J34" i="20"/>
  <c r="J39" i="20" s="1"/>
  <c r="P82" i="2" s="1"/>
  <c r="I34" i="20"/>
  <c r="I39" i="20" s="1"/>
  <c r="P81" i="2" s="1"/>
  <c r="H34" i="20"/>
  <c r="G34" i="20"/>
  <c r="G39" i="20" s="1"/>
  <c r="P79" i="2" s="1"/>
  <c r="F34" i="20"/>
  <c r="F39" i="20" s="1"/>
  <c r="P78" i="2" s="1"/>
  <c r="E34" i="20"/>
  <c r="E39" i="20" s="1"/>
  <c r="P77" i="2" s="1"/>
  <c r="D34" i="20"/>
  <c r="D39" i="20" s="1"/>
  <c r="P76" i="2" s="1"/>
  <c r="C34" i="20"/>
  <c r="C39" i="20" s="1"/>
  <c r="P75" i="2" s="1"/>
  <c r="AG33" i="20"/>
  <c r="AG38" i="20" s="1"/>
  <c r="K105" i="2" s="1"/>
  <c r="AF33" i="20"/>
  <c r="AF38" i="20" s="1"/>
  <c r="K104" i="2" s="1"/>
  <c r="AE33" i="20"/>
  <c r="AD33" i="20"/>
  <c r="AD38" i="20" s="1"/>
  <c r="K102" i="2" s="1"/>
  <c r="AC33" i="20"/>
  <c r="AC38" i="20" s="1"/>
  <c r="K101" i="2" s="1"/>
  <c r="AB33" i="20"/>
  <c r="AB38" i="20" s="1"/>
  <c r="K100" i="2" s="1"/>
  <c r="AA33" i="20"/>
  <c r="AA38" i="20" s="1"/>
  <c r="K99" i="2" s="1"/>
  <c r="Z33" i="20"/>
  <c r="Z38" i="20" s="1"/>
  <c r="K98" i="2" s="1"/>
  <c r="Y33" i="20"/>
  <c r="Y38" i="20" s="1"/>
  <c r="K97" i="2" s="1"/>
  <c r="X33" i="20"/>
  <c r="X38" i="20" s="1"/>
  <c r="K96" i="2" s="1"/>
  <c r="W33" i="20"/>
  <c r="V33" i="20"/>
  <c r="V38" i="20" s="1"/>
  <c r="K94" i="2" s="1"/>
  <c r="U33" i="20"/>
  <c r="T33" i="20"/>
  <c r="T38" i="20" s="1"/>
  <c r="K92" i="2" s="1"/>
  <c r="S33" i="20"/>
  <c r="S38" i="20" s="1"/>
  <c r="K91" i="2" s="1"/>
  <c r="R33" i="20"/>
  <c r="R38" i="20" s="1"/>
  <c r="K90" i="2" s="1"/>
  <c r="Q33" i="20"/>
  <c r="Q38" i="20" s="1"/>
  <c r="K89" i="2" s="1"/>
  <c r="P33" i="20"/>
  <c r="P38" i="20" s="1"/>
  <c r="K88" i="2" s="1"/>
  <c r="O33" i="20"/>
  <c r="N33" i="20"/>
  <c r="N38" i="20" s="1"/>
  <c r="K86" i="2" s="1"/>
  <c r="M33" i="20"/>
  <c r="L33" i="20"/>
  <c r="L38" i="20" s="1"/>
  <c r="K84" i="2" s="1"/>
  <c r="K33" i="20"/>
  <c r="K38" i="20" s="1"/>
  <c r="K83" i="2" s="1"/>
  <c r="J33" i="20"/>
  <c r="J38" i="20" s="1"/>
  <c r="K82" i="2" s="1"/>
  <c r="I33" i="20"/>
  <c r="I38" i="20" s="1"/>
  <c r="K81" i="2" s="1"/>
  <c r="H33" i="20"/>
  <c r="H38" i="20" s="1"/>
  <c r="K80" i="2" s="1"/>
  <c r="G33" i="20"/>
  <c r="F33" i="20"/>
  <c r="F38" i="20" s="1"/>
  <c r="K78" i="2" s="1"/>
  <c r="E33" i="20"/>
  <c r="E38" i="20" s="1"/>
  <c r="K77" i="2" s="1"/>
  <c r="D33" i="20"/>
  <c r="I76" i="2" s="1"/>
  <c r="C33" i="20"/>
  <c r="C38" i="20" s="1"/>
  <c r="K75" i="2" s="1"/>
  <c r="AG32" i="20"/>
  <c r="AG37" i="20" s="1"/>
  <c r="F105" i="2" s="1"/>
  <c r="AF32" i="20"/>
  <c r="D104" i="2" s="1"/>
  <c r="AE32" i="20"/>
  <c r="AD32" i="20"/>
  <c r="AC32" i="20"/>
  <c r="AC37" i="20" s="1"/>
  <c r="AB32" i="20"/>
  <c r="D100" i="2" s="1"/>
  <c r="AA32" i="20"/>
  <c r="Z32" i="20"/>
  <c r="D98" i="2" s="1"/>
  <c r="Y32" i="20"/>
  <c r="X32" i="20"/>
  <c r="D96" i="2" s="1"/>
  <c r="W32" i="20"/>
  <c r="V32" i="20"/>
  <c r="U32" i="20"/>
  <c r="T32" i="20"/>
  <c r="T37" i="20" s="1"/>
  <c r="F92" i="2" s="1"/>
  <c r="S32" i="20"/>
  <c r="S37" i="20" s="1"/>
  <c r="F91" i="2" s="1"/>
  <c r="R32" i="20"/>
  <c r="D90" i="2" s="1"/>
  <c r="Q32" i="20"/>
  <c r="P32" i="20"/>
  <c r="D88" i="2" s="1"/>
  <c r="O32" i="20"/>
  <c r="D87" i="2" s="1"/>
  <c r="N32" i="20"/>
  <c r="M32" i="20"/>
  <c r="L32" i="20"/>
  <c r="L37" i="20" s="1"/>
  <c r="F84" i="2" s="1"/>
  <c r="K32" i="20"/>
  <c r="K37" i="20" s="1"/>
  <c r="F83" i="2" s="1"/>
  <c r="J32" i="20"/>
  <c r="D82" i="2" s="1"/>
  <c r="I32" i="20"/>
  <c r="I37" i="20" s="1"/>
  <c r="H32" i="20"/>
  <c r="H37" i="20" s="1"/>
  <c r="F80" i="2" s="1"/>
  <c r="G32" i="20"/>
  <c r="D79" i="2" s="1"/>
  <c r="F32" i="20"/>
  <c r="D78" i="2" s="1"/>
  <c r="E32" i="20"/>
  <c r="E37" i="20" s="1"/>
  <c r="D32" i="20"/>
  <c r="D37" i="20" s="1"/>
  <c r="F76" i="2" s="1"/>
  <c r="C32" i="20"/>
  <c r="C37" i="20" s="1"/>
  <c r="F75" i="2" s="1"/>
  <c r="AF53" i="19"/>
  <c r="AE53" i="19"/>
  <c r="AD53" i="19"/>
  <c r="AC53" i="19"/>
  <c r="AB53" i="19"/>
  <c r="AA53" i="19"/>
  <c r="Z53" i="19"/>
  <c r="Y53" i="19"/>
  <c r="X53" i="19"/>
  <c r="W53" i="19"/>
  <c r="V53" i="19"/>
  <c r="U53" i="19"/>
  <c r="T53" i="19"/>
  <c r="S53" i="19"/>
  <c r="R53" i="19"/>
  <c r="Q53" i="19"/>
  <c r="Q47" i="19" s="1"/>
  <c r="P53" i="19"/>
  <c r="O53" i="19"/>
  <c r="N53" i="19"/>
  <c r="M53" i="19"/>
  <c r="L53" i="19"/>
  <c r="K53" i="19"/>
  <c r="J53" i="19"/>
  <c r="I53" i="19"/>
  <c r="I47" i="19" s="1"/>
  <c r="H53" i="19"/>
  <c r="G53" i="19"/>
  <c r="F53" i="19"/>
  <c r="E53" i="19"/>
  <c r="D53" i="19"/>
  <c r="C53" i="19"/>
  <c r="AF52" i="19"/>
  <c r="AE52" i="19"/>
  <c r="AE49" i="19" s="1"/>
  <c r="AD52" i="19"/>
  <c r="AC52" i="19"/>
  <c r="AB52" i="19"/>
  <c r="AA52" i="19"/>
  <c r="Z52" i="19"/>
  <c r="Y52" i="19"/>
  <c r="X52" i="19"/>
  <c r="W52" i="19"/>
  <c r="W49" i="19" s="1"/>
  <c r="V52" i="19"/>
  <c r="U52" i="19"/>
  <c r="T52" i="19"/>
  <c r="S52" i="19"/>
  <c r="R52" i="19"/>
  <c r="Q52" i="19"/>
  <c r="P52" i="19"/>
  <c r="O52" i="19"/>
  <c r="N52" i="19"/>
  <c r="M52" i="19"/>
  <c r="L52" i="19"/>
  <c r="K52" i="19"/>
  <c r="J52" i="19"/>
  <c r="I52" i="19"/>
  <c r="H52" i="19"/>
  <c r="G52" i="19"/>
  <c r="F52" i="19"/>
  <c r="E52" i="19"/>
  <c r="D52" i="19"/>
  <c r="C52" i="19"/>
  <c r="AF51" i="19"/>
  <c r="AE51" i="19"/>
  <c r="AD51" i="19"/>
  <c r="AC51" i="19"/>
  <c r="AC49" i="19" s="1"/>
  <c r="AB51" i="19"/>
  <c r="AA51" i="19"/>
  <c r="Z51" i="19"/>
  <c r="Y51" i="19"/>
  <c r="X51" i="19"/>
  <c r="W51" i="19"/>
  <c r="V51" i="19"/>
  <c r="U51" i="19"/>
  <c r="U49" i="19" s="1"/>
  <c r="T51" i="19"/>
  <c r="S51" i="19"/>
  <c r="R51" i="19"/>
  <c r="Q51" i="19"/>
  <c r="P51" i="19"/>
  <c r="O51" i="19"/>
  <c r="N51" i="19"/>
  <c r="M51" i="19"/>
  <c r="M49" i="19" s="1"/>
  <c r="L51" i="19"/>
  <c r="K51" i="19"/>
  <c r="J51" i="19"/>
  <c r="I51" i="19"/>
  <c r="H51" i="19"/>
  <c r="G51" i="19"/>
  <c r="F51" i="19"/>
  <c r="E51" i="19"/>
  <c r="E49" i="19" s="1"/>
  <c r="D51" i="19"/>
  <c r="C51" i="19"/>
  <c r="AF50" i="19"/>
  <c r="AE50" i="19"/>
  <c r="AD50" i="19"/>
  <c r="AC50" i="19"/>
  <c r="AB50" i="19"/>
  <c r="AA50" i="19"/>
  <c r="Z50" i="19"/>
  <c r="Z49" i="19" s="1"/>
  <c r="Y50" i="19"/>
  <c r="X50" i="19"/>
  <c r="W50" i="19"/>
  <c r="V50" i="19"/>
  <c r="U50" i="19"/>
  <c r="T50" i="19"/>
  <c r="S50" i="19"/>
  <c r="R50" i="19"/>
  <c r="R49" i="19" s="1"/>
  <c r="Q50" i="19"/>
  <c r="P50" i="19"/>
  <c r="O50" i="19"/>
  <c r="O49" i="19" s="1"/>
  <c r="N50" i="19"/>
  <c r="M50" i="19"/>
  <c r="L50" i="19"/>
  <c r="K50" i="19"/>
  <c r="J50" i="19"/>
  <c r="J49" i="19" s="1"/>
  <c r="I50" i="19"/>
  <c r="H50" i="19"/>
  <c r="H49" i="19" s="1"/>
  <c r="G50" i="19"/>
  <c r="G49" i="19" s="1"/>
  <c r="F50" i="19"/>
  <c r="F49" i="19" s="1"/>
  <c r="E50" i="19"/>
  <c r="D50" i="19"/>
  <c r="C50" i="19"/>
  <c r="AF49" i="19"/>
  <c r="AD49" i="19"/>
  <c r="AB49" i="19"/>
  <c r="Y49" i="19"/>
  <c r="X49" i="19"/>
  <c r="V49" i="19"/>
  <c r="T49" i="19"/>
  <c r="Q49" i="19"/>
  <c r="P49" i="19"/>
  <c r="N49" i="19"/>
  <c r="L49" i="19"/>
  <c r="I49" i="19"/>
  <c r="D49" i="19"/>
  <c r="AF45" i="19"/>
  <c r="AE45" i="19"/>
  <c r="AD45" i="19"/>
  <c r="AC45" i="19"/>
  <c r="AB45" i="19"/>
  <c r="AA45" i="19"/>
  <c r="Z45" i="19"/>
  <c r="Y45" i="19"/>
  <c r="X45" i="19"/>
  <c r="W45" i="19"/>
  <c r="V45" i="19"/>
  <c r="U45" i="19"/>
  <c r="T45" i="19"/>
  <c r="S45" i="19"/>
  <c r="R45" i="19"/>
  <c r="Q45" i="19"/>
  <c r="P45" i="19"/>
  <c r="O45" i="19"/>
  <c r="N45" i="19"/>
  <c r="M45" i="19"/>
  <c r="L45" i="19"/>
  <c r="K45" i="19"/>
  <c r="J45" i="19"/>
  <c r="I45" i="19"/>
  <c r="H45" i="19"/>
  <c r="G45" i="19"/>
  <c r="F45" i="19"/>
  <c r="E45" i="19"/>
  <c r="D45" i="19"/>
  <c r="C45" i="19"/>
  <c r="AF44" i="19"/>
  <c r="AE44" i="19"/>
  <c r="AD44" i="19"/>
  <c r="AC44" i="19"/>
  <c r="AB44" i="19"/>
  <c r="AA44" i="19"/>
  <c r="Z44" i="19"/>
  <c r="Y44" i="19"/>
  <c r="X44" i="19"/>
  <c r="W44" i="19"/>
  <c r="V44" i="19"/>
  <c r="U44" i="19"/>
  <c r="T44" i="19"/>
  <c r="S44" i="19"/>
  <c r="R44" i="19"/>
  <c r="Q44" i="19"/>
  <c r="P44" i="19"/>
  <c r="O44" i="19"/>
  <c r="N44" i="19"/>
  <c r="M44" i="19"/>
  <c r="L44" i="19"/>
  <c r="K44" i="19"/>
  <c r="J44" i="19"/>
  <c r="I44" i="19"/>
  <c r="H44" i="19"/>
  <c r="G44" i="19"/>
  <c r="F44" i="19"/>
  <c r="E44" i="19"/>
  <c r="D44" i="19"/>
  <c r="C44" i="19"/>
  <c r="AF43" i="19"/>
  <c r="AE43" i="19"/>
  <c r="AD43" i="19"/>
  <c r="AC43" i="19"/>
  <c r="AB43" i="19"/>
  <c r="AA43" i="19"/>
  <c r="Z43" i="19"/>
  <c r="Y43" i="19"/>
  <c r="X43" i="19"/>
  <c r="W43" i="19"/>
  <c r="V43" i="19"/>
  <c r="U43" i="19"/>
  <c r="T43" i="19"/>
  <c r="S43" i="19"/>
  <c r="R43" i="19"/>
  <c r="Q43" i="19"/>
  <c r="P43" i="19"/>
  <c r="O43" i="19"/>
  <c r="N43" i="19"/>
  <c r="M43" i="19"/>
  <c r="L43" i="19"/>
  <c r="K43" i="19"/>
  <c r="J43" i="19"/>
  <c r="I43" i="19"/>
  <c r="H43" i="19"/>
  <c r="G43" i="19"/>
  <c r="F43" i="19"/>
  <c r="E43" i="19"/>
  <c r="D43" i="19"/>
  <c r="C43" i="19"/>
  <c r="AF42" i="19"/>
  <c r="AE42" i="19"/>
  <c r="AE41" i="19" s="1"/>
  <c r="AD42" i="19"/>
  <c r="AC42" i="19"/>
  <c r="AC41" i="19" s="1"/>
  <c r="AB42" i="19"/>
  <c r="AA42" i="19"/>
  <c r="AA41" i="19" s="1"/>
  <c r="Z42" i="19"/>
  <c r="Z41" i="19" s="1"/>
  <c r="Y42" i="19"/>
  <c r="X42" i="19"/>
  <c r="X41" i="19" s="1"/>
  <c r="W42" i="19"/>
  <c r="W41" i="19" s="1"/>
  <c r="V42" i="19"/>
  <c r="U42" i="19"/>
  <c r="U41" i="19" s="1"/>
  <c r="T42" i="19"/>
  <c r="S42" i="19"/>
  <c r="S41" i="19" s="1"/>
  <c r="R42" i="19"/>
  <c r="R41" i="19" s="1"/>
  <c r="Q42" i="19"/>
  <c r="P42" i="19"/>
  <c r="P41" i="19" s="1"/>
  <c r="O42" i="19"/>
  <c r="O41" i="19" s="1"/>
  <c r="N42" i="19"/>
  <c r="M42" i="19"/>
  <c r="M41" i="19" s="1"/>
  <c r="L42" i="19"/>
  <c r="K42" i="19"/>
  <c r="K41" i="19" s="1"/>
  <c r="J42" i="19"/>
  <c r="J41" i="19" s="1"/>
  <c r="I42" i="19"/>
  <c r="H42" i="19"/>
  <c r="H41" i="19" s="1"/>
  <c r="G42" i="19"/>
  <c r="G41" i="19" s="1"/>
  <c r="F42" i="19"/>
  <c r="E42" i="19"/>
  <c r="E41" i="19" s="1"/>
  <c r="D42" i="19"/>
  <c r="C42" i="19"/>
  <c r="C41" i="19" s="1"/>
  <c r="AF41" i="19"/>
  <c r="AD41" i="19"/>
  <c r="AB41" i="19"/>
  <c r="Y41" i="19"/>
  <c r="V41" i="19"/>
  <c r="T41" i="19"/>
  <c r="Q41" i="19"/>
  <c r="N41" i="19"/>
  <c r="L41" i="19"/>
  <c r="I41" i="19"/>
  <c r="F41" i="19"/>
  <c r="D41" i="19"/>
  <c r="AE40" i="19"/>
  <c r="AD40" i="19"/>
  <c r="AB40" i="19"/>
  <c r="AA40" i="19"/>
  <c r="Y40" i="19"/>
  <c r="V40" i="19"/>
  <c r="T40" i="19"/>
  <c r="Q40" i="19"/>
  <c r="I40" i="19"/>
  <c r="AE39" i="19"/>
  <c r="AF35" i="19"/>
  <c r="AF40" i="19" s="1"/>
  <c r="AE35" i="19"/>
  <c r="AD35" i="19"/>
  <c r="AC35" i="19"/>
  <c r="AC40" i="19" s="1"/>
  <c r="AB35" i="19"/>
  <c r="AA35" i="19"/>
  <c r="Z35" i="19"/>
  <c r="Z40" i="19" s="1"/>
  <c r="Y35" i="19"/>
  <c r="X35" i="19"/>
  <c r="X40" i="19" s="1"/>
  <c r="W35" i="19"/>
  <c r="W40" i="19" s="1"/>
  <c r="V35" i="19"/>
  <c r="U35" i="19"/>
  <c r="U40" i="19" s="1"/>
  <c r="T35" i="19"/>
  <c r="S35" i="19"/>
  <c r="S40" i="19" s="1"/>
  <c r="R35" i="19"/>
  <c r="R40" i="19" s="1"/>
  <c r="Q35" i="19"/>
  <c r="P35" i="19"/>
  <c r="P40" i="19" s="1"/>
  <c r="O35" i="19"/>
  <c r="O40" i="19" s="1"/>
  <c r="N35" i="19"/>
  <c r="N40" i="19" s="1"/>
  <c r="M35" i="19"/>
  <c r="M40" i="19" s="1"/>
  <c r="L35" i="19"/>
  <c r="L40" i="19" s="1"/>
  <c r="K35" i="19"/>
  <c r="K40" i="19" s="1"/>
  <c r="J35" i="19"/>
  <c r="J40" i="19" s="1"/>
  <c r="I35" i="19"/>
  <c r="H35" i="19"/>
  <c r="H40" i="19" s="1"/>
  <c r="G35" i="19"/>
  <c r="G40" i="19" s="1"/>
  <c r="F35" i="19"/>
  <c r="F40" i="19" s="1"/>
  <c r="E35" i="19"/>
  <c r="E40" i="19" s="1"/>
  <c r="D35" i="19"/>
  <c r="D40" i="19" s="1"/>
  <c r="C35" i="19"/>
  <c r="C40" i="19" s="1"/>
  <c r="AF34" i="19"/>
  <c r="AF39" i="19" s="1"/>
  <c r="AE34" i="19"/>
  <c r="AD34" i="19"/>
  <c r="AD39" i="19" s="1"/>
  <c r="AC34" i="19"/>
  <c r="AC39" i="19" s="1"/>
  <c r="AB34" i="19"/>
  <c r="AB39" i="19" s="1"/>
  <c r="AA34" i="19"/>
  <c r="AA39" i="19" s="1"/>
  <c r="Z34" i="19"/>
  <c r="Z39" i="19" s="1"/>
  <c r="Y34" i="19"/>
  <c r="Y39" i="19" s="1"/>
  <c r="X34" i="19"/>
  <c r="X39" i="19" s="1"/>
  <c r="W34" i="19"/>
  <c r="W39" i="19" s="1"/>
  <c r="V34" i="19"/>
  <c r="V39" i="19" s="1"/>
  <c r="U34" i="19"/>
  <c r="U39" i="19" s="1"/>
  <c r="T34" i="19"/>
  <c r="T39" i="19" s="1"/>
  <c r="S34" i="19"/>
  <c r="S39" i="19" s="1"/>
  <c r="R34" i="19"/>
  <c r="R39" i="19" s="1"/>
  <c r="Q34" i="19"/>
  <c r="Q39" i="19" s="1"/>
  <c r="P34" i="19"/>
  <c r="P39" i="19" s="1"/>
  <c r="O34" i="19"/>
  <c r="O39" i="19" s="1"/>
  <c r="N34" i="19"/>
  <c r="N39" i="19" s="1"/>
  <c r="M34" i="19"/>
  <c r="M39" i="19" s="1"/>
  <c r="L34" i="19"/>
  <c r="L39" i="19" s="1"/>
  <c r="K34" i="19"/>
  <c r="K39" i="19" s="1"/>
  <c r="J34" i="19"/>
  <c r="J39" i="19" s="1"/>
  <c r="I34" i="19"/>
  <c r="I39" i="19" s="1"/>
  <c r="H34" i="19"/>
  <c r="H39" i="19" s="1"/>
  <c r="G34" i="19"/>
  <c r="G39" i="19" s="1"/>
  <c r="F34" i="19"/>
  <c r="F39" i="19" s="1"/>
  <c r="E34" i="19"/>
  <c r="E39" i="19" s="1"/>
  <c r="D34" i="19"/>
  <c r="D39" i="19" s="1"/>
  <c r="C34" i="19"/>
  <c r="C39" i="19" s="1"/>
  <c r="AF33" i="19"/>
  <c r="AF38" i="19" s="1"/>
  <c r="AE33" i="19"/>
  <c r="AE38" i="19" s="1"/>
  <c r="AD33" i="19"/>
  <c r="AD38" i="19" s="1"/>
  <c r="AC33" i="19"/>
  <c r="AC38" i="19" s="1"/>
  <c r="AB33" i="19"/>
  <c r="AB38" i="19" s="1"/>
  <c r="AA33" i="19"/>
  <c r="AA31" i="19" s="1"/>
  <c r="Z33" i="19"/>
  <c r="Z38" i="19" s="1"/>
  <c r="Y33" i="19"/>
  <c r="Y38" i="19" s="1"/>
  <c r="X33" i="19"/>
  <c r="X38" i="19" s="1"/>
  <c r="W33" i="19"/>
  <c r="W38" i="19" s="1"/>
  <c r="V33" i="19"/>
  <c r="V38" i="19" s="1"/>
  <c r="U33" i="19"/>
  <c r="U38" i="19" s="1"/>
  <c r="T33" i="19"/>
  <c r="T38" i="19" s="1"/>
  <c r="S33" i="19"/>
  <c r="S31" i="19" s="1"/>
  <c r="R33" i="19"/>
  <c r="R38" i="19" s="1"/>
  <c r="Q33" i="19"/>
  <c r="Q38" i="19" s="1"/>
  <c r="P33" i="19"/>
  <c r="P38" i="19" s="1"/>
  <c r="O33" i="19"/>
  <c r="O38" i="19" s="1"/>
  <c r="N33" i="19"/>
  <c r="N38" i="19" s="1"/>
  <c r="M33" i="19"/>
  <c r="M38" i="19" s="1"/>
  <c r="L33" i="19"/>
  <c r="L38" i="19" s="1"/>
  <c r="K33" i="19"/>
  <c r="K38" i="19" s="1"/>
  <c r="J33" i="19"/>
  <c r="J38" i="19" s="1"/>
  <c r="I33" i="19"/>
  <c r="I38" i="19" s="1"/>
  <c r="H33" i="19"/>
  <c r="H38" i="19" s="1"/>
  <c r="G33" i="19"/>
  <c r="G38" i="19" s="1"/>
  <c r="F33" i="19"/>
  <c r="F38" i="19" s="1"/>
  <c r="E33" i="19"/>
  <c r="E38" i="19" s="1"/>
  <c r="D33" i="19"/>
  <c r="D38" i="19" s="1"/>
  <c r="C33" i="19"/>
  <c r="C38" i="19" s="1"/>
  <c r="AF32" i="19"/>
  <c r="AF37" i="19" s="1"/>
  <c r="AE32" i="19"/>
  <c r="AE37" i="19" s="1"/>
  <c r="AE36" i="19" s="1"/>
  <c r="AD32" i="19"/>
  <c r="AD37" i="19" s="1"/>
  <c r="AD36" i="19" s="1"/>
  <c r="AC32" i="19"/>
  <c r="AC37" i="19" s="1"/>
  <c r="AB32" i="19"/>
  <c r="AB31" i="19" s="1"/>
  <c r="AA32" i="19"/>
  <c r="AA37" i="19" s="1"/>
  <c r="Z32" i="19"/>
  <c r="Z46" i="19" s="1"/>
  <c r="Y32" i="19"/>
  <c r="Y46" i="19" s="1"/>
  <c r="X32" i="19"/>
  <c r="X37" i="19" s="1"/>
  <c r="W32" i="19"/>
  <c r="W37" i="19" s="1"/>
  <c r="V32" i="19"/>
  <c r="V37" i="19" s="1"/>
  <c r="V36" i="19" s="1"/>
  <c r="U32" i="19"/>
  <c r="U37" i="19" s="1"/>
  <c r="T32" i="19"/>
  <c r="T31" i="19" s="1"/>
  <c r="S32" i="19"/>
  <c r="S37" i="19" s="1"/>
  <c r="R32" i="19"/>
  <c r="R46" i="19" s="1"/>
  <c r="Q32" i="19"/>
  <c r="Q46" i="19" s="1"/>
  <c r="Q48" i="19" s="1"/>
  <c r="P32" i="19"/>
  <c r="P37" i="19" s="1"/>
  <c r="O32" i="19"/>
  <c r="O37" i="19" s="1"/>
  <c r="N32" i="19"/>
  <c r="N37" i="19" s="1"/>
  <c r="N36" i="19" s="1"/>
  <c r="M32" i="19"/>
  <c r="M37" i="19" s="1"/>
  <c r="L32" i="19"/>
  <c r="L31" i="19" s="1"/>
  <c r="K32" i="19"/>
  <c r="K31" i="19" s="1"/>
  <c r="J32" i="19"/>
  <c r="J46" i="19" s="1"/>
  <c r="I32" i="19"/>
  <c r="I46" i="19" s="1"/>
  <c r="I48" i="19" s="1"/>
  <c r="H32" i="19"/>
  <c r="H37" i="19" s="1"/>
  <c r="G32" i="19"/>
  <c r="G37" i="19" s="1"/>
  <c r="F32" i="19"/>
  <c r="F37" i="19" s="1"/>
  <c r="F36" i="19" s="1"/>
  <c r="E32" i="19"/>
  <c r="E37" i="19" s="1"/>
  <c r="D32" i="19"/>
  <c r="D31" i="19" s="1"/>
  <c r="C32" i="19"/>
  <c r="C31" i="19" s="1"/>
  <c r="AF31" i="19"/>
  <c r="AE31" i="19"/>
  <c r="AD31" i="19"/>
  <c r="AC31" i="19"/>
  <c r="Z31" i="19"/>
  <c r="W31" i="19"/>
  <c r="V31" i="19"/>
  <c r="U31" i="19"/>
  <c r="R31" i="19"/>
  <c r="O31" i="19"/>
  <c r="N31" i="19"/>
  <c r="M31" i="19"/>
  <c r="J31" i="19"/>
  <c r="G31" i="19"/>
  <c r="E31" i="19"/>
  <c r="AF53" i="18"/>
  <c r="AE53" i="18"/>
  <c r="AD53" i="18"/>
  <c r="AC53" i="18"/>
  <c r="AB53" i="18"/>
  <c r="AA53" i="18"/>
  <c r="Z53" i="18"/>
  <c r="Y53" i="18"/>
  <c r="X53" i="18"/>
  <c r="W53" i="18"/>
  <c r="V53" i="18"/>
  <c r="U53" i="18"/>
  <c r="T53" i="18"/>
  <c r="S53" i="18"/>
  <c r="R53" i="18"/>
  <c r="Q53" i="18"/>
  <c r="P53" i="18"/>
  <c r="O53" i="18"/>
  <c r="N53" i="18"/>
  <c r="M53" i="18"/>
  <c r="L53" i="18"/>
  <c r="K53" i="18"/>
  <c r="J53" i="18"/>
  <c r="I53" i="18"/>
  <c r="H53" i="18"/>
  <c r="G53" i="18"/>
  <c r="F53" i="18"/>
  <c r="E53" i="18"/>
  <c r="D53" i="18"/>
  <c r="C53" i="18"/>
  <c r="AF52" i="18"/>
  <c r="AE52" i="18"/>
  <c r="AD52" i="18"/>
  <c r="AC52" i="18"/>
  <c r="AB52" i="18"/>
  <c r="AA52" i="18"/>
  <c r="Z52" i="18"/>
  <c r="Y52" i="18"/>
  <c r="X52" i="18"/>
  <c r="W52" i="18"/>
  <c r="V52" i="18"/>
  <c r="U52" i="18"/>
  <c r="T52" i="18"/>
  <c r="S52" i="18"/>
  <c r="R52" i="18"/>
  <c r="Q52" i="18"/>
  <c r="P52" i="18"/>
  <c r="O52" i="18"/>
  <c r="N52" i="18"/>
  <c r="M52" i="18"/>
  <c r="L52" i="18"/>
  <c r="K52" i="18"/>
  <c r="J52" i="18"/>
  <c r="I52" i="18"/>
  <c r="H52" i="18"/>
  <c r="G52" i="18"/>
  <c r="F52" i="18"/>
  <c r="E52" i="18"/>
  <c r="D52" i="18"/>
  <c r="C52" i="18"/>
  <c r="AF51" i="18"/>
  <c r="AE51" i="18"/>
  <c r="AD51" i="18"/>
  <c r="AC51" i="18"/>
  <c r="AB51" i="18"/>
  <c r="AA51" i="18"/>
  <c r="Z51" i="18"/>
  <c r="Y51" i="18"/>
  <c r="X51" i="18"/>
  <c r="W51" i="18"/>
  <c r="V51" i="18"/>
  <c r="U51" i="18"/>
  <c r="T51" i="18"/>
  <c r="S51" i="18"/>
  <c r="R51" i="18"/>
  <c r="Q51" i="18"/>
  <c r="P51" i="18"/>
  <c r="O51" i="18"/>
  <c r="N51" i="18"/>
  <c r="M51" i="18"/>
  <c r="L51" i="18"/>
  <c r="K51" i="18"/>
  <c r="J51" i="18"/>
  <c r="I51" i="18"/>
  <c r="H51" i="18"/>
  <c r="G51" i="18"/>
  <c r="F51" i="18"/>
  <c r="E51" i="18"/>
  <c r="D51" i="18"/>
  <c r="C51" i="18"/>
  <c r="AF50" i="18"/>
  <c r="AF49" i="18" s="1"/>
  <c r="AE50" i="18"/>
  <c r="AD50" i="18"/>
  <c r="AC50" i="18"/>
  <c r="AC49" i="18" s="1"/>
  <c r="AB50" i="18"/>
  <c r="AB49" i="18" s="1"/>
  <c r="AA50" i="18"/>
  <c r="AA49" i="18" s="1"/>
  <c r="Z50" i="18"/>
  <c r="Y50" i="18"/>
  <c r="Y49" i="18" s="1"/>
  <c r="X50" i="18"/>
  <c r="X49" i="18" s="1"/>
  <c r="W50" i="18"/>
  <c r="W49" i="18" s="1"/>
  <c r="V50" i="18"/>
  <c r="U50" i="18"/>
  <c r="U49" i="18" s="1"/>
  <c r="T50" i="18"/>
  <c r="S50" i="18"/>
  <c r="R50" i="18"/>
  <c r="Q50" i="18"/>
  <c r="Q49" i="18" s="1"/>
  <c r="P50" i="18"/>
  <c r="P49" i="18" s="1"/>
  <c r="O50" i="18"/>
  <c r="O49" i="18" s="1"/>
  <c r="N50" i="18"/>
  <c r="M50" i="18"/>
  <c r="L50" i="18"/>
  <c r="K50" i="18"/>
  <c r="J50" i="18"/>
  <c r="I50" i="18"/>
  <c r="H50" i="18"/>
  <c r="H49" i="18" s="1"/>
  <c r="G50" i="18"/>
  <c r="G49" i="18" s="1"/>
  <c r="F50" i="18"/>
  <c r="E50" i="18"/>
  <c r="D50" i="18"/>
  <c r="C50" i="18"/>
  <c r="C49" i="18" s="1"/>
  <c r="AD49" i="18"/>
  <c r="S49" i="18"/>
  <c r="M49" i="18"/>
  <c r="K49" i="18"/>
  <c r="AF45" i="18"/>
  <c r="AE45" i="18"/>
  <c r="AD45" i="18"/>
  <c r="AC45" i="18"/>
  <c r="AB45" i="18"/>
  <c r="AA45" i="18"/>
  <c r="Z45" i="18"/>
  <c r="Y45" i="18"/>
  <c r="X45" i="18"/>
  <c r="W45" i="18"/>
  <c r="V45" i="18"/>
  <c r="U45" i="18"/>
  <c r="T45" i="18"/>
  <c r="S45" i="18"/>
  <c r="R45" i="18"/>
  <c r="Q45" i="18"/>
  <c r="P45" i="18"/>
  <c r="O45" i="18"/>
  <c r="N45" i="18"/>
  <c r="M45" i="18"/>
  <c r="L45" i="18"/>
  <c r="K45" i="18"/>
  <c r="J45" i="18"/>
  <c r="I45" i="18"/>
  <c r="H45" i="18"/>
  <c r="G45" i="18"/>
  <c r="F45" i="18"/>
  <c r="E45" i="18"/>
  <c r="D45" i="18"/>
  <c r="C45" i="18"/>
  <c r="AF44" i="18"/>
  <c r="AE44" i="18"/>
  <c r="AD44" i="18"/>
  <c r="AC44" i="18"/>
  <c r="AB44" i="18"/>
  <c r="AA44" i="18"/>
  <c r="Z44" i="18"/>
  <c r="Y44" i="18"/>
  <c r="X44" i="18"/>
  <c r="W44" i="18"/>
  <c r="V44" i="18"/>
  <c r="U44" i="18"/>
  <c r="T44" i="18"/>
  <c r="S44" i="18"/>
  <c r="R44" i="18"/>
  <c r="Q44" i="18"/>
  <c r="P44" i="18"/>
  <c r="O44" i="18"/>
  <c r="N44" i="18"/>
  <c r="M44" i="18"/>
  <c r="L44" i="18"/>
  <c r="K44" i="18"/>
  <c r="J44" i="18"/>
  <c r="I44" i="18"/>
  <c r="H44" i="18"/>
  <c r="G44" i="18"/>
  <c r="F44" i="18"/>
  <c r="E44" i="18"/>
  <c r="D44" i="18"/>
  <c r="C44" i="18"/>
  <c r="AF43" i="18"/>
  <c r="AE43" i="18"/>
  <c r="AD43" i="18"/>
  <c r="AC43" i="18"/>
  <c r="AB43" i="18"/>
  <c r="AA43" i="18"/>
  <c r="Z43" i="18"/>
  <c r="Y43" i="18"/>
  <c r="X43" i="18"/>
  <c r="W43" i="18"/>
  <c r="V43" i="18"/>
  <c r="U43" i="18"/>
  <c r="T43" i="18"/>
  <c r="S43" i="18"/>
  <c r="S41" i="18" s="1"/>
  <c r="R43" i="18"/>
  <c r="Q43" i="18"/>
  <c r="P43" i="18"/>
  <c r="O43" i="18"/>
  <c r="N43" i="18"/>
  <c r="M43" i="18"/>
  <c r="L43" i="18"/>
  <c r="K43" i="18"/>
  <c r="K41" i="18" s="1"/>
  <c r="J43" i="18"/>
  <c r="I43" i="18"/>
  <c r="H43" i="18"/>
  <c r="G43" i="18"/>
  <c r="F43" i="18"/>
  <c r="E43" i="18"/>
  <c r="D43" i="18"/>
  <c r="C43" i="18"/>
  <c r="C41" i="18" s="1"/>
  <c r="AF42" i="18"/>
  <c r="AE42" i="18"/>
  <c r="AD42" i="18"/>
  <c r="AD41" i="18" s="1"/>
  <c r="AC42" i="18"/>
  <c r="AC41" i="18" s="1"/>
  <c r="AB42" i="18"/>
  <c r="AA42" i="18"/>
  <c r="AA41" i="18" s="1"/>
  <c r="Z42" i="18"/>
  <c r="Y42" i="18"/>
  <c r="Y41" i="18" s="1"/>
  <c r="X42" i="18"/>
  <c r="W42" i="18"/>
  <c r="V42" i="18"/>
  <c r="V41" i="18" s="1"/>
  <c r="U42" i="18"/>
  <c r="U41" i="18" s="1"/>
  <c r="T42" i="18"/>
  <c r="S42" i="18"/>
  <c r="R42" i="18"/>
  <c r="Q42" i="18"/>
  <c r="Q41" i="18" s="1"/>
  <c r="P42" i="18"/>
  <c r="O42" i="18"/>
  <c r="N42" i="18"/>
  <c r="N41" i="18" s="1"/>
  <c r="M42" i="18"/>
  <c r="M41" i="18" s="1"/>
  <c r="L42" i="18"/>
  <c r="K42" i="18"/>
  <c r="J42" i="18"/>
  <c r="I42" i="18"/>
  <c r="H42" i="18"/>
  <c r="G42" i="18"/>
  <c r="F42" i="18"/>
  <c r="F41" i="18" s="1"/>
  <c r="E42" i="18"/>
  <c r="D42" i="18"/>
  <c r="D41" i="18" s="1"/>
  <c r="C42" i="18"/>
  <c r="AB41" i="18"/>
  <c r="X41" i="18"/>
  <c r="T41" i="18"/>
  <c r="L41" i="18"/>
  <c r="E41" i="18"/>
  <c r="N40" i="18"/>
  <c r="AF35" i="18"/>
  <c r="AF40" i="18" s="1"/>
  <c r="AE35" i="18"/>
  <c r="AE40" i="18" s="1"/>
  <c r="AD35" i="18"/>
  <c r="AD40" i="18" s="1"/>
  <c r="AC35" i="18"/>
  <c r="AB35" i="18"/>
  <c r="AB40" i="18" s="1"/>
  <c r="AA35" i="18"/>
  <c r="AA40" i="18" s="1"/>
  <c r="Z35" i="18"/>
  <c r="Z40" i="18" s="1"/>
  <c r="Y35" i="18"/>
  <c r="Y40" i="18" s="1"/>
  <c r="X35" i="18"/>
  <c r="X40" i="18" s="1"/>
  <c r="W35" i="18"/>
  <c r="W40" i="18" s="1"/>
  <c r="V35" i="18"/>
  <c r="V40" i="18" s="1"/>
  <c r="U35" i="18"/>
  <c r="T35" i="18"/>
  <c r="T40" i="18" s="1"/>
  <c r="S35" i="18"/>
  <c r="S40" i="18" s="1"/>
  <c r="R35" i="18"/>
  <c r="R40" i="18" s="1"/>
  <c r="Q35" i="18"/>
  <c r="Q40" i="18" s="1"/>
  <c r="P35" i="18"/>
  <c r="P40" i="18" s="1"/>
  <c r="O35" i="18"/>
  <c r="O40" i="18" s="1"/>
  <c r="N35" i="18"/>
  <c r="M35" i="18"/>
  <c r="L35" i="18"/>
  <c r="L40" i="18" s="1"/>
  <c r="K35" i="18"/>
  <c r="K40" i="18" s="1"/>
  <c r="J35" i="18"/>
  <c r="J40" i="18" s="1"/>
  <c r="I35" i="18"/>
  <c r="H35" i="18"/>
  <c r="H40" i="18" s="1"/>
  <c r="G35" i="18"/>
  <c r="G40" i="18" s="1"/>
  <c r="F35" i="18"/>
  <c r="F40" i="18" s="1"/>
  <c r="E35" i="18"/>
  <c r="D35" i="18"/>
  <c r="D40" i="18" s="1"/>
  <c r="C35" i="18"/>
  <c r="C40" i="18" s="1"/>
  <c r="AF34" i="18"/>
  <c r="AF39" i="18" s="1"/>
  <c r="AE34" i="18"/>
  <c r="AE39" i="18" s="1"/>
  <c r="AD34" i="18"/>
  <c r="AD39" i="18" s="1"/>
  <c r="AC34" i="18"/>
  <c r="AC39" i="18" s="1"/>
  <c r="AB34" i="18"/>
  <c r="AB39" i="18" s="1"/>
  <c r="AA34" i="18"/>
  <c r="Z34" i="18"/>
  <c r="Z39" i="18" s="1"/>
  <c r="Y34" i="18"/>
  <c r="Y39" i="18" s="1"/>
  <c r="X34" i="18"/>
  <c r="X39" i="18" s="1"/>
  <c r="W34" i="18"/>
  <c r="W39" i="18" s="1"/>
  <c r="V34" i="18"/>
  <c r="V39" i="18" s="1"/>
  <c r="U34" i="18"/>
  <c r="U39" i="18" s="1"/>
  <c r="T34" i="18"/>
  <c r="T39" i="18" s="1"/>
  <c r="S34" i="18"/>
  <c r="R34" i="18"/>
  <c r="R39" i="18" s="1"/>
  <c r="Q34" i="18"/>
  <c r="Q39" i="18" s="1"/>
  <c r="P34" i="18"/>
  <c r="P39" i="18" s="1"/>
  <c r="O34" i="18"/>
  <c r="O39" i="18" s="1"/>
  <c r="N34" i="18"/>
  <c r="N39" i="18" s="1"/>
  <c r="M34" i="18"/>
  <c r="M39" i="18" s="1"/>
  <c r="L34" i="18"/>
  <c r="L39" i="18" s="1"/>
  <c r="K34" i="18"/>
  <c r="K39" i="18" s="1"/>
  <c r="J34" i="18"/>
  <c r="J39" i="18" s="1"/>
  <c r="I34" i="18"/>
  <c r="I39" i="18" s="1"/>
  <c r="H34" i="18"/>
  <c r="H39" i="18" s="1"/>
  <c r="G34" i="18"/>
  <c r="G39" i="18" s="1"/>
  <c r="F34" i="18"/>
  <c r="F39" i="18" s="1"/>
  <c r="E34" i="18"/>
  <c r="E39" i="18" s="1"/>
  <c r="D34" i="18"/>
  <c r="D39" i="18" s="1"/>
  <c r="C34" i="18"/>
  <c r="C39" i="18" s="1"/>
  <c r="AF33" i="18"/>
  <c r="AF38" i="18" s="1"/>
  <c r="AE33" i="18"/>
  <c r="AE38" i="18" s="1"/>
  <c r="AD33" i="18"/>
  <c r="AD38" i="18" s="1"/>
  <c r="AC33" i="18"/>
  <c r="AC38" i="18" s="1"/>
  <c r="AB33" i="18"/>
  <c r="AB38" i="18" s="1"/>
  <c r="AA33" i="18"/>
  <c r="AA38" i="18" s="1"/>
  <c r="Z33" i="18"/>
  <c r="Z38" i="18" s="1"/>
  <c r="Y33" i="18"/>
  <c r="Y38" i="18" s="1"/>
  <c r="X33" i="18"/>
  <c r="X38" i="18" s="1"/>
  <c r="W33" i="18"/>
  <c r="W38" i="18" s="1"/>
  <c r="V33" i="18"/>
  <c r="V38" i="18" s="1"/>
  <c r="U33" i="18"/>
  <c r="U38" i="18" s="1"/>
  <c r="T33" i="18"/>
  <c r="T38" i="18" s="1"/>
  <c r="S33" i="18"/>
  <c r="S38" i="18" s="1"/>
  <c r="R33" i="18"/>
  <c r="R38" i="18" s="1"/>
  <c r="Q33" i="18"/>
  <c r="Q38" i="18" s="1"/>
  <c r="P33" i="18"/>
  <c r="P38" i="18" s="1"/>
  <c r="O33" i="18"/>
  <c r="O38" i="18" s="1"/>
  <c r="N33" i="18"/>
  <c r="N38" i="18" s="1"/>
  <c r="M33" i="18"/>
  <c r="M38" i="18" s="1"/>
  <c r="L33" i="18"/>
  <c r="L38" i="18" s="1"/>
  <c r="K33" i="18"/>
  <c r="K38" i="18" s="1"/>
  <c r="J33" i="18"/>
  <c r="J38" i="18" s="1"/>
  <c r="I33" i="18"/>
  <c r="I38" i="18" s="1"/>
  <c r="H33" i="18"/>
  <c r="H38" i="18" s="1"/>
  <c r="G33" i="18"/>
  <c r="G38" i="18" s="1"/>
  <c r="F33" i="18"/>
  <c r="F38" i="18" s="1"/>
  <c r="E33" i="18"/>
  <c r="E38" i="18" s="1"/>
  <c r="D33" i="18"/>
  <c r="D38" i="18" s="1"/>
  <c r="C33" i="18"/>
  <c r="C38" i="18" s="1"/>
  <c r="AF32" i="18"/>
  <c r="AF37" i="18" s="1"/>
  <c r="AE32" i="18"/>
  <c r="AE37" i="18" s="1"/>
  <c r="AD32" i="18"/>
  <c r="AD37" i="18" s="1"/>
  <c r="AC32" i="18"/>
  <c r="AB32" i="18"/>
  <c r="AB46" i="18" s="1"/>
  <c r="AA32" i="18"/>
  <c r="AA46" i="18" s="1"/>
  <c r="AA48" i="18" s="1"/>
  <c r="Z32" i="18"/>
  <c r="Z37" i="18" s="1"/>
  <c r="Y32" i="18"/>
  <c r="Y37" i="18" s="1"/>
  <c r="Y36" i="18" s="1"/>
  <c r="X32" i="18"/>
  <c r="X37" i="18" s="1"/>
  <c r="W32" i="18"/>
  <c r="W37" i="18" s="1"/>
  <c r="V32" i="18"/>
  <c r="V37" i="18" s="1"/>
  <c r="U32" i="18"/>
  <c r="T32" i="18"/>
  <c r="S32" i="18"/>
  <c r="S46" i="18" s="1"/>
  <c r="S48" i="18" s="1"/>
  <c r="R32" i="18"/>
  <c r="R37" i="18" s="1"/>
  <c r="Q32" i="18"/>
  <c r="Q37" i="18" s="1"/>
  <c r="Q36" i="18" s="1"/>
  <c r="P32" i="18"/>
  <c r="P37" i="18" s="1"/>
  <c r="O32" i="18"/>
  <c r="O37" i="18" s="1"/>
  <c r="N32" i="18"/>
  <c r="N37" i="18" s="1"/>
  <c r="M32" i="18"/>
  <c r="L32" i="18"/>
  <c r="K32" i="18"/>
  <c r="J32" i="18"/>
  <c r="J37" i="18" s="1"/>
  <c r="I32" i="18"/>
  <c r="H32" i="18"/>
  <c r="H37" i="18" s="1"/>
  <c r="G32" i="18"/>
  <c r="G37" i="18" s="1"/>
  <c r="F32" i="18"/>
  <c r="F37" i="18" s="1"/>
  <c r="E32" i="18"/>
  <c r="D32" i="18"/>
  <c r="C32" i="18"/>
  <c r="AA31" i="18"/>
  <c r="AF53" i="17"/>
  <c r="AE53" i="17"/>
  <c r="AD53" i="17"/>
  <c r="AC53" i="17"/>
  <c r="AB53" i="17"/>
  <c r="AA53" i="17"/>
  <c r="Z53" i="17"/>
  <c r="Y53" i="17"/>
  <c r="Y47" i="17" s="1"/>
  <c r="X53" i="17"/>
  <c r="W53" i="17"/>
  <c r="V53" i="17"/>
  <c r="U53" i="17"/>
  <c r="T53" i="17"/>
  <c r="S53" i="17"/>
  <c r="R53" i="17"/>
  <c r="Q53" i="17"/>
  <c r="P53" i="17"/>
  <c r="O53" i="17"/>
  <c r="N53" i="17"/>
  <c r="M53" i="17"/>
  <c r="L53" i="17"/>
  <c r="K53" i="17"/>
  <c r="J53" i="17"/>
  <c r="I53" i="17"/>
  <c r="H53" i="17"/>
  <c r="G53" i="17"/>
  <c r="F53" i="17"/>
  <c r="E53" i="17"/>
  <c r="D53" i="17"/>
  <c r="C53" i="17"/>
  <c r="AF52" i="17"/>
  <c r="AF49" i="17" s="1"/>
  <c r="AE52" i="17"/>
  <c r="AE49" i="17" s="1"/>
  <c r="AD52" i="17"/>
  <c r="AC52" i="17"/>
  <c r="AB52" i="17"/>
  <c r="AA52" i="17"/>
  <c r="Z52" i="17"/>
  <c r="Y52" i="17"/>
  <c r="X52" i="17"/>
  <c r="X49" i="17" s="1"/>
  <c r="W52" i="17"/>
  <c r="W49" i="17" s="1"/>
  <c r="V52" i="17"/>
  <c r="U52" i="17"/>
  <c r="T52" i="17"/>
  <c r="S52" i="17"/>
  <c r="R52" i="17"/>
  <c r="Q52" i="17"/>
  <c r="P52" i="17"/>
  <c r="P49" i="17" s="1"/>
  <c r="O52" i="17"/>
  <c r="O49" i="17" s="1"/>
  <c r="N52" i="17"/>
  <c r="M52" i="17"/>
  <c r="L52" i="17"/>
  <c r="K52" i="17"/>
  <c r="J52" i="17"/>
  <c r="I52" i="17"/>
  <c r="H52" i="17"/>
  <c r="H49" i="17" s="1"/>
  <c r="G52" i="17"/>
  <c r="G49" i="17" s="1"/>
  <c r="F52" i="17"/>
  <c r="E52" i="17"/>
  <c r="D52" i="17"/>
  <c r="C52" i="17"/>
  <c r="AF51" i="17"/>
  <c r="AE51" i="17"/>
  <c r="AD51" i="17"/>
  <c r="AD49" i="17" s="1"/>
  <c r="AC51" i="17"/>
  <c r="AC49" i="17" s="1"/>
  <c r="AB51" i="17"/>
  <c r="AA51" i="17"/>
  <c r="Z51" i="17"/>
  <c r="Y51" i="17"/>
  <c r="X51" i="17"/>
  <c r="W51" i="17"/>
  <c r="V51" i="17"/>
  <c r="V49" i="17" s="1"/>
  <c r="U51" i="17"/>
  <c r="U49" i="17" s="1"/>
  <c r="T51" i="17"/>
  <c r="S51" i="17"/>
  <c r="R51" i="17"/>
  <c r="Q51" i="17"/>
  <c r="P51" i="17"/>
  <c r="O51" i="17"/>
  <c r="N51" i="17"/>
  <c r="M51" i="17"/>
  <c r="M49" i="17" s="1"/>
  <c r="L51" i="17"/>
  <c r="K51" i="17"/>
  <c r="J51" i="17"/>
  <c r="I51" i="17"/>
  <c r="H51" i="17"/>
  <c r="G51" i="17"/>
  <c r="F51" i="17"/>
  <c r="E51" i="17"/>
  <c r="D51" i="17"/>
  <c r="C51" i="17"/>
  <c r="AF50" i="17"/>
  <c r="AE50" i="17"/>
  <c r="AD50" i="17"/>
  <c r="AC50" i="17"/>
  <c r="AB50" i="17"/>
  <c r="AA50" i="17"/>
  <c r="Z50" i="17"/>
  <c r="Y50" i="17"/>
  <c r="X50" i="17"/>
  <c r="W50" i="17"/>
  <c r="V50" i="17"/>
  <c r="U50" i="17"/>
  <c r="T50" i="17"/>
  <c r="S50" i="17"/>
  <c r="R50" i="17"/>
  <c r="R47" i="17" s="1"/>
  <c r="Q50" i="17"/>
  <c r="P50" i="17"/>
  <c r="O50" i="17"/>
  <c r="N50" i="17"/>
  <c r="N49" i="17" s="1"/>
  <c r="M50" i="17"/>
  <c r="L50" i="17"/>
  <c r="K50" i="17"/>
  <c r="J50" i="17"/>
  <c r="J47" i="17" s="1"/>
  <c r="I50" i="17"/>
  <c r="H50" i="17"/>
  <c r="G50" i="17"/>
  <c r="F50" i="17"/>
  <c r="F49" i="17" s="1"/>
  <c r="E50" i="17"/>
  <c r="E49" i="17" s="1"/>
  <c r="D50" i="17"/>
  <c r="C50" i="17"/>
  <c r="Z49" i="17"/>
  <c r="Y49" i="17"/>
  <c r="R49" i="17"/>
  <c r="Q49" i="17"/>
  <c r="J49" i="17"/>
  <c r="I49" i="17"/>
  <c r="AF45" i="17"/>
  <c r="AE45" i="17"/>
  <c r="AD45" i="17"/>
  <c r="AC45" i="17"/>
  <c r="AB45" i="17"/>
  <c r="AA45" i="17"/>
  <c r="Z45" i="17"/>
  <c r="Z40" i="17" s="1"/>
  <c r="Y45" i="17"/>
  <c r="X45" i="17"/>
  <c r="W45" i="17"/>
  <c r="V45" i="17"/>
  <c r="U45" i="17"/>
  <c r="T45" i="17"/>
  <c r="S45" i="17"/>
  <c r="R45" i="17"/>
  <c r="R40" i="17" s="1"/>
  <c r="Q45" i="17"/>
  <c r="P45" i="17"/>
  <c r="O45" i="17"/>
  <c r="N45" i="17"/>
  <c r="M45" i="17"/>
  <c r="L45" i="17"/>
  <c r="K45" i="17"/>
  <c r="J45" i="17"/>
  <c r="J40" i="17" s="1"/>
  <c r="I45" i="17"/>
  <c r="H45" i="17"/>
  <c r="G45" i="17"/>
  <c r="F45" i="17"/>
  <c r="E45" i="17"/>
  <c r="D45" i="17"/>
  <c r="C45" i="17"/>
  <c r="AF44" i="17"/>
  <c r="AF39" i="17" s="1"/>
  <c r="AE44" i="17"/>
  <c r="AE41" i="17" s="1"/>
  <c r="AD44" i="17"/>
  <c r="AC44" i="17"/>
  <c r="AB44" i="17"/>
  <c r="AA44" i="17"/>
  <c r="Z44" i="17"/>
  <c r="Y44" i="17"/>
  <c r="X44" i="17"/>
  <c r="X39" i="17" s="1"/>
  <c r="W44" i="17"/>
  <c r="W41" i="17" s="1"/>
  <c r="V44" i="17"/>
  <c r="U44" i="17"/>
  <c r="T44" i="17"/>
  <c r="S44" i="17"/>
  <c r="R44" i="17"/>
  <c r="Q44" i="17"/>
  <c r="P44" i="17"/>
  <c r="P39" i="17" s="1"/>
  <c r="O44" i="17"/>
  <c r="O41" i="17" s="1"/>
  <c r="N44" i="17"/>
  <c r="M44" i="17"/>
  <c r="L44" i="17"/>
  <c r="K44" i="17"/>
  <c r="J44" i="17"/>
  <c r="I44" i="17"/>
  <c r="H44" i="17"/>
  <c r="H39" i="17" s="1"/>
  <c r="G44" i="17"/>
  <c r="G41" i="17" s="1"/>
  <c r="F44" i="17"/>
  <c r="E44" i="17"/>
  <c r="D44" i="17"/>
  <c r="C44" i="17"/>
  <c r="AF43" i="17"/>
  <c r="AF41" i="17" s="1"/>
  <c r="AE43" i="17"/>
  <c r="AD43" i="17"/>
  <c r="AD38" i="17" s="1"/>
  <c r="AC43" i="17"/>
  <c r="AC41" i="17" s="1"/>
  <c r="AB43" i="17"/>
  <c r="AA43" i="17"/>
  <c r="Z43" i="17"/>
  <c r="Y43" i="17"/>
  <c r="X43" i="17"/>
  <c r="X41" i="17" s="1"/>
  <c r="W43" i="17"/>
  <c r="V43" i="17"/>
  <c r="V38" i="17" s="1"/>
  <c r="U43" i="17"/>
  <c r="U41" i="17" s="1"/>
  <c r="T43" i="17"/>
  <c r="S43" i="17"/>
  <c r="R43" i="17"/>
  <c r="Q43" i="17"/>
  <c r="P43" i="17"/>
  <c r="P41" i="17" s="1"/>
  <c r="O43" i="17"/>
  <c r="N43" i="17"/>
  <c r="N38" i="17" s="1"/>
  <c r="M43" i="17"/>
  <c r="M41" i="17" s="1"/>
  <c r="L43" i="17"/>
  <c r="K43" i="17"/>
  <c r="J43" i="17"/>
  <c r="I43" i="17"/>
  <c r="H43" i="17"/>
  <c r="H41" i="17" s="1"/>
  <c r="G43" i="17"/>
  <c r="F43" i="17"/>
  <c r="F38" i="17" s="1"/>
  <c r="E43" i="17"/>
  <c r="E41" i="17" s="1"/>
  <c r="D43" i="17"/>
  <c r="C43" i="17"/>
  <c r="AF42" i="17"/>
  <c r="AE42" i="17"/>
  <c r="AD42" i="17"/>
  <c r="AD41" i="17" s="1"/>
  <c r="AC42" i="17"/>
  <c r="AB42" i="17"/>
  <c r="AB41" i="17" s="1"/>
  <c r="AA42" i="17"/>
  <c r="AA41" i="17" s="1"/>
  <c r="Z42" i="17"/>
  <c r="Y42" i="17"/>
  <c r="X42" i="17"/>
  <c r="W42" i="17"/>
  <c r="V42" i="17"/>
  <c r="V41" i="17" s="1"/>
  <c r="U42" i="17"/>
  <c r="T42" i="17"/>
  <c r="T41" i="17" s="1"/>
  <c r="S42" i="17"/>
  <c r="S41" i="17" s="1"/>
  <c r="R42" i="17"/>
  <c r="Q42" i="17"/>
  <c r="P42" i="17"/>
  <c r="O42" i="17"/>
  <c r="N42" i="17"/>
  <c r="N41" i="17" s="1"/>
  <c r="M42" i="17"/>
  <c r="L42" i="17"/>
  <c r="L41" i="17" s="1"/>
  <c r="K42" i="17"/>
  <c r="K41" i="17" s="1"/>
  <c r="J42" i="17"/>
  <c r="I42" i="17"/>
  <c r="H42" i="17"/>
  <c r="G42" i="17"/>
  <c r="F42" i="17"/>
  <c r="F41" i="17" s="1"/>
  <c r="E42" i="17"/>
  <c r="D42" i="17"/>
  <c r="D41" i="17" s="1"/>
  <c r="C42" i="17"/>
  <c r="C41" i="17" s="1"/>
  <c r="Z41" i="17"/>
  <c r="Y41" i="17"/>
  <c r="R41" i="17"/>
  <c r="Q41" i="17"/>
  <c r="J41" i="17"/>
  <c r="I41" i="17"/>
  <c r="AF40" i="17"/>
  <c r="AE40" i="17"/>
  <c r="X40" i="17"/>
  <c r="W40" i="17"/>
  <c r="P40" i="17"/>
  <c r="O40" i="17"/>
  <c r="H40" i="17"/>
  <c r="G40" i="17"/>
  <c r="AD39" i="17"/>
  <c r="AC39" i="17"/>
  <c r="V39" i="17"/>
  <c r="U39" i="17"/>
  <c r="N39" i="17"/>
  <c r="M39" i="17"/>
  <c r="F39" i="17"/>
  <c r="E39" i="17"/>
  <c r="AA38" i="17"/>
  <c r="S38" i="17"/>
  <c r="K38" i="17"/>
  <c r="C38" i="17"/>
  <c r="Y37" i="17"/>
  <c r="Q37" i="17"/>
  <c r="I37" i="17"/>
  <c r="AF35" i="17"/>
  <c r="AE35" i="17"/>
  <c r="AD35" i="17"/>
  <c r="AD40" i="17" s="1"/>
  <c r="AC35" i="17"/>
  <c r="AC40" i="17" s="1"/>
  <c r="AB35" i="17"/>
  <c r="AB40" i="17" s="1"/>
  <c r="AA35" i="17"/>
  <c r="AA40" i="17" s="1"/>
  <c r="Z35" i="17"/>
  <c r="Y35" i="17"/>
  <c r="Y40" i="17" s="1"/>
  <c r="X35" i="17"/>
  <c r="W35" i="17"/>
  <c r="V35" i="17"/>
  <c r="V40" i="17" s="1"/>
  <c r="U35" i="17"/>
  <c r="U40" i="17" s="1"/>
  <c r="T35" i="17"/>
  <c r="T40" i="17" s="1"/>
  <c r="S35" i="17"/>
  <c r="S40" i="17" s="1"/>
  <c r="R35" i="17"/>
  <c r="Q35" i="17"/>
  <c r="Q40" i="17" s="1"/>
  <c r="P35" i="17"/>
  <c r="O35" i="17"/>
  <c r="N35" i="17"/>
  <c r="N40" i="17" s="1"/>
  <c r="M35" i="17"/>
  <c r="M40" i="17" s="1"/>
  <c r="L35" i="17"/>
  <c r="L40" i="17" s="1"/>
  <c r="K35" i="17"/>
  <c r="K40" i="17" s="1"/>
  <c r="J35" i="17"/>
  <c r="I35" i="17"/>
  <c r="I40" i="17" s="1"/>
  <c r="H35" i="17"/>
  <c r="G35" i="17"/>
  <c r="F35" i="17"/>
  <c r="F40" i="17" s="1"/>
  <c r="E35" i="17"/>
  <c r="E40" i="17" s="1"/>
  <c r="D35" i="17"/>
  <c r="D40" i="17" s="1"/>
  <c r="C35" i="17"/>
  <c r="C40" i="17" s="1"/>
  <c r="AF34" i="17"/>
  <c r="AE34" i="17"/>
  <c r="AE39" i="17" s="1"/>
  <c r="AD34" i="17"/>
  <c r="AC34" i="17"/>
  <c r="AB34" i="17"/>
  <c r="AB39" i="17" s="1"/>
  <c r="AA34" i="17"/>
  <c r="AA39" i="17" s="1"/>
  <c r="Z34" i="17"/>
  <c r="Z39" i="17" s="1"/>
  <c r="Y34" i="17"/>
  <c r="Y39" i="17" s="1"/>
  <c r="X34" i="17"/>
  <c r="W34" i="17"/>
  <c r="W39" i="17" s="1"/>
  <c r="V34" i="17"/>
  <c r="U34" i="17"/>
  <c r="T34" i="17"/>
  <c r="T39" i="17" s="1"/>
  <c r="S34" i="17"/>
  <c r="S39" i="17" s="1"/>
  <c r="R34" i="17"/>
  <c r="R39" i="17" s="1"/>
  <c r="Q34" i="17"/>
  <c r="Q39" i="17" s="1"/>
  <c r="P34" i="17"/>
  <c r="O34" i="17"/>
  <c r="O39" i="17" s="1"/>
  <c r="N34" i="17"/>
  <c r="M34" i="17"/>
  <c r="L34" i="17"/>
  <c r="L39" i="17" s="1"/>
  <c r="K34" i="17"/>
  <c r="K39" i="17" s="1"/>
  <c r="J34" i="17"/>
  <c r="J39" i="17" s="1"/>
  <c r="I34" i="17"/>
  <c r="I39" i="17" s="1"/>
  <c r="H34" i="17"/>
  <c r="G34" i="17"/>
  <c r="G39" i="17" s="1"/>
  <c r="F34" i="17"/>
  <c r="E34" i="17"/>
  <c r="D34" i="17"/>
  <c r="D39" i="17" s="1"/>
  <c r="C34" i="17"/>
  <c r="C39" i="17" s="1"/>
  <c r="AF33" i="17"/>
  <c r="AF38" i="17" s="1"/>
  <c r="AE33" i="17"/>
  <c r="AE38" i="17" s="1"/>
  <c r="AD33" i="17"/>
  <c r="AC33" i="17"/>
  <c r="AC38" i="17" s="1"/>
  <c r="AB33" i="17"/>
  <c r="AB31" i="17" s="1"/>
  <c r="AA33" i="17"/>
  <c r="Z33" i="17"/>
  <c r="Z38" i="17" s="1"/>
  <c r="Y33" i="17"/>
  <c r="Y38" i="17" s="1"/>
  <c r="X33" i="17"/>
  <c r="X38" i="17" s="1"/>
  <c r="W33" i="17"/>
  <c r="W38" i="17" s="1"/>
  <c r="V33" i="17"/>
  <c r="U33" i="17"/>
  <c r="U38" i="17" s="1"/>
  <c r="T33" i="17"/>
  <c r="T31" i="17" s="1"/>
  <c r="S33" i="17"/>
  <c r="R33" i="17"/>
  <c r="R38" i="17" s="1"/>
  <c r="Q33" i="17"/>
  <c r="Q38" i="17" s="1"/>
  <c r="P33" i="17"/>
  <c r="P38" i="17" s="1"/>
  <c r="O33" i="17"/>
  <c r="O38" i="17" s="1"/>
  <c r="N33" i="17"/>
  <c r="M33" i="17"/>
  <c r="M38" i="17" s="1"/>
  <c r="L33" i="17"/>
  <c r="L31" i="17" s="1"/>
  <c r="K33" i="17"/>
  <c r="J33" i="17"/>
  <c r="J38" i="17" s="1"/>
  <c r="I33" i="17"/>
  <c r="I38" i="17" s="1"/>
  <c r="H33" i="17"/>
  <c r="H38" i="17" s="1"/>
  <c r="G33" i="17"/>
  <c r="G38" i="17" s="1"/>
  <c r="F33" i="17"/>
  <c r="E33" i="17"/>
  <c r="E38" i="17" s="1"/>
  <c r="D33" i="17"/>
  <c r="D31" i="17" s="1"/>
  <c r="C33" i="17"/>
  <c r="AF32" i="17"/>
  <c r="AF37" i="17" s="1"/>
  <c r="AE32" i="17"/>
  <c r="AE37" i="17" s="1"/>
  <c r="AD32" i="17"/>
  <c r="AD37" i="17" s="1"/>
  <c r="AD36" i="17" s="1"/>
  <c r="AC32" i="17"/>
  <c r="AC37" i="17" s="1"/>
  <c r="AC36" i="17" s="1"/>
  <c r="AB32" i="17"/>
  <c r="AA32" i="17"/>
  <c r="AA37" i="17" s="1"/>
  <c r="Z32" i="17"/>
  <c r="Z46" i="17" s="1"/>
  <c r="Z48" i="17" s="1"/>
  <c r="Y32" i="17"/>
  <c r="Y46" i="17" s="1"/>
  <c r="Y48" i="17" s="1"/>
  <c r="X32" i="17"/>
  <c r="X37" i="17" s="1"/>
  <c r="W32" i="17"/>
  <c r="W37" i="17" s="1"/>
  <c r="V32" i="17"/>
  <c r="V37" i="17" s="1"/>
  <c r="V36" i="17" s="1"/>
  <c r="U32" i="17"/>
  <c r="U37" i="17" s="1"/>
  <c r="U36" i="17" s="1"/>
  <c r="T32" i="17"/>
  <c r="S32" i="17"/>
  <c r="S37" i="17" s="1"/>
  <c r="R32" i="17"/>
  <c r="R46" i="17" s="1"/>
  <c r="R48" i="17" s="1"/>
  <c r="Q32" i="17"/>
  <c r="Q46" i="17" s="1"/>
  <c r="Q48" i="17" s="1"/>
  <c r="P32" i="17"/>
  <c r="P37" i="17" s="1"/>
  <c r="O32" i="17"/>
  <c r="O37" i="17" s="1"/>
  <c r="N32" i="17"/>
  <c r="N37" i="17" s="1"/>
  <c r="N36" i="17" s="1"/>
  <c r="M32" i="17"/>
  <c r="M37" i="17" s="1"/>
  <c r="M36" i="17" s="1"/>
  <c r="L32" i="17"/>
  <c r="K32" i="17"/>
  <c r="K37" i="17" s="1"/>
  <c r="J32" i="17"/>
  <c r="J46" i="17" s="1"/>
  <c r="J48" i="17" s="1"/>
  <c r="I32" i="17"/>
  <c r="I46" i="17" s="1"/>
  <c r="I48" i="17" s="1"/>
  <c r="H32" i="17"/>
  <c r="H37" i="17" s="1"/>
  <c r="G32" i="17"/>
  <c r="G37" i="17" s="1"/>
  <c r="F32" i="17"/>
  <c r="F37" i="17" s="1"/>
  <c r="F36" i="17" s="1"/>
  <c r="E32" i="17"/>
  <c r="E37" i="17" s="1"/>
  <c r="E36" i="17" s="1"/>
  <c r="D32" i="17"/>
  <c r="C32" i="17"/>
  <c r="C37" i="17" s="1"/>
  <c r="AD31" i="17"/>
  <c r="AC31" i="17"/>
  <c r="V31" i="17"/>
  <c r="U31" i="17"/>
  <c r="N31" i="17"/>
  <c r="M31" i="17"/>
  <c r="F31" i="17"/>
  <c r="AF53" i="16"/>
  <c r="AE53" i="16"/>
  <c r="AD53" i="16"/>
  <c r="AC53" i="16"/>
  <c r="AB53" i="16"/>
  <c r="AA53" i="16"/>
  <c r="Z53" i="16"/>
  <c r="Y53" i="16"/>
  <c r="X53" i="16"/>
  <c r="W53" i="16"/>
  <c r="V53" i="16"/>
  <c r="U53" i="16"/>
  <c r="T53" i="16"/>
  <c r="S53" i="16"/>
  <c r="R53" i="16"/>
  <c r="Q53" i="16"/>
  <c r="P53" i="16"/>
  <c r="O53" i="16"/>
  <c r="N53" i="16"/>
  <c r="M53" i="16"/>
  <c r="L53" i="16"/>
  <c r="K53" i="16"/>
  <c r="J53" i="16"/>
  <c r="I53" i="16"/>
  <c r="H53" i="16"/>
  <c r="G53" i="16"/>
  <c r="F53" i="16"/>
  <c r="E53" i="16"/>
  <c r="D53" i="16"/>
  <c r="C53" i="16"/>
  <c r="AF52" i="16"/>
  <c r="AE52" i="16"/>
  <c r="AD52" i="16"/>
  <c r="AC52" i="16"/>
  <c r="AB52" i="16"/>
  <c r="AA52" i="16"/>
  <c r="Z52" i="16"/>
  <c r="Y52" i="16"/>
  <c r="X52" i="16"/>
  <c r="W52" i="16"/>
  <c r="V52" i="16"/>
  <c r="U52" i="16"/>
  <c r="T52" i="16"/>
  <c r="S52" i="16"/>
  <c r="R52" i="16"/>
  <c r="Q52" i="16"/>
  <c r="P52" i="16"/>
  <c r="O52" i="16"/>
  <c r="N52" i="16"/>
  <c r="M52" i="16"/>
  <c r="L52" i="16"/>
  <c r="K52" i="16"/>
  <c r="J52" i="16"/>
  <c r="I52" i="16"/>
  <c r="H52" i="16"/>
  <c r="G52" i="16"/>
  <c r="F52" i="16"/>
  <c r="E52" i="16"/>
  <c r="D52" i="16"/>
  <c r="C52" i="16"/>
  <c r="AF51" i="16"/>
  <c r="AE51" i="16"/>
  <c r="AD51" i="16"/>
  <c r="AD49" i="16" s="1"/>
  <c r="AC51" i="16"/>
  <c r="AB51" i="16"/>
  <c r="AA51" i="16"/>
  <c r="Z51" i="16"/>
  <c r="Y51" i="16"/>
  <c r="X51" i="16"/>
  <c r="W51" i="16"/>
  <c r="V51" i="16"/>
  <c r="V49" i="16" s="1"/>
  <c r="U51" i="16"/>
  <c r="T51" i="16"/>
  <c r="S51" i="16"/>
  <c r="R51" i="16"/>
  <c r="Q51" i="16"/>
  <c r="P51" i="16"/>
  <c r="O51" i="16"/>
  <c r="N51" i="16"/>
  <c r="N49" i="16" s="1"/>
  <c r="M51" i="16"/>
  <c r="L51" i="16"/>
  <c r="K51" i="16"/>
  <c r="J51" i="16"/>
  <c r="I51" i="16"/>
  <c r="H51" i="16"/>
  <c r="G51" i="16"/>
  <c r="F51" i="16"/>
  <c r="F49" i="16" s="1"/>
  <c r="E51" i="16"/>
  <c r="D51" i="16"/>
  <c r="C51" i="16"/>
  <c r="AF50" i="16"/>
  <c r="AE50" i="16"/>
  <c r="AD50" i="16"/>
  <c r="AC50" i="16"/>
  <c r="AB50" i="16"/>
  <c r="AB49" i="16" s="1"/>
  <c r="AA50" i="16"/>
  <c r="Z50" i="16"/>
  <c r="Y50" i="16"/>
  <c r="X50" i="16"/>
  <c r="W50" i="16"/>
  <c r="V50" i="16"/>
  <c r="U50" i="16"/>
  <c r="T50" i="16"/>
  <c r="T49" i="16" s="1"/>
  <c r="S50" i="16"/>
  <c r="R50" i="16"/>
  <c r="Q50" i="16"/>
  <c r="P50" i="16"/>
  <c r="O50" i="16"/>
  <c r="N50" i="16"/>
  <c r="M50" i="16"/>
  <c r="L50" i="16"/>
  <c r="L49" i="16" s="1"/>
  <c r="K50" i="16"/>
  <c r="J50" i="16"/>
  <c r="I50" i="16"/>
  <c r="H50" i="16"/>
  <c r="G50" i="16"/>
  <c r="F50" i="16"/>
  <c r="E50" i="16"/>
  <c r="D50" i="16"/>
  <c r="D49" i="16" s="1"/>
  <c r="C50" i="16"/>
  <c r="AE49" i="16"/>
  <c r="AC49" i="16"/>
  <c r="W49" i="16"/>
  <c r="U49" i="16"/>
  <c r="O49" i="16"/>
  <c r="M49" i="16"/>
  <c r="G49" i="16"/>
  <c r="E49" i="16"/>
  <c r="AF45" i="16"/>
  <c r="AE45" i="16"/>
  <c r="AD45" i="16"/>
  <c r="AC45" i="16"/>
  <c r="AB45" i="16"/>
  <c r="AA45" i="16"/>
  <c r="Z45" i="16"/>
  <c r="Y45" i="16"/>
  <c r="X45" i="16"/>
  <c r="W45" i="16"/>
  <c r="V45" i="16"/>
  <c r="V41" i="16" s="1"/>
  <c r="U45" i="16"/>
  <c r="T45" i="16"/>
  <c r="S45" i="16"/>
  <c r="R45" i="16"/>
  <c r="Q45" i="16"/>
  <c r="P45" i="16"/>
  <c r="O45" i="16"/>
  <c r="N45" i="16"/>
  <c r="N41" i="16" s="1"/>
  <c r="M45" i="16"/>
  <c r="L45" i="16"/>
  <c r="K45" i="16"/>
  <c r="J45" i="16"/>
  <c r="I45" i="16"/>
  <c r="H45" i="16"/>
  <c r="G45" i="16"/>
  <c r="F45" i="16"/>
  <c r="E45" i="16"/>
  <c r="D45" i="16"/>
  <c r="C45" i="16"/>
  <c r="AF44" i="16"/>
  <c r="AE44" i="16"/>
  <c r="AD44" i="16"/>
  <c r="AC44" i="16"/>
  <c r="AB44" i="16"/>
  <c r="AA44" i="16"/>
  <c r="Z44" i="16"/>
  <c r="Y44" i="16"/>
  <c r="X44" i="16"/>
  <c r="W44" i="16"/>
  <c r="V44" i="16"/>
  <c r="U44" i="16"/>
  <c r="T44" i="16"/>
  <c r="S44" i="16"/>
  <c r="R44" i="16"/>
  <c r="Q44" i="16"/>
  <c r="P44" i="16"/>
  <c r="O44" i="16"/>
  <c r="N44" i="16"/>
  <c r="M44" i="16"/>
  <c r="L44" i="16"/>
  <c r="K44" i="16"/>
  <c r="J44" i="16"/>
  <c r="I44" i="16"/>
  <c r="H44" i="16"/>
  <c r="G44" i="16"/>
  <c r="F44" i="16"/>
  <c r="E44" i="16"/>
  <c r="D44" i="16"/>
  <c r="C44" i="16"/>
  <c r="AF43" i="16"/>
  <c r="AE43" i="16"/>
  <c r="AD43" i="16"/>
  <c r="AC43" i="16"/>
  <c r="AB43" i="16"/>
  <c r="AA43" i="16"/>
  <c r="Z43" i="16"/>
  <c r="Y43" i="16"/>
  <c r="X43" i="16"/>
  <c r="W43" i="16"/>
  <c r="V43" i="16"/>
  <c r="U43" i="16"/>
  <c r="T43" i="16"/>
  <c r="S43" i="16"/>
  <c r="R43" i="16"/>
  <c r="Q43" i="16"/>
  <c r="P43" i="16"/>
  <c r="O43" i="16"/>
  <c r="N43" i="16"/>
  <c r="M43" i="16"/>
  <c r="L43" i="16"/>
  <c r="K43" i="16"/>
  <c r="J43" i="16"/>
  <c r="I43" i="16"/>
  <c r="H43" i="16"/>
  <c r="G43" i="16"/>
  <c r="F43" i="16"/>
  <c r="F41" i="16" s="1"/>
  <c r="E43" i="16"/>
  <c r="D43" i="16"/>
  <c r="C43" i="16"/>
  <c r="AF42" i="16"/>
  <c r="AF41" i="16" s="1"/>
  <c r="AE42" i="16"/>
  <c r="AD42" i="16"/>
  <c r="AC42" i="16"/>
  <c r="AB42" i="16"/>
  <c r="AA42" i="16"/>
  <c r="AA41" i="16" s="1"/>
  <c r="Z42" i="16"/>
  <c r="Y42" i="16"/>
  <c r="Y41" i="16" s="1"/>
  <c r="X42" i="16"/>
  <c r="X41" i="16" s="1"/>
  <c r="W42" i="16"/>
  <c r="V42" i="16"/>
  <c r="U42" i="16"/>
  <c r="T42" i="16"/>
  <c r="S42" i="16"/>
  <c r="R42" i="16"/>
  <c r="Q42" i="16"/>
  <c r="Q41" i="16" s="1"/>
  <c r="P42" i="16"/>
  <c r="P41" i="16" s="1"/>
  <c r="O42" i="16"/>
  <c r="N42" i="16"/>
  <c r="M42" i="16"/>
  <c r="L42" i="16"/>
  <c r="K42" i="16"/>
  <c r="J42" i="16"/>
  <c r="I42" i="16"/>
  <c r="I41" i="16" s="1"/>
  <c r="H42" i="16"/>
  <c r="H41" i="16" s="1"/>
  <c r="G42" i="16"/>
  <c r="F42" i="16"/>
  <c r="E42" i="16"/>
  <c r="D42" i="16"/>
  <c r="C42" i="16"/>
  <c r="AE41" i="16"/>
  <c r="AD41" i="16"/>
  <c r="W41" i="16"/>
  <c r="O41" i="16"/>
  <c r="G41" i="16"/>
  <c r="G40" i="16"/>
  <c r="F39" i="16"/>
  <c r="E38" i="16"/>
  <c r="AF35" i="16"/>
  <c r="AF40" i="16" s="1"/>
  <c r="AE35" i="16"/>
  <c r="AE40" i="16" s="1"/>
  <c r="AD35" i="16"/>
  <c r="AD40" i="16" s="1"/>
  <c r="AC35" i="16"/>
  <c r="AC40" i="16" s="1"/>
  <c r="AB35" i="16"/>
  <c r="AB40" i="16" s="1"/>
  <c r="AA35" i="16"/>
  <c r="AA40" i="16" s="1"/>
  <c r="Z35" i="16"/>
  <c r="Z40" i="16" s="1"/>
  <c r="Y35" i="16"/>
  <c r="Y40" i="16" s="1"/>
  <c r="X35" i="16"/>
  <c r="X40" i="16" s="1"/>
  <c r="W35" i="16"/>
  <c r="W40" i="16" s="1"/>
  <c r="V35" i="16"/>
  <c r="V40" i="16" s="1"/>
  <c r="U35" i="16"/>
  <c r="U40" i="16" s="1"/>
  <c r="T35" i="16"/>
  <c r="T40" i="16" s="1"/>
  <c r="S35" i="16"/>
  <c r="S40" i="16" s="1"/>
  <c r="R35" i="16"/>
  <c r="R40" i="16" s="1"/>
  <c r="Q35" i="16"/>
  <c r="Q40" i="16" s="1"/>
  <c r="P35" i="16"/>
  <c r="P40" i="16" s="1"/>
  <c r="O35" i="16"/>
  <c r="O40" i="16" s="1"/>
  <c r="N35" i="16"/>
  <c r="N40" i="16" s="1"/>
  <c r="M35" i="16"/>
  <c r="M40" i="16" s="1"/>
  <c r="L35" i="16"/>
  <c r="L40" i="16" s="1"/>
  <c r="K35" i="16"/>
  <c r="K40" i="16" s="1"/>
  <c r="J35" i="16"/>
  <c r="J40" i="16" s="1"/>
  <c r="I35" i="16"/>
  <c r="I40" i="16" s="1"/>
  <c r="H35" i="16"/>
  <c r="H40" i="16" s="1"/>
  <c r="G35" i="16"/>
  <c r="F35" i="16"/>
  <c r="F40" i="16" s="1"/>
  <c r="E35" i="16"/>
  <c r="E40" i="16" s="1"/>
  <c r="D35" i="16"/>
  <c r="D40" i="16" s="1"/>
  <c r="C35" i="16"/>
  <c r="C40" i="16" s="1"/>
  <c r="AF34" i="16"/>
  <c r="AF39" i="16" s="1"/>
  <c r="AE34" i="16"/>
  <c r="AE39" i="16" s="1"/>
  <c r="AD34" i="16"/>
  <c r="AD39" i="16" s="1"/>
  <c r="AC34" i="16"/>
  <c r="AC39" i="16" s="1"/>
  <c r="AB34" i="16"/>
  <c r="AB39" i="16" s="1"/>
  <c r="AA34" i="16"/>
  <c r="AA39" i="16" s="1"/>
  <c r="Z34" i="16"/>
  <c r="Z39" i="16" s="1"/>
  <c r="Y34" i="16"/>
  <c r="Y39" i="16" s="1"/>
  <c r="X34" i="16"/>
  <c r="X39" i="16" s="1"/>
  <c r="W34" i="16"/>
  <c r="W39" i="16" s="1"/>
  <c r="V34" i="16"/>
  <c r="V39" i="16" s="1"/>
  <c r="U34" i="16"/>
  <c r="U39" i="16" s="1"/>
  <c r="T34" i="16"/>
  <c r="T39" i="16" s="1"/>
  <c r="S34" i="16"/>
  <c r="S39" i="16" s="1"/>
  <c r="R34" i="16"/>
  <c r="R39" i="16" s="1"/>
  <c r="Q34" i="16"/>
  <c r="Q39" i="16" s="1"/>
  <c r="P34" i="16"/>
  <c r="P39" i="16" s="1"/>
  <c r="O34" i="16"/>
  <c r="O39" i="16" s="1"/>
  <c r="N34" i="16"/>
  <c r="N39" i="16" s="1"/>
  <c r="M34" i="16"/>
  <c r="M39" i="16" s="1"/>
  <c r="L34" i="16"/>
  <c r="L39" i="16" s="1"/>
  <c r="K34" i="16"/>
  <c r="K39" i="16" s="1"/>
  <c r="J34" i="16"/>
  <c r="J39" i="16" s="1"/>
  <c r="I34" i="16"/>
  <c r="I39" i="16" s="1"/>
  <c r="H34" i="16"/>
  <c r="H39" i="16" s="1"/>
  <c r="G34" i="16"/>
  <c r="G39" i="16" s="1"/>
  <c r="F34" i="16"/>
  <c r="E34" i="16"/>
  <c r="E39" i="16" s="1"/>
  <c r="D34" i="16"/>
  <c r="D39" i="16" s="1"/>
  <c r="C34" i="16"/>
  <c r="C39" i="16" s="1"/>
  <c r="AF33" i="16"/>
  <c r="AF38" i="16" s="1"/>
  <c r="AE33" i="16"/>
  <c r="AE38" i="16" s="1"/>
  <c r="AD33" i="16"/>
  <c r="AD38" i="16" s="1"/>
  <c r="AC33" i="16"/>
  <c r="AC38" i="16" s="1"/>
  <c r="AB33" i="16"/>
  <c r="AB38" i="16" s="1"/>
  <c r="AA33" i="16"/>
  <c r="AA38" i="16" s="1"/>
  <c r="Z33" i="16"/>
  <c r="Z38" i="16" s="1"/>
  <c r="Y33" i="16"/>
  <c r="Y38" i="16" s="1"/>
  <c r="X33" i="16"/>
  <c r="X38" i="16" s="1"/>
  <c r="W33" i="16"/>
  <c r="W38" i="16" s="1"/>
  <c r="V33" i="16"/>
  <c r="V38" i="16" s="1"/>
  <c r="U33" i="16"/>
  <c r="U38" i="16" s="1"/>
  <c r="T33" i="16"/>
  <c r="T38" i="16" s="1"/>
  <c r="S33" i="16"/>
  <c r="S38" i="16" s="1"/>
  <c r="R33" i="16"/>
  <c r="R38" i="16" s="1"/>
  <c r="Q33" i="16"/>
  <c r="Q38" i="16" s="1"/>
  <c r="P33" i="16"/>
  <c r="P38" i="16" s="1"/>
  <c r="O33" i="16"/>
  <c r="O38" i="16" s="1"/>
  <c r="N33" i="16"/>
  <c r="N38" i="16" s="1"/>
  <c r="M33" i="16"/>
  <c r="M38" i="16" s="1"/>
  <c r="L33" i="16"/>
  <c r="L38" i="16" s="1"/>
  <c r="K33" i="16"/>
  <c r="K38" i="16" s="1"/>
  <c r="J33" i="16"/>
  <c r="J38" i="16" s="1"/>
  <c r="I33" i="16"/>
  <c r="I38" i="16" s="1"/>
  <c r="H33" i="16"/>
  <c r="H38" i="16" s="1"/>
  <c r="G33" i="16"/>
  <c r="G38" i="16" s="1"/>
  <c r="F33" i="16"/>
  <c r="F38" i="16" s="1"/>
  <c r="E33" i="16"/>
  <c r="D33" i="16"/>
  <c r="D38" i="16" s="1"/>
  <c r="C33" i="16"/>
  <c r="C38" i="16" s="1"/>
  <c r="AF32" i="16"/>
  <c r="AF37" i="16" s="1"/>
  <c r="AE32" i="16"/>
  <c r="AE37" i="16" s="1"/>
  <c r="AD32" i="16"/>
  <c r="AD37" i="16" s="1"/>
  <c r="AC32" i="16"/>
  <c r="AC37" i="16" s="1"/>
  <c r="AB32" i="16"/>
  <c r="AB46" i="16" s="1"/>
  <c r="AA32" i="16"/>
  <c r="Z32" i="16"/>
  <c r="Y32" i="16"/>
  <c r="Y37" i="16" s="1"/>
  <c r="X32" i="16"/>
  <c r="X37" i="16" s="1"/>
  <c r="W32" i="16"/>
  <c r="W37" i="16" s="1"/>
  <c r="V32" i="16"/>
  <c r="V37" i="16" s="1"/>
  <c r="U32" i="16"/>
  <c r="U37" i="16" s="1"/>
  <c r="T32" i="16"/>
  <c r="T46" i="16" s="1"/>
  <c r="S32" i="16"/>
  <c r="R32" i="16"/>
  <c r="Q32" i="16"/>
  <c r="Q37" i="16" s="1"/>
  <c r="P32" i="16"/>
  <c r="P37" i="16" s="1"/>
  <c r="O32" i="16"/>
  <c r="O37" i="16" s="1"/>
  <c r="N32" i="16"/>
  <c r="N37" i="16" s="1"/>
  <c r="M32" i="16"/>
  <c r="M37" i="16" s="1"/>
  <c r="L32" i="16"/>
  <c r="L46" i="16" s="1"/>
  <c r="K32" i="16"/>
  <c r="J32" i="16"/>
  <c r="I32" i="16"/>
  <c r="I37" i="16" s="1"/>
  <c r="H32" i="16"/>
  <c r="H37" i="16" s="1"/>
  <c r="G32" i="16"/>
  <c r="G37" i="16" s="1"/>
  <c r="F32" i="16"/>
  <c r="F37" i="16" s="1"/>
  <c r="E32" i="16"/>
  <c r="E37" i="16" s="1"/>
  <c r="D32" i="16"/>
  <c r="D46" i="16" s="1"/>
  <c r="C32" i="16"/>
  <c r="AA31" i="16"/>
  <c r="S31" i="16"/>
  <c r="M31" i="16"/>
  <c r="AG53" i="15"/>
  <c r="AF53" i="15"/>
  <c r="AE53" i="15"/>
  <c r="AD53" i="15"/>
  <c r="AC53" i="15"/>
  <c r="AB53" i="15"/>
  <c r="AA53" i="15"/>
  <c r="Z53" i="15"/>
  <c r="Y53" i="15"/>
  <c r="X53" i="15"/>
  <c r="W53" i="15"/>
  <c r="V53" i="15"/>
  <c r="U53" i="15"/>
  <c r="T53" i="15"/>
  <c r="S53" i="15"/>
  <c r="R53" i="15"/>
  <c r="Q53" i="15"/>
  <c r="P53" i="15"/>
  <c r="O53" i="15"/>
  <c r="N53" i="15"/>
  <c r="M53" i="15"/>
  <c r="L53" i="15"/>
  <c r="K53" i="15"/>
  <c r="J53" i="15"/>
  <c r="I53" i="15"/>
  <c r="H53" i="15"/>
  <c r="G53" i="15"/>
  <c r="F53" i="15"/>
  <c r="E53" i="15"/>
  <c r="D53" i="15"/>
  <c r="C53" i="15"/>
  <c r="AG52" i="15"/>
  <c r="AF52" i="15"/>
  <c r="AE52" i="15"/>
  <c r="AD52" i="15"/>
  <c r="AC52" i="15"/>
  <c r="AB52" i="15"/>
  <c r="AA52" i="15"/>
  <c r="Z52" i="15"/>
  <c r="Y52" i="15"/>
  <c r="X52" i="15"/>
  <c r="W52" i="15"/>
  <c r="V52" i="15"/>
  <c r="U52" i="15"/>
  <c r="T52" i="15"/>
  <c r="S52" i="15"/>
  <c r="R52" i="15"/>
  <c r="Q52" i="15"/>
  <c r="P52" i="15"/>
  <c r="O52" i="15"/>
  <c r="N52" i="15"/>
  <c r="M52" i="15"/>
  <c r="L52" i="15"/>
  <c r="K52" i="15"/>
  <c r="J52" i="15"/>
  <c r="I52" i="15"/>
  <c r="H52" i="15"/>
  <c r="G52" i="15"/>
  <c r="F52" i="15"/>
  <c r="E52" i="15"/>
  <c r="D52" i="15"/>
  <c r="C52" i="15"/>
  <c r="AG51" i="15"/>
  <c r="AF51" i="15"/>
  <c r="AE51" i="15"/>
  <c r="AD51" i="15"/>
  <c r="AC51" i="15"/>
  <c r="AB51" i="15"/>
  <c r="AA51" i="15"/>
  <c r="Z51" i="15"/>
  <c r="Z49" i="15" s="1"/>
  <c r="Y51" i="15"/>
  <c r="X51" i="15"/>
  <c r="W51" i="15"/>
  <c r="V51" i="15"/>
  <c r="U51" i="15"/>
  <c r="T51" i="15"/>
  <c r="S51" i="15"/>
  <c r="R51" i="15"/>
  <c r="Q51" i="15"/>
  <c r="P51" i="15"/>
  <c r="O51" i="15"/>
  <c r="N51" i="15"/>
  <c r="M51" i="15"/>
  <c r="L51" i="15"/>
  <c r="K51" i="15"/>
  <c r="J51" i="15"/>
  <c r="I51" i="15"/>
  <c r="H51" i="15"/>
  <c r="G51" i="15"/>
  <c r="F51" i="15"/>
  <c r="E51" i="15"/>
  <c r="D51" i="15"/>
  <c r="C51" i="15"/>
  <c r="AG50" i="15"/>
  <c r="AG49" i="15" s="1"/>
  <c r="AF50" i="15"/>
  <c r="AE50" i="15"/>
  <c r="AD50" i="15"/>
  <c r="AC50" i="15"/>
  <c r="AB50" i="15"/>
  <c r="AB49" i="15" s="1"/>
  <c r="AA50" i="15"/>
  <c r="Z50" i="15"/>
  <c r="Y50" i="15"/>
  <c r="Y49" i="15" s="1"/>
  <c r="X50" i="15"/>
  <c r="W50" i="15"/>
  <c r="V50" i="15"/>
  <c r="V49" i="15" s="1"/>
  <c r="U50" i="15"/>
  <c r="U49" i="15" s="1"/>
  <c r="T50" i="15"/>
  <c r="T49" i="15" s="1"/>
  <c r="S50" i="15"/>
  <c r="R50" i="15"/>
  <c r="Q50" i="15"/>
  <c r="Q49" i="15" s="1"/>
  <c r="P50" i="15"/>
  <c r="O50" i="15"/>
  <c r="N50" i="15"/>
  <c r="M50" i="15"/>
  <c r="L50" i="15"/>
  <c r="L49" i="15" s="1"/>
  <c r="K50" i="15"/>
  <c r="J50" i="15"/>
  <c r="I50" i="15"/>
  <c r="I49" i="15" s="1"/>
  <c r="H50" i="15"/>
  <c r="G50" i="15"/>
  <c r="F50" i="15"/>
  <c r="E50" i="15"/>
  <c r="D50" i="15"/>
  <c r="D49" i="15" s="1"/>
  <c r="C50" i="15"/>
  <c r="AD49" i="15"/>
  <c r="AC49" i="15"/>
  <c r="AA49" i="15"/>
  <c r="N49" i="15"/>
  <c r="M49" i="15"/>
  <c r="F49" i="15"/>
  <c r="E49" i="15"/>
  <c r="AG45" i="15"/>
  <c r="AF45" i="15"/>
  <c r="AE45" i="15"/>
  <c r="AD45" i="15"/>
  <c r="AC45" i="15"/>
  <c r="AB45" i="15"/>
  <c r="AA45" i="15"/>
  <c r="Z45" i="15"/>
  <c r="Y45" i="15"/>
  <c r="X45" i="15"/>
  <c r="W45" i="15"/>
  <c r="V45" i="15"/>
  <c r="U45" i="15"/>
  <c r="T45" i="15"/>
  <c r="S45" i="15"/>
  <c r="R45" i="15"/>
  <c r="Q45" i="15"/>
  <c r="P45" i="15"/>
  <c r="O45" i="15"/>
  <c r="N45" i="15"/>
  <c r="M45" i="15"/>
  <c r="L45" i="15"/>
  <c r="K45" i="15"/>
  <c r="J45" i="15"/>
  <c r="I45" i="15"/>
  <c r="H45" i="15"/>
  <c r="G45" i="15"/>
  <c r="F45" i="15"/>
  <c r="E45" i="15"/>
  <c r="D45" i="15"/>
  <c r="C45" i="15"/>
  <c r="AG44" i="15"/>
  <c r="AF44" i="15"/>
  <c r="AE44" i="15"/>
  <c r="AD44" i="15"/>
  <c r="AC44" i="15"/>
  <c r="AB44" i="15"/>
  <c r="AA44" i="15"/>
  <c r="Z44" i="15"/>
  <c r="Y44" i="15"/>
  <c r="X44" i="15"/>
  <c r="W44" i="15"/>
  <c r="V44" i="15"/>
  <c r="U44" i="15"/>
  <c r="T44" i="15"/>
  <c r="S44" i="15"/>
  <c r="R44" i="15"/>
  <c r="Q44" i="15"/>
  <c r="P44" i="15"/>
  <c r="O44" i="15"/>
  <c r="N44" i="15"/>
  <c r="M44" i="15"/>
  <c r="L44" i="15"/>
  <c r="K44" i="15"/>
  <c r="J44" i="15"/>
  <c r="I44" i="15"/>
  <c r="H44" i="15"/>
  <c r="G44" i="15"/>
  <c r="F44" i="15"/>
  <c r="E44" i="15"/>
  <c r="D44" i="15"/>
  <c r="C44" i="15"/>
  <c r="AG43" i="15"/>
  <c r="AF43" i="15"/>
  <c r="AE43" i="15"/>
  <c r="AD43" i="15"/>
  <c r="AD41" i="15" s="1"/>
  <c r="AC43" i="15"/>
  <c r="AB43" i="15"/>
  <c r="AA43" i="15"/>
  <c r="Z43" i="15"/>
  <c r="Y43" i="15"/>
  <c r="X43" i="15"/>
  <c r="W43" i="15"/>
  <c r="V43" i="15"/>
  <c r="V41" i="15" s="1"/>
  <c r="U43" i="15"/>
  <c r="T43" i="15"/>
  <c r="S43" i="15"/>
  <c r="R43" i="15"/>
  <c r="Q43" i="15"/>
  <c r="P43" i="15"/>
  <c r="O43" i="15"/>
  <c r="N43" i="15"/>
  <c r="N41" i="15" s="1"/>
  <c r="M43" i="15"/>
  <c r="L43" i="15"/>
  <c r="K43" i="15"/>
  <c r="J43" i="15"/>
  <c r="I43" i="15"/>
  <c r="H43" i="15"/>
  <c r="G43" i="15"/>
  <c r="F43" i="15"/>
  <c r="F41" i="15" s="1"/>
  <c r="E43" i="15"/>
  <c r="D43" i="15"/>
  <c r="C43" i="15"/>
  <c r="AG42" i="15"/>
  <c r="AG41" i="15" s="1"/>
  <c r="AF42" i="15"/>
  <c r="AE42" i="15"/>
  <c r="AD42" i="15"/>
  <c r="AC42" i="15"/>
  <c r="AC41" i="15" s="1"/>
  <c r="AB42" i="15"/>
  <c r="AB41" i="15" s="1"/>
  <c r="AA42" i="15"/>
  <c r="Z42" i="15"/>
  <c r="Y42" i="15"/>
  <c r="X42" i="15"/>
  <c r="W42" i="15"/>
  <c r="V42" i="15"/>
  <c r="U42" i="15"/>
  <c r="U41" i="15" s="1"/>
  <c r="T42" i="15"/>
  <c r="T41" i="15" s="1"/>
  <c r="S42" i="15"/>
  <c r="R42" i="15"/>
  <c r="Q42" i="15"/>
  <c r="Q41" i="15" s="1"/>
  <c r="P42" i="15"/>
  <c r="O42" i="15"/>
  <c r="N42" i="15"/>
  <c r="M42" i="15"/>
  <c r="M41" i="15" s="1"/>
  <c r="L42" i="15"/>
  <c r="L41" i="15" s="1"/>
  <c r="K42" i="15"/>
  <c r="J42" i="15"/>
  <c r="I42" i="15"/>
  <c r="H42" i="15"/>
  <c r="G42" i="15"/>
  <c r="F42" i="15"/>
  <c r="E42" i="15"/>
  <c r="E41" i="15" s="1"/>
  <c r="D42" i="15"/>
  <c r="D41" i="15" s="1"/>
  <c r="C42" i="15"/>
  <c r="C41" i="15" s="1"/>
  <c r="Y41" i="15"/>
  <c r="R41" i="15"/>
  <c r="K41" i="15"/>
  <c r="J41" i="15"/>
  <c r="AG35" i="15"/>
  <c r="AG40" i="15" s="1"/>
  <c r="AF35" i="15"/>
  <c r="AF40" i="15" s="1"/>
  <c r="AE35" i="15"/>
  <c r="AD35" i="15"/>
  <c r="AD40" i="15" s="1"/>
  <c r="AC35" i="15"/>
  <c r="AC40" i="15" s="1"/>
  <c r="AB35" i="15"/>
  <c r="AB40" i="15" s="1"/>
  <c r="AA35" i="15"/>
  <c r="AA40" i="15" s="1"/>
  <c r="Z35" i="15"/>
  <c r="Z40" i="15" s="1"/>
  <c r="Y35" i="15"/>
  <c r="Y40" i="15" s="1"/>
  <c r="X35" i="15"/>
  <c r="X40" i="15" s="1"/>
  <c r="W35" i="15"/>
  <c r="V35" i="15"/>
  <c r="V40" i="15" s="1"/>
  <c r="U35" i="15"/>
  <c r="U40" i="15" s="1"/>
  <c r="T35" i="15"/>
  <c r="T40" i="15" s="1"/>
  <c r="S35" i="15"/>
  <c r="S40" i="15" s="1"/>
  <c r="R35" i="15"/>
  <c r="R40" i="15" s="1"/>
  <c r="Q35" i="15"/>
  <c r="Q40" i="15" s="1"/>
  <c r="P35" i="15"/>
  <c r="P40" i="15" s="1"/>
  <c r="O35" i="15"/>
  <c r="N35" i="15"/>
  <c r="N40" i="15" s="1"/>
  <c r="M35" i="15"/>
  <c r="M40" i="15" s="1"/>
  <c r="L35" i="15"/>
  <c r="L40" i="15" s="1"/>
  <c r="K35" i="15"/>
  <c r="K40" i="15" s="1"/>
  <c r="J35" i="15"/>
  <c r="J40" i="15" s="1"/>
  <c r="I35" i="15"/>
  <c r="I40" i="15" s="1"/>
  <c r="H35" i="15"/>
  <c r="H40" i="15" s="1"/>
  <c r="G35" i="15"/>
  <c r="F35" i="15"/>
  <c r="F40" i="15" s="1"/>
  <c r="E35" i="15"/>
  <c r="E40" i="15" s="1"/>
  <c r="D35" i="15"/>
  <c r="D40" i="15" s="1"/>
  <c r="C35" i="15"/>
  <c r="C40" i="15" s="1"/>
  <c r="AG34" i="15"/>
  <c r="AG39" i="15" s="1"/>
  <c r="AF34" i="15"/>
  <c r="AF39" i="15" s="1"/>
  <c r="AE34" i="15"/>
  <c r="AE39" i="15" s="1"/>
  <c r="AD34" i="15"/>
  <c r="AC34" i="15"/>
  <c r="AC39" i="15" s="1"/>
  <c r="AB34" i="15"/>
  <c r="AB39" i="15" s="1"/>
  <c r="AA34" i="15"/>
  <c r="AA39" i="15" s="1"/>
  <c r="Z34" i="15"/>
  <c r="Z39" i="15" s="1"/>
  <c r="Y34" i="15"/>
  <c r="Y39" i="15" s="1"/>
  <c r="X34" i="15"/>
  <c r="X39" i="15" s="1"/>
  <c r="W34" i="15"/>
  <c r="W39" i="15" s="1"/>
  <c r="V34" i="15"/>
  <c r="U34" i="15"/>
  <c r="U39" i="15" s="1"/>
  <c r="T34" i="15"/>
  <c r="T39" i="15" s="1"/>
  <c r="S34" i="15"/>
  <c r="S39" i="15" s="1"/>
  <c r="R34" i="15"/>
  <c r="R39" i="15" s="1"/>
  <c r="Q34" i="15"/>
  <c r="Q39" i="15" s="1"/>
  <c r="P34" i="15"/>
  <c r="P39" i="15" s="1"/>
  <c r="O34" i="15"/>
  <c r="O39" i="15" s="1"/>
  <c r="N34" i="15"/>
  <c r="N39" i="15" s="1"/>
  <c r="M34" i="15"/>
  <c r="M39" i="15" s="1"/>
  <c r="L34" i="15"/>
  <c r="L39" i="15" s="1"/>
  <c r="K34" i="15"/>
  <c r="K39" i="15" s="1"/>
  <c r="J34" i="15"/>
  <c r="J39" i="15" s="1"/>
  <c r="I34" i="15"/>
  <c r="I39" i="15" s="1"/>
  <c r="H34" i="15"/>
  <c r="H39" i="15" s="1"/>
  <c r="G34" i="15"/>
  <c r="G39" i="15" s="1"/>
  <c r="F34" i="15"/>
  <c r="F39" i="15" s="1"/>
  <c r="E34" i="15"/>
  <c r="E39" i="15" s="1"/>
  <c r="D34" i="15"/>
  <c r="D39" i="15" s="1"/>
  <c r="C34" i="15"/>
  <c r="C39" i="15" s="1"/>
  <c r="AG33" i="15"/>
  <c r="AG38" i="15" s="1"/>
  <c r="AF33" i="15"/>
  <c r="AF38" i="15" s="1"/>
  <c r="AE33" i="15"/>
  <c r="AE38" i="15" s="1"/>
  <c r="AD33" i="15"/>
  <c r="AD38" i="15" s="1"/>
  <c r="AC33" i="15"/>
  <c r="AC38" i="15" s="1"/>
  <c r="AB33" i="15"/>
  <c r="AB38" i="15" s="1"/>
  <c r="AA33" i="15"/>
  <c r="AA38" i="15" s="1"/>
  <c r="Z33" i="15"/>
  <c r="Z38" i="15" s="1"/>
  <c r="Y33" i="15"/>
  <c r="Y38" i="15" s="1"/>
  <c r="X33" i="15"/>
  <c r="X38" i="15" s="1"/>
  <c r="W33" i="15"/>
  <c r="W38" i="15" s="1"/>
  <c r="V33" i="15"/>
  <c r="V38" i="15" s="1"/>
  <c r="U33" i="15"/>
  <c r="U38" i="15" s="1"/>
  <c r="T33" i="15"/>
  <c r="T38" i="15" s="1"/>
  <c r="S33" i="15"/>
  <c r="S38" i="15" s="1"/>
  <c r="R33" i="15"/>
  <c r="R38" i="15" s="1"/>
  <c r="Q33" i="15"/>
  <c r="Q38" i="15" s="1"/>
  <c r="P33" i="15"/>
  <c r="P38" i="15" s="1"/>
  <c r="O33" i="15"/>
  <c r="O38" i="15" s="1"/>
  <c r="N33" i="15"/>
  <c r="N38" i="15" s="1"/>
  <c r="M33" i="15"/>
  <c r="M38" i="15" s="1"/>
  <c r="L33" i="15"/>
  <c r="L38" i="15" s="1"/>
  <c r="K33" i="15"/>
  <c r="K38" i="15" s="1"/>
  <c r="J33" i="15"/>
  <c r="J38" i="15" s="1"/>
  <c r="I33" i="15"/>
  <c r="I38" i="15" s="1"/>
  <c r="H33" i="15"/>
  <c r="H38" i="15" s="1"/>
  <c r="G33" i="15"/>
  <c r="G38" i="15" s="1"/>
  <c r="F33" i="15"/>
  <c r="F38" i="15" s="1"/>
  <c r="E33" i="15"/>
  <c r="E38" i="15" s="1"/>
  <c r="D33" i="15"/>
  <c r="D38" i="15" s="1"/>
  <c r="C33" i="15"/>
  <c r="C38" i="15" s="1"/>
  <c r="AG32" i="15"/>
  <c r="AG37" i="15" s="1"/>
  <c r="AF32" i="15"/>
  <c r="AF37" i="15" s="1"/>
  <c r="AE32" i="15"/>
  <c r="AE37" i="15" s="1"/>
  <c r="AD32" i="15"/>
  <c r="AD37" i="15" s="1"/>
  <c r="AC32" i="15"/>
  <c r="AC37" i="15" s="1"/>
  <c r="AB32" i="15"/>
  <c r="AB37" i="15" s="1"/>
  <c r="AA32" i="15"/>
  <c r="AA37" i="15" s="1"/>
  <c r="Z32" i="15"/>
  <c r="Y32" i="15"/>
  <c r="Y37" i="15" s="1"/>
  <c r="X32" i="15"/>
  <c r="X37" i="15" s="1"/>
  <c r="W32" i="15"/>
  <c r="W37" i="15" s="1"/>
  <c r="V32" i="15"/>
  <c r="V37" i="15" s="1"/>
  <c r="U32" i="15"/>
  <c r="U37" i="15" s="1"/>
  <c r="T32" i="15"/>
  <c r="T37" i="15" s="1"/>
  <c r="S32" i="15"/>
  <c r="S37" i="15" s="1"/>
  <c r="R32" i="15"/>
  <c r="R46" i="15" s="1"/>
  <c r="R48" i="15" s="1"/>
  <c r="Q32" i="15"/>
  <c r="Q37" i="15" s="1"/>
  <c r="P32" i="15"/>
  <c r="P37" i="15" s="1"/>
  <c r="O32" i="15"/>
  <c r="O37" i="15" s="1"/>
  <c r="N32" i="15"/>
  <c r="N37" i="15" s="1"/>
  <c r="M32" i="15"/>
  <c r="M37" i="15" s="1"/>
  <c r="L32" i="15"/>
  <c r="L37" i="15" s="1"/>
  <c r="K32" i="15"/>
  <c r="K37" i="15" s="1"/>
  <c r="J32" i="15"/>
  <c r="J46" i="15" s="1"/>
  <c r="J48" i="15" s="1"/>
  <c r="I32" i="15"/>
  <c r="I37" i="15" s="1"/>
  <c r="H32" i="15"/>
  <c r="H37" i="15" s="1"/>
  <c r="G32" i="15"/>
  <c r="G37" i="15" s="1"/>
  <c r="F32" i="15"/>
  <c r="F37" i="15" s="1"/>
  <c r="E32" i="15"/>
  <c r="E37" i="15" s="1"/>
  <c r="D32" i="15"/>
  <c r="D37" i="15" s="1"/>
  <c r="C32" i="15"/>
  <c r="C37" i="15" s="1"/>
  <c r="AG31" i="15"/>
  <c r="AB31" i="15"/>
  <c r="X31" i="15"/>
  <c r="T31" i="15"/>
  <c r="P31" i="15"/>
  <c r="H31" i="15"/>
  <c r="AG53" i="14"/>
  <c r="AF53" i="14"/>
  <c r="AE53" i="14"/>
  <c r="AD53" i="14"/>
  <c r="AC53" i="14"/>
  <c r="AB53" i="14"/>
  <c r="AA53" i="14"/>
  <c r="Z53" i="14"/>
  <c r="Y53" i="14"/>
  <c r="X53" i="14"/>
  <c r="W53" i="14"/>
  <c r="V53" i="14"/>
  <c r="U53" i="14"/>
  <c r="T53" i="14"/>
  <c r="S53" i="14"/>
  <c r="R53" i="14"/>
  <c r="Q53" i="14"/>
  <c r="P53" i="14"/>
  <c r="O53" i="14"/>
  <c r="N53" i="14"/>
  <c r="M53" i="14"/>
  <c r="L53" i="14"/>
  <c r="K53" i="14"/>
  <c r="J53" i="14"/>
  <c r="I53" i="14"/>
  <c r="H53" i="14"/>
  <c r="G53" i="14"/>
  <c r="F53" i="14"/>
  <c r="E53" i="14"/>
  <c r="D53" i="14"/>
  <c r="C53" i="14"/>
  <c r="AG52" i="14"/>
  <c r="AF52" i="14"/>
  <c r="AE52" i="14"/>
  <c r="AD52" i="14"/>
  <c r="AC52" i="14"/>
  <c r="AB52" i="14"/>
  <c r="AA52" i="14"/>
  <c r="Z52" i="14"/>
  <c r="Y52" i="14"/>
  <c r="X52" i="14"/>
  <c r="W52" i="14"/>
  <c r="V52" i="14"/>
  <c r="U52" i="14"/>
  <c r="T52" i="14"/>
  <c r="S52" i="14"/>
  <c r="R52" i="14"/>
  <c r="Q52" i="14"/>
  <c r="P52" i="14"/>
  <c r="O52" i="14"/>
  <c r="N52" i="14"/>
  <c r="M52" i="14"/>
  <c r="L52" i="14"/>
  <c r="K52" i="14"/>
  <c r="J52" i="14"/>
  <c r="I52" i="14"/>
  <c r="H52" i="14"/>
  <c r="G52" i="14"/>
  <c r="F52" i="14"/>
  <c r="E52" i="14"/>
  <c r="D52" i="14"/>
  <c r="C52" i="14"/>
  <c r="AG51" i="14"/>
  <c r="AF51" i="14"/>
  <c r="AE51" i="14"/>
  <c r="AD51" i="14"/>
  <c r="AC51" i="14"/>
  <c r="AB51" i="14"/>
  <c r="AA51" i="14"/>
  <c r="Z51" i="14"/>
  <c r="Y51" i="14"/>
  <c r="X51" i="14"/>
  <c r="W51" i="14"/>
  <c r="V51" i="14"/>
  <c r="U51" i="14"/>
  <c r="T51" i="14"/>
  <c r="S51" i="14"/>
  <c r="R51" i="14"/>
  <c r="Q51" i="14"/>
  <c r="P51" i="14"/>
  <c r="O51" i="14"/>
  <c r="N51" i="14"/>
  <c r="M51" i="14"/>
  <c r="L51" i="14"/>
  <c r="K51" i="14"/>
  <c r="J51" i="14"/>
  <c r="I51" i="14"/>
  <c r="H51" i="14"/>
  <c r="G51" i="14"/>
  <c r="F51" i="14"/>
  <c r="E51" i="14"/>
  <c r="D51" i="14"/>
  <c r="C51" i="14"/>
  <c r="AG50" i="14"/>
  <c r="AF50" i="14"/>
  <c r="AE50" i="14"/>
  <c r="AD50" i="14"/>
  <c r="AD49" i="14" s="1"/>
  <c r="AC50" i="14"/>
  <c r="AB50" i="14"/>
  <c r="AA50" i="14"/>
  <c r="Z50" i="14"/>
  <c r="Y50" i="14"/>
  <c r="X50" i="14"/>
  <c r="W50" i="14"/>
  <c r="V50" i="14"/>
  <c r="U50" i="14"/>
  <c r="T50" i="14"/>
  <c r="S50" i="14"/>
  <c r="R50" i="14"/>
  <c r="Q50" i="14"/>
  <c r="P50" i="14"/>
  <c r="O50" i="14"/>
  <c r="N50" i="14"/>
  <c r="M50" i="14"/>
  <c r="M49" i="14" s="1"/>
  <c r="L50" i="14"/>
  <c r="K50" i="14"/>
  <c r="J50" i="14"/>
  <c r="I50" i="14"/>
  <c r="H50" i="14"/>
  <c r="G50" i="14"/>
  <c r="F50" i="14"/>
  <c r="F49" i="14" s="1"/>
  <c r="E50" i="14"/>
  <c r="E49" i="14" s="1"/>
  <c r="D50" i="14"/>
  <c r="C50" i="14"/>
  <c r="AG45" i="14"/>
  <c r="AF45" i="14"/>
  <c r="AE45" i="14"/>
  <c r="AD45" i="14"/>
  <c r="AC45" i="14"/>
  <c r="AB45" i="14"/>
  <c r="AA45" i="14"/>
  <c r="Z45" i="14"/>
  <c r="Y45" i="14"/>
  <c r="X45" i="14"/>
  <c r="W45" i="14"/>
  <c r="V45" i="14"/>
  <c r="U45" i="14"/>
  <c r="T45" i="14"/>
  <c r="S45" i="14"/>
  <c r="R45" i="14"/>
  <c r="Q45" i="14"/>
  <c r="P45" i="14"/>
  <c r="O45" i="14"/>
  <c r="N45" i="14"/>
  <c r="M45" i="14"/>
  <c r="L45" i="14"/>
  <c r="K45" i="14"/>
  <c r="J45" i="14"/>
  <c r="I45" i="14"/>
  <c r="H45" i="14"/>
  <c r="G45" i="14"/>
  <c r="F45" i="14"/>
  <c r="E45" i="14"/>
  <c r="D45" i="14"/>
  <c r="C45" i="14"/>
  <c r="AG44" i="14"/>
  <c r="AF44" i="14"/>
  <c r="AE44" i="14"/>
  <c r="AD44" i="14"/>
  <c r="AC44" i="14"/>
  <c r="AB44" i="14"/>
  <c r="AA44" i="14"/>
  <c r="Z44" i="14"/>
  <c r="Y44" i="14"/>
  <c r="X44" i="14"/>
  <c r="W44" i="14"/>
  <c r="V44" i="14"/>
  <c r="U44" i="14"/>
  <c r="T44" i="14"/>
  <c r="S44" i="14"/>
  <c r="R44" i="14"/>
  <c r="Q44" i="14"/>
  <c r="P44" i="14"/>
  <c r="O44" i="14"/>
  <c r="N44" i="14"/>
  <c r="M44" i="14"/>
  <c r="L44" i="14"/>
  <c r="K44" i="14"/>
  <c r="J44" i="14"/>
  <c r="I44" i="14"/>
  <c r="H44" i="14"/>
  <c r="G44" i="14"/>
  <c r="F44" i="14"/>
  <c r="E44" i="14"/>
  <c r="D44" i="14"/>
  <c r="C44" i="14"/>
  <c r="AG43" i="14"/>
  <c r="AF43" i="14"/>
  <c r="AE43" i="14"/>
  <c r="AD43" i="14"/>
  <c r="AC43" i="14"/>
  <c r="AB43" i="14"/>
  <c r="AA43" i="14"/>
  <c r="Z43" i="14"/>
  <c r="Y43" i="14"/>
  <c r="X43" i="14"/>
  <c r="W43" i="14"/>
  <c r="V43" i="14"/>
  <c r="U43" i="14"/>
  <c r="T43" i="14"/>
  <c r="S43" i="14"/>
  <c r="R43" i="14"/>
  <c r="Q43" i="14"/>
  <c r="P43" i="14"/>
  <c r="O43" i="14"/>
  <c r="N43" i="14"/>
  <c r="M43" i="14"/>
  <c r="L43" i="14"/>
  <c r="K43" i="14"/>
  <c r="J43" i="14"/>
  <c r="I43" i="14"/>
  <c r="H43" i="14"/>
  <c r="G43" i="14"/>
  <c r="F43" i="14"/>
  <c r="E43" i="14"/>
  <c r="D43" i="14"/>
  <c r="C43" i="14"/>
  <c r="AG42" i="14"/>
  <c r="AF42" i="14"/>
  <c r="AE42" i="14"/>
  <c r="AD42" i="14"/>
  <c r="AC42" i="14"/>
  <c r="AB42" i="14"/>
  <c r="AA42" i="14"/>
  <c r="Z42" i="14"/>
  <c r="Y42" i="14"/>
  <c r="X42" i="14"/>
  <c r="W42" i="14"/>
  <c r="V42" i="14"/>
  <c r="V41" i="14" s="1"/>
  <c r="U42" i="14"/>
  <c r="T42" i="14"/>
  <c r="S42" i="14"/>
  <c r="R42" i="14"/>
  <c r="Q42" i="14"/>
  <c r="P42" i="14"/>
  <c r="O42" i="14"/>
  <c r="N42" i="14"/>
  <c r="M42" i="14"/>
  <c r="L42" i="14"/>
  <c r="K42" i="14"/>
  <c r="J42" i="14"/>
  <c r="I42" i="14"/>
  <c r="H42" i="14"/>
  <c r="G42" i="14"/>
  <c r="F42" i="14"/>
  <c r="E42" i="14"/>
  <c r="D42" i="14"/>
  <c r="C42" i="14"/>
  <c r="AG35" i="14"/>
  <c r="AG40" i="14" s="1"/>
  <c r="U42" i="2" s="1"/>
  <c r="AF35" i="14"/>
  <c r="AF40" i="14" s="1"/>
  <c r="U41" i="2" s="1"/>
  <c r="AE35" i="14"/>
  <c r="AE40" i="14" s="1"/>
  <c r="U40" i="2" s="1"/>
  <c r="AD35" i="14"/>
  <c r="AD40" i="14" s="1"/>
  <c r="U39" i="2" s="1"/>
  <c r="AC35" i="14"/>
  <c r="AB35" i="14"/>
  <c r="S37" i="2" s="1"/>
  <c r="AA35" i="14"/>
  <c r="S36" i="2" s="1"/>
  <c r="Z35" i="14"/>
  <c r="Z40" i="14" s="1"/>
  <c r="U35" i="2" s="1"/>
  <c r="Y35" i="14"/>
  <c r="Y40" i="14" s="1"/>
  <c r="U34" i="2" s="1"/>
  <c r="X35" i="14"/>
  <c r="X40" i="14" s="1"/>
  <c r="U33" i="2" s="1"/>
  <c r="W35" i="14"/>
  <c r="W40" i="14" s="1"/>
  <c r="U32" i="2" s="1"/>
  <c r="V35" i="14"/>
  <c r="V40" i="14" s="1"/>
  <c r="U31" i="2" s="1"/>
  <c r="U35" i="14"/>
  <c r="T35" i="14"/>
  <c r="S29" i="2" s="1"/>
  <c r="S35" i="14"/>
  <c r="S28" i="2" s="1"/>
  <c r="R35" i="14"/>
  <c r="R40" i="14" s="1"/>
  <c r="U27" i="2" s="1"/>
  <c r="Q35" i="14"/>
  <c r="Q40" i="14" s="1"/>
  <c r="U26" i="2" s="1"/>
  <c r="P35" i="14"/>
  <c r="P40" i="14" s="1"/>
  <c r="U25" i="2" s="1"/>
  <c r="O35" i="14"/>
  <c r="O40" i="14" s="1"/>
  <c r="U24" i="2" s="1"/>
  <c r="N35" i="14"/>
  <c r="N40" i="14" s="1"/>
  <c r="U23" i="2" s="1"/>
  <c r="M35" i="14"/>
  <c r="L35" i="14"/>
  <c r="S21" i="2" s="1"/>
  <c r="K35" i="14"/>
  <c r="K40" i="14" s="1"/>
  <c r="U20" i="2" s="1"/>
  <c r="J35" i="14"/>
  <c r="J40" i="14" s="1"/>
  <c r="U19" i="2" s="1"/>
  <c r="I35" i="14"/>
  <c r="I40" i="14" s="1"/>
  <c r="U18" i="2" s="1"/>
  <c r="H35" i="14"/>
  <c r="H40" i="14" s="1"/>
  <c r="U17" i="2" s="1"/>
  <c r="G35" i="14"/>
  <c r="G40" i="14" s="1"/>
  <c r="U16" i="2" s="1"/>
  <c r="F35" i="14"/>
  <c r="F40" i="14" s="1"/>
  <c r="U15" i="2" s="1"/>
  <c r="E35" i="14"/>
  <c r="D35" i="14"/>
  <c r="S13" i="2" s="1"/>
  <c r="C35" i="14"/>
  <c r="C40" i="14" s="1"/>
  <c r="U12" i="2" s="1"/>
  <c r="AG34" i="14"/>
  <c r="AG39" i="14" s="1"/>
  <c r="P42" i="2" s="1"/>
  <c r="AF34" i="14"/>
  <c r="AF39" i="14" s="1"/>
  <c r="P41" i="2" s="1"/>
  <c r="AE34" i="14"/>
  <c r="AE39" i="14" s="1"/>
  <c r="P40" i="2" s="1"/>
  <c r="AD34" i="14"/>
  <c r="AD39" i="14" s="1"/>
  <c r="P39" i="2" s="1"/>
  <c r="AC34" i="14"/>
  <c r="AC39" i="14" s="1"/>
  <c r="P38" i="2" s="1"/>
  <c r="AB34" i="14"/>
  <c r="AA34" i="14"/>
  <c r="N36" i="2" s="1"/>
  <c r="Z34" i="14"/>
  <c r="Z39" i="14" s="1"/>
  <c r="P35" i="2" s="1"/>
  <c r="Y34" i="14"/>
  <c r="Y39" i="14" s="1"/>
  <c r="P34" i="2" s="1"/>
  <c r="X34" i="14"/>
  <c r="X39" i="14" s="1"/>
  <c r="P33" i="2" s="1"/>
  <c r="W34" i="14"/>
  <c r="W39" i="14" s="1"/>
  <c r="P32" i="2" s="1"/>
  <c r="V34" i="14"/>
  <c r="V39" i="14" s="1"/>
  <c r="P31" i="2" s="1"/>
  <c r="U34" i="14"/>
  <c r="U39" i="14" s="1"/>
  <c r="P30" i="2" s="1"/>
  <c r="T34" i="14"/>
  <c r="S34" i="14"/>
  <c r="N28" i="2" s="1"/>
  <c r="R34" i="14"/>
  <c r="R39" i="14" s="1"/>
  <c r="P27" i="2" s="1"/>
  <c r="Q34" i="14"/>
  <c r="Q39" i="14" s="1"/>
  <c r="P26" i="2" s="1"/>
  <c r="P34" i="14"/>
  <c r="P39" i="14" s="1"/>
  <c r="P25" i="2" s="1"/>
  <c r="O34" i="14"/>
  <c r="O39" i="14" s="1"/>
  <c r="P24" i="2" s="1"/>
  <c r="N34" i="14"/>
  <c r="N39" i="14" s="1"/>
  <c r="P23" i="2" s="1"/>
  <c r="M34" i="14"/>
  <c r="M39" i="14" s="1"/>
  <c r="P22" i="2" s="1"/>
  <c r="L34" i="14"/>
  <c r="K34" i="14"/>
  <c r="N20" i="2" s="1"/>
  <c r="J34" i="14"/>
  <c r="J39" i="14" s="1"/>
  <c r="P19" i="2" s="1"/>
  <c r="I34" i="14"/>
  <c r="I39" i="14" s="1"/>
  <c r="P18" i="2" s="1"/>
  <c r="H34" i="14"/>
  <c r="H39" i="14" s="1"/>
  <c r="P17" i="2" s="1"/>
  <c r="G34" i="14"/>
  <c r="G39" i="14" s="1"/>
  <c r="P16" i="2" s="1"/>
  <c r="F34" i="14"/>
  <c r="F39" i="14" s="1"/>
  <c r="P15" i="2" s="1"/>
  <c r="E34" i="14"/>
  <c r="E39" i="14" s="1"/>
  <c r="P14" i="2" s="1"/>
  <c r="D34" i="14"/>
  <c r="D39" i="14" s="1"/>
  <c r="P13" i="2" s="1"/>
  <c r="C34" i="14"/>
  <c r="N12" i="2" s="1"/>
  <c r="AG33" i="14"/>
  <c r="AG38" i="14" s="1"/>
  <c r="K42" i="2" s="1"/>
  <c r="AF33" i="14"/>
  <c r="AF38" i="14" s="1"/>
  <c r="K41" i="2" s="1"/>
  <c r="AE33" i="14"/>
  <c r="AE38" i="14" s="1"/>
  <c r="K40" i="2" s="1"/>
  <c r="AD33" i="14"/>
  <c r="AD38" i="14" s="1"/>
  <c r="K39" i="2" s="1"/>
  <c r="AC33" i="14"/>
  <c r="AC38" i="14" s="1"/>
  <c r="K38" i="2" s="1"/>
  <c r="AB33" i="14"/>
  <c r="AB38" i="14" s="1"/>
  <c r="K37" i="2" s="1"/>
  <c r="AA33" i="14"/>
  <c r="AA38" i="14" s="1"/>
  <c r="K36" i="2" s="1"/>
  <c r="Z33" i="14"/>
  <c r="I35" i="2" s="1"/>
  <c r="Y33" i="14"/>
  <c r="Y38" i="14" s="1"/>
  <c r="K34" i="2" s="1"/>
  <c r="X33" i="14"/>
  <c r="X38" i="14" s="1"/>
  <c r="K33" i="2" s="1"/>
  <c r="W33" i="14"/>
  <c r="W38" i="14" s="1"/>
  <c r="K32" i="2" s="1"/>
  <c r="V33" i="14"/>
  <c r="V38" i="14" s="1"/>
  <c r="K31" i="2" s="1"/>
  <c r="U33" i="14"/>
  <c r="U38" i="14" s="1"/>
  <c r="K30" i="2" s="1"/>
  <c r="T33" i="14"/>
  <c r="T38" i="14" s="1"/>
  <c r="K29" i="2" s="1"/>
  <c r="S33" i="14"/>
  <c r="S38" i="14" s="1"/>
  <c r="K28" i="2" s="1"/>
  <c r="R33" i="14"/>
  <c r="I27" i="2" s="1"/>
  <c r="Q33" i="14"/>
  <c r="Q38" i="14" s="1"/>
  <c r="K26" i="2" s="1"/>
  <c r="P33" i="14"/>
  <c r="P38" i="14" s="1"/>
  <c r="K25" i="2" s="1"/>
  <c r="O33" i="14"/>
  <c r="O38" i="14" s="1"/>
  <c r="K24" i="2" s="1"/>
  <c r="N33" i="14"/>
  <c r="N38" i="14" s="1"/>
  <c r="K23" i="2" s="1"/>
  <c r="M33" i="14"/>
  <c r="M38" i="14" s="1"/>
  <c r="K22" i="2" s="1"/>
  <c r="L33" i="14"/>
  <c r="L38" i="14" s="1"/>
  <c r="K21" i="2" s="1"/>
  <c r="K33" i="14"/>
  <c r="K38" i="14" s="1"/>
  <c r="K20" i="2" s="1"/>
  <c r="J33" i="14"/>
  <c r="I19" i="2" s="1"/>
  <c r="I33" i="14"/>
  <c r="I38" i="14" s="1"/>
  <c r="K18" i="2" s="1"/>
  <c r="H33" i="14"/>
  <c r="H38" i="14" s="1"/>
  <c r="K17" i="2" s="1"/>
  <c r="G33" i="14"/>
  <c r="G38" i="14" s="1"/>
  <c r="K16" i="2" s="1"/>
  <c r="F33" i="14"/>
  <c r="F38" i="14" s="1"/>
  <c r="K15" i="2" s="1"/>
  <c r="E33" i="14"/>
  <c r="E38" i="14" s="1"/>
  <c r="K14" i="2" s="1"/>
  <c r="D33" i="14"/>
  <c r="D38" i="14" s="1"/>
  <c r="K13" i="2" s="1"/>
  <c r="C33" i="14"/>
  <c r="I12" i="2" s="1"/>
  <c r="AG32" i="14"/>
  <c r="D42" i="2" s="1"/>
  <c r="AF32" i="14"/>
  <c r="AE32" i="14"/>
  <c r="AE37" i="14" s="1"/>
  <c r="F40" i="2" s="1"/>
  <c r="AD32" i="14"/>
  <c r="D39" i="2" s="1"/>
  <c r="AC32" i="14"/>
  <c r="D38" i="2" s="1"/>
  <c r="AB32" i="14"/>
  <c r="D37" i="2" s="1"/>
  <c r="AA32" i="14"/>
  <c r="D36" i="2" s="1"/>
  <c r="Z32" i="14"/>
  <c r="D35" i="2" s="1"/>
  <c r="Y32" i="14"/>
  <c r="D34" i="2" s="1"/>
  <c r="X32" i="14"/>
  <c r="D33" i="2" s="1"/>
  <c r="W32" i="14"/>
  <c r="W37" i="14" s="1"/>
  <c r="F32" i="2" s="1"/>
  <c r="V32" i="14"/>
  <c r="D31" i="2" s="1"/>
  <c r="U32" i="14"/>
  <c r="D30" i="2" s="1"/>
  <c r="T32" i="14"/>
  <c r="D29" i="2" s="1"/>
  <c r="S32" i="14"/>
  <c r="S37" i="14" s="1"/>
  <c r="F28" i="2" s="1"/>
  <c r="R32" i="14"/>
  <c r="Q32" i="14"/>
  <c r="D26" i="2" s="1"/>
  <c r="P32" i="14"/>
  <c r="O32" i="14"/>
  <c r="O37" i="14" s="1"/>
  <c r="F24" i="2" s="1"/>
  <c r="N32" i="14"/>
  <c r="D23" i="2" s="1"/>
  <c r="M32" i="14"/>
  <c r="D22" i="2" s="1"/>
  <c r="L32" i="14"/>
  <c r="D21" i="2" s="1"/>
  <c r="K32" i="14"/>
  <c r="D20" i="2" s="1"/>
  <c r="J32" i="14"/>
  <c r="I32" i="14"/>
  <c r="D18" i="2" s="1"/>
  <c r="H32" i="14"/>
  <c r="D17" i="2" s="1"/>
  <c r="G32" i="14"/>
  <c r="G37" i="14" s="1"/>
  <c r="F16" i="2" s="1"/>
  <c r="F32" i="14"/>
  <c r="D15" i="2" s="1"/>
  <c r="E32" i="14"/>
  <c r="D14" i="2" s="1"/>
  <c r="D32" i="14"/>
  <c r="C32" i="14"/>
  <c r="D12" i="2" s="1"/>
  <c r="AG53" i="13"/>
  <c r="AF53" i="13"/>
  <c r="AE53" i="13"/>
  <c r="AD53" i="13"/>
  <c r="AC53" i="13"/>
  <c r="AB53" i="13"/>
  <c r="AA53" i="13"/>
  <c r="Z53" i="13"/>
  <c r="Y53" i="13"/>
  <c r="X53" i="13"/>
  <c r="W53" i="13"/>
  <c r="V53" i="13"/>
  <c r="U53" i="13"/>
  <c r="T53" i="13"/>
  <c r="S53" i="13"/>
  <c r="R53" i="13"/>
  <c r="Q53" i="13"/>
  <c r="P53" i="13"/>
  <c r="O53" i="13"/>
  <c r="N53" i="13"/>
  <c r="M53" i="13"/>
  <c r="L53" i="13"/>
  <c r="K53" i="13"/>
  <c r="J53" i="13"/>
  <c r="I53" i="13"/>
  <c r="H53" i="13"/>
  <c r="G53" i="13"/>
  <c r="F53" i="13"/>
  <c r="E53" i="13"/>
  <c r="D53" i="13"/>
  <c r="C53" i="13"/>
  <c r="AG52" i="13"/>
  <c r="AF52" i="13"/>
  <c r="AE52" i="13"/>
  <c r="AD52" i="13"/>
  <c r="AC52" i="13"/>
  <c r="AB52" i="13"/>
  <c r="AA52" i="13"/>
  <c r="Z52" i="13"/>
  <c r="Y52" i="13"/>
  <c r="X52" i="13"/>
  <c r="W52" i="13"/>
  <c r="V52" i="13"/>
  <c r="U52" i="13"/>
  <c r="T52" i="13"/>
  <c r="S52" i="13"/>
  <c r="R52" i="13"/>
  <c r="Q52" i="13"/>
  <c r="P52" i="13"/>
  <c r="O52" i="13"/>
  <c r="N52" i="13"/>
  <c r="M52" i="13"/>
  <c r="L52" i="13"/>
  <c r="K52" i="13"/>
  <c r="J52" i="13"/>
  <c r="I52" i="13"/>
  <c r="H52" i="13"/>
  <c r="G52" i="13"/>
  <c r="F52" i="13"/>
  <c r="E52" i="13"/>
  <c r="D52" i="13"/>
  <c r="C52" i="13"/>
  <c r="AG51" i="13"/>
  <c r="AF51" i="13"/>
  <c r="AE51" i="13"/>
  <c r="AD51" i="13"/>
  <c r="AC51" i="13"/>
  <c r="AB51" i="13"/>
  <c r="AA51" i="13"/>
  <c r="Z51" i="13"/>
  <c r="Y51" i="13"/>
  <c r="X51" i="13"/>
  <c r="W51" i="13"/>
  <c r="V51" i="13"/>
  <c r="U51" i="13"/>
  <c r="T51" i="13"/>
  <c r="S51" i="13"/>
  <c r="R51" i="13"/>
  <c r="Q51" i="13"/>
  <c r="P51" i="13"/>
  <c r="O51" i="13"/>
  <c r="N51" i="13"/>
  <c r="M51" i="13"/>
  <c r="L51" i="13"/>
  <c r="K51" i="13"/>
  <c r="J51" i="13"/>
  <c r="I51" i="13"/>
  <c r="H51" i="13"/>
  <c r="G51" i="13"/>
  <c r="F51" i="13"/>
  <c r="E51" i="13"/>
  <c r="D51" i="13"/>
  <c r="C51" i="13"/>
  <c r="AG50" i="13"/>
  <c r="AF50" i="13"/>
  <c r="AE50" i="13"/>
  <c r="AD50" i="13"/>
  <c r="AD49" i="13" s="1"/>
  <c r="AC50" i="13"/>
  <c r="AC49" i="13" s="1"/>
  <c r="AB50" i="13"/>
  <c r="AA50" i="13"/>
  <c r="Z50" i="13"/>
  <c r="Z49" i="13" s="1"/>
  <c r="Y50" i="13"/>
  <c r="X50" i="13"/>
  <c r="W50" i="13"/>
  <c r="V50" i="13"/>
  <c r="U50" i="13"/>
  <c r="U49" i="13" s="1"/>
  <c r="T50" i="13"/>
  <c r="S50" i="13"/>
  <c r="R50" i="13"/>
  <c r="Q50" i="13"/>
  <c r="P50" i="13"/>
  <c r="O50" i="13"/>
  <c r="N50" i="13"/>
  <c r="N49" i="13" s="1"/>
  <c r="M50" i="13"/>
  <c r="M49" i="13" s="1"/>
  <c r="L50" i="13"/>
  <c r="L49" i="13" s="1"/>
  <c r="K50" i="13"/>
  <c r="J50" i="13"/>
  <c r="J49" i="13" s="1"/>
  <c r="I50" i="13"/>
  <c r="H50" i="13"/>
  <c r="G50" i="13"/>
  <c r="F50" i="13"/>
  <c r="F49" i="13" s="1"/>
  <c r="E50" i="13"/>
  <c r="E49" i="13" s="1"/>
  <c r="D50" i="13"/>
  <c r="D49" i="13" s="1"/>
  <c r="C50" i="13"/>
  <c r="AB49" i="13"/>
  <c r="AA49" i="13"/>
  <c r="V49" i="13"/>
  <c r="T49" i="13"/>
  <c r="S49" i="13"/>
  <c r="K49" i="13"/>
  <c r="AG45" i="13"/>
  <c r="AF45" i="13"/>
  <c r="AE45" i="13"/>
  <c r="AD45" i="13"/>
  <c r="AC45" i="13"/>
  <c r="AB45" i="13"/>
  <c r="AA45" i="13"/>
  <c r="Z45" i="13"/>
  <c r="Y45" i="13"/>
  <c r="X45" i="13"/>
  <c r="W45" i="13"/>
  <c r="V45" i="13"/>
  <c r="U45" i="13"/>
  <c r="T45" i="13"/>
  <c r="S45" i="13"/>
  <c r="R45" i="13"/>
  <c r="Q45" i="13"/>
  <c r="P45" i="13"/>
  <c r="O45" i="13"/>
  <c r="N45" i="13"/>
  <c r="M45" i="13"/>
  <c r="L45" i="13"/>
  <c r="K45" i="13"/>
  <c r="J45" i="13"/>
  <c r="I45" i="13"/>
  <c r="H45" i="13"/>
  <c r="G45" i="13"/>
  <c r="F45" i="13"/>
  <c r="E45" i="13"/>
  <c r="D45" i="13"/>
  <c r="C45" i="13"/>
  <c r="AG44" i="13"/>
  <c r="AF44" i="13"/>
  <c r="AE44" i="13"/>
  <c r="AD44" i="13"/>
  <c r="AC44" i="13"/>
  <c r="AB44" i="13"/>
  <c r="AA44" i="13"/>
  <c r="Z44" i="13"/>
  <c r="Y44" i="13"/>
  <c r="X44" i="13"/>
  <c r="W44" i="13"/>
  <c r="V44" i="13"/>
  <c r="U44" i="13"/>
  <c r="T44" i="13"/>
  <c r="S44" i="13"/>
  <c r="R44" i="13"/>
  <c r="Q44" i="13"/>
  <c r="P44" i="13"/>
  <c r="O44" i="13"/>
  <c r="N44" i="13"/>
  <c r="M44" i="13"/>
  <c r="L44" i="13"/>
  <c r="K44" i="13"/>
  <c r="J44" i="13"/>
  <c r="I44" i="13"/>
  <c r="H44" i="13"/>
  <c r="G44" i="13"/>
  <c r="F44" i="13"/>
  <c r="E44" i="13"/>
  <c r="D44" i="13"/>
  <c r="C44" i="13"/>
  <c r="AG43" i="13"/>
  <c r="AF43" i="13"/>
  <c r="AE43" i="13"/>
  <c r="AD43" i="13"/>
  <c r="AD41" i="13" s="1"/>
  <c r="AC43" i="13"/>
  <c r="AB43" i="13"/>
  <c r="AA43" i="13"/>
  <c r="Z43" i="13"/>
  <c r="Y43" i="13"/>
  <c r="X43" i="13"/>
  <c r="W43" i="13"/>
  <c r="V43" i="13"/>
  <c r="V41" i="13" s="1"/>
  <c r="U43" i="13"/>
  <c r="T43" i="13"/>
  <c r="S43" i="13"/>
  <c r="R43" i="13"/>
  <c r="Q43" i="13"/>
  <c r="P43" i="13"/>
  <c r="O43" i="13"/>
  <c r="N43" i="13"/>
  <c r="M43" i="13"/>
  <c r="L43" i="13"/>
  <c r="K43" i="13"/>
  <c r="J43" i="13"/>
  <c r="I43" i="13"/>
  <c r="H43" i="13"/>
  <c r="G43" i="13"/>
  <c r="F43" i="13"/>
  <c r="E43" i="13"/>
  <c r="D43" i="13"/>
  <c r="C43" i="13"/>
  <c r="AG42" i="13"/>
  <c r="AF42" i="13"/>
  <c r="AE42" i="13"/>
  <c r="AD42" i="13"/>
  <c r="AC42" i="13"/>
  <c r="AC41" i="13" s="1"/>
  <c r="AB42" i="13"/>
  <c r="AB41" i="13" s="1"/>
  <c r="AA42" i="13"/>
  <c r="Z42" i="13"/>
  <c r="Y42" i="13"/>
  <c r="X42" i="13"/>
  <c r="W42" i="13"/>
  <c r="V42" i="13"/>
  <c r="U42" i="13"/>
  <c r="U41" i="13" s="1"/>
  <c r="T42" i="13"/>
  <c r="T41" i="13" s="1"/>
  <c r="S42" i="13"/>
  <c r="S41" i="13" s="1"/>
  <c r="R42" i="13"/>
  <c r="Q42" i="13"/>
  <c r="P42" i="13"/>
  <c r="O42" i="13"/>
  <c r="N42" i="13"/>
  <c r="M42" i="13"/>
  <c r="M41" i="13" s="1"/>
  <c r="L42" i="13"/>
  <c r="L41" i="13" s="1"/>
  <c r="K42" i="13"/>
  <c r="J42" i="13"/>
  <c r="J41" i="13" s="1"/>
  <c r="I42" i="13"/>
  <c r="H42" i="13"/>
  <c r="G42" i="13"/>
  <c r="F42" i="13"/>
  <c r="E42" i="13"/>
  <c r="E41" i="13" s="1"/>
  <c r="D42" i="13"/>
  <c r="C42" i="13"/>
  <c r="AA41" i="13"/>
  <c r="K41" i="13"/>
  <c r="D41" i="13"/>
  <c r="AG35" i="13"/>
  <c r="AG40" i="13" s="1"/>
  <c r="AF35" i="13"/>
  <c r="AF40" i="13" s="1"/>
  <c r="AE35" i="13"/>
  <c r="AD35" i="13"/>
  <c r="AD40" i="13" s="1"/>
  <c r="AC35" i="13"/>
  <c r="AC40" i="13" s="1"/>
  <c r="AB35" i="13"/>
  <c r="AB40" i="13" s="1"/>
  <c r="AA35" i="13"/>
  <c r="AA40" i="13" s="1"/>
  <c r="Z35" i="13"/>
  <c r="Y35" i="13"/>
  <c r="Y40" i="13" s="1"/>
  <c r="X35" i="13"/>
  <c r="X40" i="13" s="1"/>
  <c r="W35" i="13"/>
  <c r="V35" i="13"/>
  <c r="V40" i="13" s="1"/>
  <c r="U35" i="13"/>
  <c r="U40" i="13" s="1"/>
  <c r="T35" i="13"/>
  <c r="T40" i="13" s="1"/>
  <c r="S35" i="13"/>
  <c r="S40" i="13" s="1"/>
  <c r="R35" i="13"/>
  <c r="R40" i="13" s="1"/>
  <c r="Q35" i="13"/>
  <c r="Q40" i="13" s="1"/>
  <c r="P35" i="13"/>
  <c r="P40" i="13" s="1"/>
  <c r="O35" i="13"/>
  <c r="O40" i="13" s="1"/>
  <c r="N35" i="13"/>
  <c r="N40" i="13" s="1"/>
  <c r="M35" i="13"/>
  <c r="M40" i="13" s="1"/>
  <c r="L35" i="13"/>
  <c r="L40" i="13" s="1"/>
  <c r="K35" i="13"/>
  <c r="K40" i="13" s="1"/>
  <c r="J35" i="13"/>
  <c r="J40" i="13" s="1"/>
  <c r="I35" i="13"/>
  <c r="I40" i="13" s="1"/>
  <c r="H35" i="13"/>
  <c r="H40" i="13" s="1"/>
  <c r="G35" i="13"/>
  <c r="G40" i="13" s="1"/>
  <c r="F35" i="13"/>
  <c r="F40" i="13" s="1"/>
  <c r="E35" i="13"/>
  <c r="E40" i="13" s="1"/>
  <c r="D35" i="13"/>
  <c r="D40" i="13" s="1"/>
  <c r="C35" i="13"/>
  <c r="AG34" i="13"/>
  <c r="AG39" i="13" s="1"/>
  <c r="AF34" i="13"/>
  <c r="AF39" i="13" s="1"/>
  <c r="AE34" i="13"/>
  <c r="AE39" i="13" s="1"/>
  <c r="AD34" i="13"/>
  <c r="AD39" i="13" s="1"/>
  <c r="AC34" i="13"/>
  <c r="AC39" i="13" s="1"/>
  <c r="AB34" i="13"/>
  <c r="AB39" i="13" s="1"/>
  <c r="AA34" i="13"/>
  <c r="AA39" i="13" s="1"/>
  <c r="Z34" i="13"/>
  <c r="Z39" i="13" s="1"/>
  <c r="Y34" i="13"/>
  <c r="Y39" i="13" s="1"/>
  <c r="X34" i="13"/>
  <c r="X39" i="13" s="1"/>
  <c r="W34" i="13"/>
  <c r="W39" i="13" s="1"/>
  <c r="V34" i="13"/>
  <c r="V39" i="13" s="1"/>
  <c r="U34" i="13"/>
  <c r="U39" i="13" s="1"/>
  <c r="T34" i="13"/>
  <c r="T39" i="13" s="1"/>
  <c r="S34" i="13"/>
  <c r="S39" i="13" s="1"/>
  <c r="R34" i="13"/>
  <c r="R39" i="13" s="1"/>
  <c r="Q34" i="13"/>
  <c r="Q39" i="13" s="1"/>
  <c r="P34" i="13"/>
  <c r="P39" i="13" s="1"/>
  <c r="O34" i="13"/>
  <c r="O39" i="13" s="1"/>
  <c r="N34" i="13"/>
  <c r="N39" i="13" s="1"/>
  <c r="M34" i="13"/>
  <c r="M39" i="13" s="1"/>
  <c r="L34" i="13"/>
  <c r="L39" i="13" s="1"/>
  <c r="K34" i="13"/>
  <c r="K39" i="13" s="1"/>
  <c r="J34" i="13"/>
  <c r="J39" i="13" s="1"/>
  <c r="I34" i="13"/>
  <c r="I39" i="13" s="1"/>
  <c r="H34" i="13"/>
  <c r="H39" i="13" s="1"/>
  <c r="G34" i="13"/>
  <c r="G39" i="13" s="1"/>
  <c r="F34" i="13"/>
  <c r="F39" i="13" s="1"/>
  <c r="E34" i="13"/>
  <c r="E39" i="13" s="1"/>
  <c r="D34" i="13"/>
  <c r="D39" i="13" s="1"/>
  <c r="C34" i="13"/>
  <c r="C39" i="13" s="1"/>
  <c r="AG33" i="13"/>
  <c r="AG38" i="13" s="1"/>
  <c r="AF33" i="13"/>
  <c r="AF38" i="13" s="1"/>
  <c r="AE33" i="13"/>
  <c r="AE38" i="13" s="1"/>
  <c r="AD33" i="13"/>
  <c r="AD38" i="13" s="1"/>
  <c r="AC33" i="13"/>
  <c r="AC38" i="13" s="1"/>
  <c r="AB33" i="13"/>
  <c r="AB38" i="13" s="1"/>
  <c r="AA33" i="13"/>
  <c r="AA38" i="13" s="1"/>
  <c r="Z33" i="13"/>
  <c r="Z38" i="13" s="1"/>
  <c r="Y33" i="13"/>
  <c r="Y38" i="13" s="1"/>
  <c r="X33" i="13"/>
  <c r="X38" i="13" s="1"/>
  <c r="W33" i="13"/>
  <c r="W38" i="13" s="1"/>
  <c r="V33" i="13"/>
  <c r="V38" i="13" s="1"/>
  <c r="U33" i="13"/>
  <c r="U38" i="13" s="1"/>
  <c r="T33" i="13"/>
  <c r="T38" i="13" s="1"/>
  <c r="S33" i="13"/>
  <c r="S38" i="13" s="1"/>
  <c r="R33" i="13"/>
  <c r="R38" i="13" s="1"/>
  <c r="Q33" i="13"/>
  <c r="Q38" i="13" s="1"/>
  <c r="P33" i="13"/>
  <c r="P38" i="13" s="1"/>
  <c r="O33" i="13"/>
  <c r="O38" i="13" s="1"/>
  <c r="N33" i="13"/>
  <c r="N38" i="13" s="1"/>
  <c r="M33" i="13"/>
  <c r="M38" i="13" s="1"/>
  <c r="L33" i="13"/>
  <c r="L38" i="13" s="1"/>
  <c r="K33" i="13"/>
  <c r="K38" i="13" s="1"/>
  <c r="J33" i="13"/>
  <c r="J38" i="13" s="1"/>
  <c r="I33" i="13"/>
  <c r="I38" i="13" s="1"/>
  <c r="H33" i="13"/>
  <c r="H38" i="13" s="1"/>
  <c r="G33" i="13"/>
  <c r="G38" i="13" s="1"/>
  <c r="F33" i="13"/>
  <c r="F38" i="13" s="1"/>
  <c r="E33" i="13"/>
  <c r="E38" i="13" s="1"/>
  <c r="D33" i="13"/>
  <c r="D38" i="13" s="1"/>
  <c r="C33" i="13"/>
  <c r="C38" i="13" s="1"/>
  <c r="AG32" i="13"/>
  <c r="AG37" i="13" s="1"/>
  <c r="AF32" i="13"/>
  <c r="AF37" i="13" s="1"/>
  <c r="AE32" i="13"/>
  <c r="AE37" i="13" s="1"/>
  <c r="AD32" i="13"/>
  <c r="AD37" i="13" s="1"/>
  <c r="AC32" i="13"/>
  <c r="AC37" i="13" s="1"/>
  <c r="AB32" i="13"/>
  <c r="AB31" i="13" s="1"/>
  <c r="AA32" i="13"/>
  <c r="AA37" i="13" s="1"/>
  <c r="Z32" i="13"/>
  <c r="Z37" i="13" s="1"/>
  <c r="Y32" i="13"/>
  <c r="Y37" i="13" s="1"/>
  <c r="X32" i="13"/>
  <c r="X37" i="13" s="1"/>
  <c r="W32" i="13"/>
  <c r="W37" i="13" s="1"/>
  <c r="V32" i="13"/>
  <c r="V37" i="13" s="1"/>
  <c r="U32" i="13"/>
  <c r="U37" i="13" s="1"/>
  <c r="T32" i="13"/>
  <c r="T31" i="13" s="1"/>
  <c r="S32" i="13"/>
  <c r="S31" i="13" s="1"/>
  <c r="R32" i="13"/>
  <c r="R37" i="13" s="1"/>
  <c r="Q32" i="13"/>
  <c r="Q37" i="13" s="1"/>
  <c r="P32" i="13"/>
  <c r="P37" i="13" s="1"/>
  <c r="O32" i="13"/>
  <c r="O37" i="13" s="1"/>
  <c r="N32" i="13"/>
  <c r="N37" i="13" s="1"/>
  <c r="M32" i="13"/>
  <c r="M37" i="13" s="1"/>
  <c r="L32" i="13"/>
  <c r="L31" i="13" s="1"/>
  <c r="K32" i="13"/>
  <c r="J32" i="13"/>
  <c r="J37" i="13" s="1"/>
  <c r="I32" i="13"/>
  <c r="I37" i="13" s="1"/>
  <c r="H32" i="13"/>
  <c r="H37" i="13" s="1"/>
  <c r="G32" i="13"/>
  <c r="G37" i="13" s="1"/>
  <c r="F32" i="13"/>
  <c r="F37" i="13" s="1"/>
  <c r="E32" i="13"/>
  <c r="E37" i="13" s="1"/>
  <c r="D32" i="13"/>
  <c r="D31" i="13" s="1"/>
  <c r="C32" i="13"/>
  <c r="AA31" i="13"/>
  <c r="Z31" i="13"/>
  <c r="R31" i="13"/>
  <c r="AG53" i="12"/>
  <c r="AF53" i="12"/>
  <c r="AE53" i="12"/>
  <c r="AD53" i="12"/>
  <c r="AC53" i="12"/>
  <c r="AB53" i="12"/>
  <c r="AA53" i="12"/>
  <c r="Z53" i="12"/>
  <c r="Y53" i="12"/>
  <c r="X53" i="12"/>
  <c r="W53" i="12"/>
  <c r="V53" i="12"/>
  <c r="U53" i="12"/>
  <c r="T53" i="12"/>
  <c r="S53" i="12"/>
  <c r="R53" i="12"/>
  <c r="Q53" i="12"/>
  <c r="P53" i="12"/>
  <c r="O53" i="12"/>
  <c r="N53" i="12"/>
  <c r="M53" i="12"/>
  <c r="L53" i="12"/>
  <c r="K53" i="12"/>
  <c r="J53" i="12"/>
  <c r="I53" i="12"/>
  <c r="H53" i="12"/>
  <c r="G53" i="12"/>
  <c r="F53" i="12"/>
  <c r="E53" i="12"/>
  <c r="D53" i="12"/>
  <c r="C53" i="12"/>
  <c r="AG52" i="12"/>
  <c r="AF52" i="12"/>
  <c r="AE52" i="12"/>
  <c r="AD52" i="12"/>
  <c r="AC52" i="12"/>
  <c r="AB52" i="12"/>
  <c r="AA52" i="12"/>
  <c r="Z52" i="12"/>
  <c r="Y52" i="12"/>
  <c r="X52" i="12"/>
  <c r="W52" i="12"/>
  <c r="V52" i="12"/>
  <c r="U52" i="12"/>
  <c r="T52" i="12"/>
  <c r="S52" i="12"/>
  <c r="R52" i="12"/>
  <c r="Q52" i="12"/>
  <c r="P52" i="12"/>
  <c r="O52" i="12"/>
  <c r="N52" i="12"/>
  <c r="M52" i="12"/>
  <c r="L52" i="12"/>
  <c r="K52" i="12"/>
  <c r="J52" i="12"/>
  <c r="I52" i="12"/>
  <c r="H52" i="12"/>
  <c r="G52" i="12"/>
  <c r="F52" i="12"/>
  <c r="E52" i="12"/>
  <c r="D52" i="12"/>
  <c r="C52" i="12"/>
  <c r="AG51" i="12"/>
  <c r="AF51" i="12"/>
  <c r="AE51" i="12"/>
  <c r="AD51" i="12"/>
  <c r="AC51" i="12"/>
  <c r="AB51" i="12"/>
  <c r="AA51" i="12"/>
  <c r="Z51" i="12"/>
  <c r="Y51" i="12"/>
  <c r="X51" i="12"/>
  <c r="W51" i="12"/>
  <c r="V51" i="12"/>
  <c r="U51" i="12"/>
  <c r="T51" i="12"/>
  <c r="S51" i="12"/>
  <c r="R51" i="12"/>
  <c r="Q51" i="12"/>
  <c r="P51" i="12"/>
  <c r="O51" i="12"/>
  <c r="N51" i="12"/>
  <c r="M51" i="12"/>
  <c r="L51" i="12"/>
  <c r="K51" i="12"/>
  <c r="J51" i="12"/>
  <c r="I51" i="12"/>
  <c r="H51" i="12"/>
  <c r="G51" i="12"/>
  <c r="F51" i="12"/>
  <c r="E51" i="12"/>
  <c r="D51" i="12"/>
  <c r="C51" i="12"/>
  <c r="AG50" i="12"/>
  <c r="AF50" i="12"/>
  <c r="AE50" i="12"/>
  <c r="AE49" i="12" s="1"/>
  <c r="AD50" i="12"/>
  <c r="AC50" i="12"/>
  <c r="AB50" i="12"/>
  <c r="AA50" i="12"/>
  <c r="Z50" i="12"/>
  <c r="Y50" i="12"/>
  <c r="X50" i="12"/>
  <c r="W50" i="12"/>
  <c r="W49" i="12" s="1"/>
  <c r="V50" i="12"/>
  <c r="U50" i="12"/>
  <c r="U49" i="12" s="1"/>
  <c r="T50" i="12"/>
  <c r="S50" i="12"/>
  <c r="R50" i="12"/>
  <c r="Q50" i="12"/>
  <c r="P50" i="12"/>
  <c r="O50" i="12"/>
  <c r="N50" i="12"/>
  <c r="M50" i="12"/>
  <c r="L50" i="12"/>
  <c r="K50" i="12"/>
  <c r="J50" i="12"/>
  <c r="I50" i="12"/>
  <c r="H50" i="12"/>
  <c r="G50" i="12"/>
  <c r="F50" i="12"/>
  <c r="E50" i="12"/>
  <c r="D50" i="12"/>
  <c r="C50" i="12"/>
  <c r="AD49" i="12"/>
  <c r="AC49" i="12"/>
  <c r="AA49" i="12"/>
  <c r="V49" i="12"/>
  <c r="AG45" i="12"/>
  <c r="AF45" i="12"/>
  <c r="AE45" i="12"/>
  <c r="AD45" i="12"/>
  <c r="AC45" i="12"/>
  <c r="AB45" i="12"/>
  <c r="AA45" i="12"/>
  <c r="Z45" i="12"/>
  <c r="Y45" i="12"/>
  <c r="X45" i="12"/>
  <c r="W45" i="12"/>
  <c r="V45" i="12"/>
  <c r="U45" i="12"/>
  <c r="T45" i="12"/>
  <c r="S45" i="12"/>
  <c r="R45" i="12"/>
  <c r="Q45" i="12"/>
  <c r="P45" i="12"/>
  <c r="O45" i="12"/>
  <c r="N45" i="12"/>
  <c r="M45" i="12"/>
  <c r="L45" i="12"/>
  <c r="K45" i="12"/>
  <c r="J45" i="12"/>
  <c r="I45" i="12"/>
  <c r="H45" i="12"/>
  <c r="G45" i="12"/>
  <c r="F45" i="12"/>
  <c r="E45" i="12"/>
  <c r="D45" i="12"/>
  <c r="C45" i="12"/>
  <c r="AG44" i="12"/>
  <c r="AF44" i="12"/>
  <c r="AE44" i="12"/>
  <c r="AD44" i="12"/>
  <c r="AC44" i="12"/>
  <c r="AB44" i="12"/>
  <c r="AA44" i="12"/>
  <c r="Z44" i="12"/>
  <c r="Y44" i="12"/>
  <c r="X44" i="12"/>
  <c r="W44" i="12"/>
  <c r="V44" i="12"/>
  <c r="U44" i="12"/>
  <c r="T44" i="12"/>
  <c r="S44" i="12"/>
  <c r="R44" i="12"/>
  <c r="Q44" i="12"/>
  <c r="P44" i="12"/>
  <c r="O44" i="12"/>
  <c r="N44" i="12"/>
  <c r="M44" i="12"/>
  <c r="L44" i="12"/>
  <c r="K44" i="12"/>
  <c r="J44" i="12"/>
  <c r="I44" i="12"/>
  <c r="H44" i="12"/>
  <c r="G44" i="12"/>
  <c r="F44" i="12"/>
  <c r="E44" i="12"/>
  <c r="D44" i="12"/>
  <c r="C44" i="12"/>
  <c r="AG43" i="12"/>
  <c r="AF43" i="12"/>
  <c r="AE43" i="12"/>
  <c r="AD43" i="12"/>
  <c r="AC43" i="12"/>
  <c r="AB43" i="12"/>
  <c r="AA43" i="12"/>
  <c r="Z43" i="12"/>
  <c r="Y43" i="12"/>
  <c r="X43" i="12"/>
  <c r="W43" i="12"/>
  <c r="V43" i="12"/>
  <c r="U43" i="12"/>
  <c r="T43" i="12"/>
  <c r="S43" i="12"/>
  <c r="R43" i="12"/>
  <c r="Q43" i="12"/>
  <c r="P43" i="12"/>
  <c r="O43" i="12"/>
  <c r="N43" i="12"/>
  <c r="M43" i="12"/>
  <c r="L43" i="12"/>
  <c r="K43" i="12"/>
  <c r="J43" i="12"/>
  <c r="I43" i="12"/>
  <c r="H43" i="12"/>
  <c r="G43" i="12"/>
  <c r="F43" i="12"/>
  <c r="E43" i="12"/>
  <c r="D43" i="12"/>
  <c r="C43" i="12"/>
  <c r="AG42" i="12"/>
  <c r="AF42" i="12"/>
  <c r="AE42" i="12"/>
  <c r="AD42" i="12"/>
  <c r="AC42" i="12"/>
  <c r="AC41" i="12" s="1"/>
  <c r="AB42" i="12"/>
  <c r="AA42" i="12"/>
  <c r="Z42" i="12"/>
  <c r="Y42" i="12"/>
  <c r="X42" i="12"/>
  <c r="W42" i="12"/>
  <c r="V42" i="12"/>
  <c r="U42" i="12"/>
  <c r="U41" i="12" s="1"/>
  <c r="T42" i="12"/>
  <c r="S42" i="12"/>
  <c r="R42" i="12"/>
  <c r="Q42" i="12"/>
  <c r="P42" i="12"/>
  <c r="O42" i="12"/>
  <c r="N42" i="12"/>
  <c r="M42" i="12"/>
  <c r="L42" i="12"/>
  <c r="K42" i="12"/>
  <c r="J42" i="12"/>
  <c r="I42" i="12"/>
  <c r="H42" i="12"/>
  <c r="G42" i="12"/>
  <c r="F42" i="12"/>
  <c r="E42" i="12"/>
  <c r="D42" i="12"/>
  <c r="C42" i="12"/>
  <c r="AG35" i="12"/>
  <c r="AG40" i="12" s="1"/>
  <c r="AF35" i="12"/>
  <c r="AF40" i="12" s="1"/>
  <c r="AE35" i="12"/>
  <c r="AE40" i="12" s="1"/>
  <c r="AD35" i="12"/>
  <c r="AD40" i="12" s="1"/>
  <c r="AC35" i="12"/>
  <c r="AC40" i="12" s="1"/>
  <c r="AB35" i="12"/>
  <c r="AA35" i="12"/>
  <c r="Z35" i="12"/>
  <c r="Z40" i="12" s="1"/>
  <c r="Y35" i="12"/>
  <c r="Y40" i="12" s="1"/>
  <c r="X35" i="12"/>
  <c r="X40" i="12" s="1"/>
  <c r="W35" i="12"/>
  <c r="W40" i="12" s="1"/>
  <c r="V35" i="12"/>
  <c r="V40" i="12" s="1"/>
  <c r="U35" i="12"/>
  <c r="U40" i="12" s="1"/>
  <c r="T35" i="12"/>
  <c r="S35" i="12"/>
  <c r="R35" i="12"/>
  <c r="Q35" i="12"/>
  <c r="Q40" i="12" s="1"/>
  <c r="P35" i="12"/>
  <c r="O35" i="12"/>
  <c r="O40" i="12" s="1"/>
  <c r="N35" i="12"/>
  <c r="M35" i="12"/>
  <c r="M40" i="12" s="1"/>
  <c r="L35" i="12"/>
  <c r="K35" i="12"/>
  <c r="J35" i="12"/>
  <c r="J40" i="12" s="1"/>
  <c r="I35" i="12"/>
  <c r="I40" i="12" s="1"/>
  <c r="H35" i="12"/>
  <c r="H40" i="12" s="1"/>
  <c r="G35" i="12"/>
  <c r="G40" i="12" s="1"/>
  <c r="F35" i="12"/>
  <c r="F40" i="12" s="1"/>
  <c r="E35" i="12"/>
  <c r="D35" i="12"/>
  <c r="C35" i="12"/>
  <c r="AG34" i="12"/>
  <c r="AG39" i="12" s="1"/>
  <c r="AF34" i="12"/>
  <c r="AF39" i="12" s="1"/>
  <c r="AE34" i="12"/>
  <c r="AE39" i="12" s="1"/>
  <c r="AD34" i="12"/>
  <c r="AD39" i="12" s="1"/>
  <c r="AC34" i="12"/>
  <c r="AC39" i="12" s="1"/>
  <c r="AB34" i="12"/>
  <c r="AB39" i="12" s="1"/>
  <c r="AA34" i="12"/>
  <c r="Z34" i="12"/>
  <c r="Y34" i="12"/>
  <c r="Y39" i="12" s="1"/>
  <c r="X34" i="12"/>
  <c r="X39" i="12" s="1"/>
  <c r="W34" i="12"/>
  <c r="W39" i="12" s="1"/>
  <c r="V34" i="12"/>
  <c r="V39" i="12" s="1"/>
  <c r="U34" i="12"/>
  <c r="U39" i="12" s="1"/>
  <c r="T34" i="12"/>
  <c r="T39" i="12" s="1"/>
  <c r="S34" i="12"/>
  <c r="R34" i="12"/>
  <c r="Q34" i="12"/>
  <c r="Q39" i="12" s="1"/>
  <c r="P34" i="12"/>
  <c r="O34" i="12"/>
  <c r="N34" i="12"/>
  <c r="N39" i="12" s="1"/>
  <c r="M34" i="12"/>
  <c r="M39" i="12" s="1"/>
  <c r="L34" i="12"/>
  <c r="L39" i="12" s="1"/>
  <c r="K34" i="12"/>
  <c r="J34" i="12"/>
  <c r="I34" i="12"/>
  <c r="I39" i="12" s="1"/>
  <c r="H34" i="12"/>
  <c r="H39" i="12" s="1"/>
  <c r="G34" i="12"/>
  <c r="F34" i="12"/>
  <c r="E34" i="12"/>
  <c r="D34" i="12"/>
  <c r="D39" i="12" s="1"/>
  <c r="C34" i="12"/>
  <c r="AG33" i="12"/>
  <c r="AF33" i="12"/>
  <c r="AF38" i="12" s="1"/>
  <c r="AE33" i="12"/>
  <c r="AE38" i="12" s="1"/>
  <c r="AD33" i="12"/>
  <c r="AD38" i="12" s="1"/>
  <c r="AC33" i="12"/>
  <c r="AC38" i="12" s="1"/>
  <c r="AB33" i="12"/>
  <c r="AB38" i="12" s="1"/>
  <c r="AA33" i="12"/>
  <c r="AA38" i="12" s="1"/>
  <c r="Z33" i="12"/>
  <c r="Y33" i="12"/>
  <c r="X33" i="12"/>
  <c r="X38" i="12" s="1"/>
  <c r="W33" i="12"/>
  <c r="W38" i="12" s="1"/>
  <c r="V33" i="12"/>
  <c r="V38" i="12" s="1"/>
  <c r="U33" i="12"/>
  <c r="U38" i="12" s="1"/>
  <c r="T33" i="12"/>
  <c r="T38" i="12" s="1"/>
  <c r="S33" i="12"/>
  <c r="S38" i="12" s="1"/>
  <c r="R33" i="12"/>
  <c r="Q33" i="12"/>
  <c r="P33" i="12"/>
  <c r="O33" i="12"/>
  <c r="N33" i="12"/>
  <c r="M33" i="12"/>
  <c r="L33" i="12"/>
  <c r="L38" i="12" s="1"/>
  <c r="K33" i="12"/>
  <c r="K38" i="12" s="1"/>
  <c r="J33" i="12"/>
  <c r="I33" i="12"/>
  <c r="H33" i="12"/>
  <c r="H38" i="12" s="1"/>
  <c r="G33" i="12"/>
  <c r="F33" i="12"/>
  <c r="E33" i="12"/>
  <c r="D33" i="12"/>
  <c r="C33" i="12"/>
  <c r="AG32" i="12"/>
  <c r="AF32" i="12"/>
  <c r="AE32" i="12"/>
  <c r="AE37" i="12" s="1"/>
  <c r="AD32" i="12"/>
  <c r="AD37" i="12" s="1"/>
  <c r="AC32" i="12"/>
  <c r="AC37" i="12" s="1"/>
  <c r="AB32" i="12"/>
  <c r="AA32" i="12"/>
  <c r="AA37" i="12" s="1"/>
  <c r="Z32" i="12"/>
  <c r="Y32" i="12"/>
  <c r="X32" i="12"/>
  <c r="W32" i="12"/>
  <c r="W37" i="12" s="1"/>
  <c r="V32" i="12"/>
  <c r="V37" i="12" s="1"/>
  <c r="U32" i="12"/>
  <c r="U37" i="12" s="1"/>
  <c r="T32" i="12"/>
  <c r="S32" i="12"/>
  <c r="S37" i="12" s="1"/>
  <c r="R32" i="12"/>
  <c r="Q32" i="12"/>
  <c r="P32" i="12"/>
  <c r="O32" i="12"/>
  <c r="N32" i="12"/>
  <c r="M32" i="12"/>
  <c r="L32" i="12"/>
  <c r="K32" i="12"/>
  <c r="K37" i="12" s="1"/>
  <c r="J32" i="12"/>
  <c r="I32" i="12"/>
  <c r="H32" i="12"/>
  <c r="G32" i="12"/>
  <c r="F32" i="12"/>
  <c r="F37" i="12" s="1"/>
  <c r="E32" i="12"/>
  <c r="D32" i="12"/>
  <c r="C32" i="12"/>
  <c r="AA46" i="20" l="1"/>
  <c r="AB49" i="20"/>
  <c r="G38" i="20"/>
  <c r="K79" i="2" s="1"/>
  <c r="W38" i="20"/>
  <c r="K95" i="2" s="1"/>
  <c r="AE38" i="20"/>
  <c r="K103" i="2" s="1"/>
  <c r="H39" i="20"/>
  <c r="P80" i="2" s="1"/>
  <c r="X39" i="20"/>
  <c r="P96" i="2" s="1"/>
  <c r="AF39" i="20"/>
  <c r="P104" i="2" s="1"/>
  <c r="I40" i="20"/>
  <c r="U81" i="2" s="1"/>
  <c r="Y40" i="20"/>
  <c r="U97" i="2" s="1"/>
  <c r="AG40" i="20"/>
  <c r="U105" i="2" s="1"/>
  <c r="D41" i="20"/>
  <c r="E36" i="20"/>
  <c r="AG41" i="20"/>
  <c r="E49" i="20"/>
  <c r="AC49" i="20"/>
  <c r="C41" i="20"/>
  <c r="K41" i="20"/>
  <c r="F41" i="20"/>
  <c r="AD41" i="20"/>
  <c r="AA41" i="20"/>
  <c r="AA40" i="20"/>
  <c r="U99" i="2" s="1"/>
  <c r="AB31" i="20"/>
  <c r="AC40" i="20"/>
  <c r="U101" i="2" s="1"/>
  <c r="O38" i="20"/>
  <c r="K87" i="2" s="1"/>
  <c r="P39" i="20"/>
  <c r="P88" i="2" s="1"/>
  <c r="S39" i="20"/>
  <c r="P91" i="2" s="1"/>
  <c r="T40" i="20"/>
  <c r="U92" i="2" s="1"/>
  <c r="M39" i="20"/>
  <c r="P85" i="2" s="1"/>
  <c r="T49" i="20"/>
  <c r="T41" i="20"/>
  <c r="Q41" i="20"/>
  <c r="Y41" i="20"/>
  <c r="S49" i="20"/>
  <c r="S41" i="20"/>
  <c r="S31" i="20"/>
  <c r="T31" i="20"/>
  <c r="Y46" i="20"/>
  <c r="Y47" i="20" s="1"/>
  <c r="N41" i="20"/>
  <c r="V41" i="20"/>
  <c r="M49" i="20"/>
  <c r="M40" i="20"/>
  <c r="U85" i="2" s="1"/>
  <c r="M38" i="20"/>
  <c r="K85" i="2" s="1"/>
  <c r="M37" i="20"/>
  <c r="M36" i="20" s="1"/>
  <c r="I36" i="20"/>
  <c r="Q46" i="20"/>
  <c r="AA48" i="20"/>
  <c r="AF41" i="20"/>
  <c r="V49" i="20"/>
  <c r="AE49" i="20"/>
  <c r="D31" i="20"/>
  <c r="AE46" i="20"/>
  <c r="G41" i="20"/>
  <c r="O41" i="20"/>
  <c r="W41" i="20"/>
  <c r="AE41" i="20"/>
  <c r="D49" i="20"/>
  <c r="AA49" i="20"/>
  <c r="C31" i="20"/>
  <c r="Z41" i="20"/>
  <c r="L49" i="20"/>
  <c r="N49" i="20"/>
  <c r="Q40" i="20"/>
  <c r="U89" i="2" s="1"/>
  <c r="H41" i="20"/>
  <c r="P41" i="20"/>
  <c r="X41" i="20"/>
  <c r="P49" i="20"/>
  <c r="I49" i="20"/>
  <c r="Q49" i="20"/>
  <c r="Y49" i="20"/>
  <c r="D105" i="2"/>
  <c r="D97" i="2"/>
  <c r="D80" i="2"/>
  <c r="F101" i="2"/>
  <c r="I105" i="2"/>
  <c r="I97" i="2"/>
  <c r="I88" i="2"/>
  <c r="I80" i="2"/>
  <c r="N105" i="2"/>
  <c r="N97" i="2"/>
  <c r="N88" i="2"/>
  <c r="N80" i="2"/>
  <c r="S105" i="2"/>
  <c r="S97" i="2"/>
  <c r="S88" i="2"/>
  <c r="S80" i="2"/>
  <c r="N46" i="20"/>
  <c r="N47" i="20" s="1"/>
  <c r="AD40" i="20"/>
  <c r="U102" i="2" s="1"/>
  <c r="I104" i="2"/>
  <c r="I96" i="2"/>
  <c r="I87" i="2"/>
  <c r="I79" i="2"/>
  <c r="N104" i="2"/>
  <c r="N96" i="2"/>
  <c r="N87" i="2"/>
  <c r="N79" i="2"/>
  <c r="S104" i="2"/>
  <c r="S96" i="2"/>
  <c r="S87" i="2"/>
  <c r="S79" i="2"/>
  <c r="AD46" i="20"/>
  <c r="G46" i="20"/>
  <c r="W46" i="20"/>
  <c r="D38" i="20"/>
  <c r="K76" i="2" s="1"/>
  <c r="I41" i="20"/>
  <c r="H49" i="20"/>
  <c r="D103" i="2"/>
  <c r="D95" i="2"/>
  <c r="D86" i="2"/>
  <c r="I103" i="2"/>
  <c r="I95" i="2"/>
  <c r="I86" i="2"/>
  <c r="I78" i="2"/>
  <c r="N103" i="2"/>
  <c r="N95" i="2"/>
  <c r="N86" i="2"/>
  <c r="N78" i="2"/>
  <c r="S103" i="2"/>
  <c r="S95" i="2"/>
  <c r="S86" i="2"/>
  <c r="S78" i="2"/>
  <c r="F46" i="20"/>
  <c r="F47" i="20" s="1"/>
  <c r="V46" i="20"/>
  <c r="V47" i="20" s="1"/>
  <c r="V31" i="20"/>
  <c r="O46" i="20"/>
  <c r="AA31" i="20"/>
  <c r="W99" i="2" s="1"/>
  <c r="X99" i="2" s="1"/>
  <c r="P46" i="20"/>
  <c r="X46" i="20"/>
  <c r="X47" i="20" s="1"/>
  <c r="AF46" i="20"/>
  <c r="J41" i="20"/>
  <c r="R41" i="20"/>
  <c r="K49" i="20"/>
  <c r="J49" i="20"/>
  <c r="R49" i="20"/>
  <c r="Z49" i="20"/>
  <c r="C49" i="20"/>
  <c r="D102" i="2"/>
  <c r="D94" i="2"/>
  <c r="D85" i="2"/>
  <c r="D77" i="2"/>
  <c r="F81" i="2"/>
  <c r="I102" i="2"/>
  <c r="I94" i="2"/>
  <c r="I85" i="2"/>
  <c r="I77" i="2"/>
  <c r="N102" i="2"/>
  <c r="N94" i="2"/>
  <c r="N85" i="2"/>
  <c r="N77" i="2"/>
  <c r="S94" i="2"/>
  <c r="S85" i="2"/>
  <c r="S77" i="2"/>
  <c r="D101" i="2"/>
  <c r="D92" i="2"/>
  <c r="D84" i="2"/>
  <c r="D76" i="2"/>
  <c r="I101" i="2"/>
  <c r="I92" i="2"/>
  <c r="I84" i="2"/>
  <c r="N101" i="2"/>
  <c r="N92" i="2"/>
  <c r="N84" i="2"/>
  <c r="N76" i="2"/>
  <c r="S101" i="2"/>
  <c r="S92" i="2"/>
  <c r="S84" i="2"/>
  <c r="S76" i="2"/>
  <c r="AG36" i="20"/>
  <c r="L41" i="20"/>
  <c r="AB41" i="20"/>
  <c r="D91" i="2"/>
  <c r="D83" i="2"/>
  <c r="I100" i="2"/>
  <c r="I91" i="2"/>
  <c r="I83" i="2"/>
  <c r="N100" i="2"/>
  <c r="N91" i="2"/>
  <c r="N83" i="2"/>
  <c r="S100" i="2"/>
  <c r="S91" i="2"/>
  <c r="S83" i="2"/>
  <c r="D99" i="2"/>
  <c r="I99" i="2"/>
  <c r="I90" i="2"/>
  <c r="I82" i="2"/>
  <c r="N99" i="2"/>
  <c r="N90" i="2"/>
  <c r="N82" i="2"/>
  <c r="S99" i="2"/>
  <c r="S90" i="2"/>
  <c r="S82" i="2"/>
  <c r="AD31" i="20"/>
  <c r="K31" i="20"/>
  <c r="L31" i="20"/>
  <c r="D36" i="20"/>
  <c r="L36" i="20"/>
  <c r="T36" i="20"/>
  <c r="AB46" i="20"/>
  <c r="D75" i="2"/>
  <c r="D89" i="2"/>
  <c r="D81" i="2"/>
  <c r="F85" i="2"/>
  <c r="F77" i="2"/>
  <c r="I75" i="2"/>
  <c r="I98" i="2"/>
  <c r="I89" i="2"/>
  <c r="I81" i="2"/>
  <c r="N75" i="2"/>
  <c r="N98" i="2"/>
  <c r="N89" i="2"/>
  <c r="N81" i="2"/>
  <c r="S75" i="2"/>
  <c r="S98" i="2"/>
  <c r="S81" i="2"/>
  <c r="U38" i="20"/>
  <c r="K93" i="2" s="1"/>
  <c r="U37" i="20"/>
  <c r="F93" i="2" s="1"/>
  <c r="U49" i="20"/>
  <c r="S93" i="2"/>
  <c r="U39" i="20"/>
  <c r="P93" i="2" s="1"/>
  <c r="D93" i="2"/>
  <c r="I93" i="2"/>
  <c r="Z76" i="3"/>
  <c r="Z80" i="3"/>
  <c r="Z82" i="3"/>
  <c r="Z78" i="3"/>
  <c r="Z84" i="3"/>
  <c r="Y103" i="3"/>
  <c r="Z103" i="3" s="1"/>
  <c r="Z99" i="3"/>
  <c r="Z101" i="3"/>
  <c r="Z88" i="3"/>
  <c r="Z92" i="3"/>
  <c r="Z94" i="3"/>
  <c r="Z96" i="3"/>
  <c r="Z86" i="3"/>
  <c r="Z100" i="3"/>
  <c r="Z102" i="3"/>
  <c r="Z104" i="3"/>
  <c r="Z75" i="3"/>
  <c r="Z77" i="3"/>
  <c r="Z79" i="3"/>
  <c r="Z83" i="3"/>
  <c r="Z85" i="3"/>
  <c r="Z87" i="3"/>
  <c r="Z90" i="3"/>
  <c r="Z91" i="3"/>
  <c r="Z93" i="3"/>
  <c r="Z95" i="3"/>
  <c r="Z98" i="3"/>
  <c r="Z74" i="3"/>
  <c r="Y46" i="3"/>
  <c r="Z46" i="3" s="1"/>
  <c r="Y69" i="3"/>
  <c r="Z69" i="3" s="1"/>
  <c r="Z51" i="3"/>
  <c r="Y49" i="3"/>
  <c r="Z49" i="3" s="1"/>
  <c r="Y64" i="3"/>
  <c r="Z64" i="3" s="1"/>
  <c r="Y45" i="3"/>
  <c r="Z45" i="3" s="1"/>
  <c r="Z63" i="3"/>
  <c r="Z66" i="3"/>
  <c r="Y65" i="3"/>
  <c r="Z65" i="3" s="1"/>
  <c r="Z48" i="3"/>
  <c r="Z59" i="3"/>
  <c r="Z56" i="3"/>
  <c r="Z67" i="3"/>
  <c r="Y58" i="3"/>
  <c r="Z58" i="3" s="1"/>
  <c r="Z62" i="3"/>
  <c r="Z57" i="3"/>
  <c r="Z70" i="3"/>
  <c r="Z72" i="3"/>
  <c r="Y68" i="3"/>
  <c r="Z68" i="3" s="1"/>
  <c r="Z47" i="3"/>
  <c r="Z50" i="3"/>
  <c r="X60" i="3"/>
  <c r="Y60" i="3" s="1"/>
  <c r="Z60" i="3" s="1"/>
  <c r="Y52" i="3"/>
  <c r="Z52" i="3" s="1"/>
  <c r="Z55" i="3"/>
  <c r="Z53" i="3"/>
  <c r="Y61" i="3"/>
  <c r="Z61" i="3" s="1"/>
  <c r="Z20" i="3"/>
  <c r="Z28" i="3"/>
  <c r="X68" i="2"/>
  <c r="X67" i="2"/>
  <c r="Y67" i="2" s="1"/>
  <c r="X59" i="2"/>
  <c r="Y59" i="2" s="1"/>
  <c r="X66" i="2"/>
  <c r="Y66" i="2" s="1"/>
  <c r="X73" i="2"/>
  <c r="Y73" i="2" s="1"/>
  <c r="X65" i="2"/>
  <c r="Y65" i="2" s="1"/>
  <c r="X72" i="2"/>
  <c r="Y72" i="2" s="1"/>
  <c r="X64" i="2"/>
  <c r="Y64" i="2" s="1"/>
  <c r="X71" i="2"/>
  <c r="Y71" i="2" s="1"/>
  <c r="X63" i="2"/>
  <c r="Y63" i="2" s="1"/>
  <c r="X70" i="2"/>
  <c r="Y70" i="2" s="1"/>
  <c r="X62" i="2"/>
  <c r="Y62" i="2" s="1"/>
  <c r="X69" i="2"/>
  <c r="Y69" i="2" s="1"/>
  <c r="X61" i="2"/>
  <c r="Y61" i="2" s="1"/>
  <c r="X60" i="2"/>
  <c r="X52" i="2"/>
  <c r="X58" i="2"/>
  <c r="Y58" i="2" s="1"/>
  <c r="X50" i="2"/>
  <c r="Y50" i="2" s="1"/>
  <c r="X57" i="2"/>
  <c r="Y57" i="2" s="1"/>
  <c r="X49" i="2"/>
  <c r="Y49" i="2" s="1"/>
  <c r="X51" i="2"/>
  <c r="Y51" i="2" s="1"/>
  <c r="X56" i="2"/>
  <c r="Y56" i="2" s="1"/>
  <c r="X48" i="2"/>
  <c r="Y48" i="2" s="1"/>
  <c r="X55" i="2"/>
  <c r="Y55" i="2" s="1"/>
  <c r="X47" i="2"/>
  <c r="Y47" i="2" s="1"/>
  <c r="X54" i="2"/>
  <c r="Y54" i="2" s="1"/>
  <c r="X46" i="2"/>
  <c r="Y46" i="2" s="1"/>
  <c r="X53" i="2"/>
  <c r="Y53" i="2" s="1"/>
  <c r="X45" i="2"/>
  <c r="Y45" i="2" s="1"/>
  <c r="X44" i="2"/>
  <c r="Y44" i="2" s="1"/>
  <c r="H41" i="18"/>
  <c r="P41" i="18"/>
  <c r="AF41" i="18"/>
  <c r="Q31" i="18"/>
  <c r="E49" i="18"/>
  <c r="Z36" i="18"/>
  <c r="C46" i="18"/>
  <c r="C48" i="18" s="1"/>
  <c r="T46" i="18"/>
  <c r="T48" i="18" s="1"/>
  <c r="AE49" i="18"/>
  <c r="Z31" i="18"/>
  <c r="K46" i="18"/>
  <c r="K48" i="18" s="1"/>
  <c r="L46" i="18"/>
  <c r="E31" i="18"/>
  <c r="M31" i="18"/>
  <c r="U31" i="18"/>
  <c r="AC31" i="18"/>
  <c r="G41" i="18"/>
  <c r="O41" i="18"/>
  <c r="W41" i="18"/>
  <c r="AE41" i="18"/>
  <c r="I49" i="18"/>
  <c r="I41" i="18"/>
  <c r="I40" i="18"/>
  <c r="I37" i="18"/>
  <c r="I36" i="18" s="1"/>
  <c r="D68" i="2"/>
  <c r="D60" i="2"/>
  <c r="D52" i="2"/>
  <c r="J31" i="18"/>
  <c r="K31" i="18"/>
  <c r="D46" i="18"/>
  <c r="D67" i="2"/>
  <c r="D59" i="2"/>
  <c r="D51" i="2"/>
  <c r="S39" i="18"/>
  <c r="AA39" i="18"/>
  <c r="E40" i="18"/>
  <c r="M40" i="18"/>
  <c r="U40" i="18"/>
  <c r="AC40" i="18"/>
  <c r="D44" i="2"/>
  <c r="D66" i="2"/>
  <c r="D58" i="2"/>
  <c r="D50" i="2"/>
  <c r="J49" i="18"/>
  <c r="R49" i="18"/>
  <c r="Z49" i="18"/>
  <c r="D49" i="18"/>
  <c r="L49" i="18"/>
  <c r="T49" i="18"/>
  <c r="D73" i="2"/>
  <c r="D65" i="2"/>
  <c r="D57" i="2"/>
  <c r="D49" i="2"/>
  <c r="D72" i="2"/>
  <c r="D64" i="2"/>
  <c r="D56" i="2"/>
  <c r="D48" i="2"/>
  <c r="S31" i="18"/>
  <c r="Y31" i="18"/>
  <c r="J41" i="18"/>
  <c r="R41" i="18"/>
  <c r="Z41" i="18"/>
  <c r="D71" i="2"/>
  <c r="D63" i="2"/>
  <c r="D55" i="2"/>
  <c r="D47" i="2"/>
  <c r="R31" i="18"/>
  <c r="D70" i="2"/>
  <c r="D62" i="2"/>
  <c r="D54" i="2"/>
  <c r="D46" i="2"/>
  <c r="C31" i="18"/>
  <c r="R36" i="18"/>
  <c r="D69" i="2"/>
  <c r="D61" i="2"/>
  <c r="D53" i="2"/>
  <c r="D45" i="2"/>
  <c r="AD41" i="14"/>
  <c r="G49" i="14"/>
  <c r="L39" i="14"/>
  <c r="P21" i="2" s="1"/>
  <c r="T39" i="14"/>
  <c r="P29" i="2" s="1"/>
  <c r="AB39" i="14"/>
  <c r="P37" i="2" s="1"/>
  <c r="E40" i="14"/>
  <c r="U14" i="2" s="1"/>
  <c r="M40" i="14"/>
  <c r="U22" i="2" s="1"/>
  <c r="U40" i="14"/>
  <c r="U30" i="2" s="1"/>
  <c r="AC40" i="14"/>
  <c r="U38" i="2" s="1"/>
  <c r="Q31" i="14"/>
  <c r="I41" i="2"/>
  <c r="I33" i="2"/>
  <c r="I25" i="2"/>
  <c r="I17" i="2"/>
  <c r="N39" i="2"/>
  <c r="N31" i="2"/>
  <c r="N23" i="2"/>
  <c r="N15" i="2"/>
  <c r="Y31" i="14"/>
  <c r="I40" i="2"/>
  <c r="I32" i="2"/>
  <c r="I24" i="2"/>
  <c r="I16" i="2"/>
  <c r="N38" i="2"/>
  <c r="N30" i="2"/>
  <c r="N22" i="2"/>
  <c r="N14" i="2"/>
  <c r="S20" i="2"/>
  <c r="G41" i="14"/>
  <c r="I39" i="2"/>
  <c r="I31" i="2"/>
  <c r="I23" i="2"/>
  <c r="I15" i="2"/>
  <c r="N37" i="2"/>
  <c r="N29" i="2"/>
  <c r="N21" i="2"/>
  <c r="N13" i="2"/>
  <c r="S12" i="2"/>
  <c r="S35" i="2"/>
  <c r="S27" i="2"/>
  <c r="S19" i="2"/>
  <c r="I38" i="2"/>
  <c r="I30" i="2"/>
  <c r="I22" i="2"/>
  <c r="I14" i="2"/>
  <c r="S42" i="2"/>
  <c r="S34" i="2"/>
  <c r="S26" i="2"/>
  <c r="S18" i="2"/>
  <c r="I37" i="2"/>
  <c r="I29" i="2"/>
  <c r="I21" i="2"/>
  <c r="I13" i="2"/>
  <c r="N35" i="2"/>
  <c r="N27" i="2"/>
  <c r="N19" i="2"/>
  <c r="S41" i="2"/>
  <c r="S33" i="2"/>
  <c r="S25" i="2"/>
  <c r="S17" i="2"/>
  <c r="I36" i="2"/>
  <c r="I28" i="2"/>
  <c r="I20" i="2"/>
  <c r="N42" i="2"/>
  <c r="N34" i="2"/>
  <c r="N26" i="2"/>
  <c r="N18" i="2"/>
  <c r="S40" i="2"/>
  <c r="S32" i="2"/>
  <c r="S24" i="2"/>
  <c r="S16" i="2"/>
  <c r="O49" i="14"/>
  <c r="N41" i="2"/>
  <c r="N33" i="2"/>
  <c r="N25" i="2"/>
  <c r="N17" i="2"/>
  <c r="S39" i="2"/>
  <c r="S31" i="2"/>
  <c r="S23" i="2"/>
  <c r="S15" i="2"/>
  <c r="I42" i="2"/>
  <c r="I34" i="2"/>
  <c r="I26" i="2"/>
  <c r="I18" i="2"/>
  <c r="N40" i="2"/>
  <c r="N32" i="2"/>
  <c r="N24" i="2"/>
  <c r="N16" i="2"/>
  <c r="S38" i="2"/>
  <c r="S30" i="2"/>
  <c r="S22" i="2"/>
  <c r="S14" i="2"/>
  <c r="AG31" i="14"/>
  <c r="J31" i="14"/>
  <c r="R31" i="14"/>
  <c r="O41" i="14"/>
  <c r="W41" i="14"/>
  <c r="AE41" i="14"/>
  <c r="O31" i="14"/>
  <c r="X31" i="14"/>
  <c r="P31" i="14"/>
  <c r="AF31" i="14"/>
  <c r="H41" i="14"/>
  <c r="P41" i="14"/>
  <c r="X41" i="14"/>
  <c r="AF41" i="14"/>
  <c r="K41" i="14"/>
  <c r="S41" i="14"/>
  <c r="D28" i="2"/>
  <c r="D27" i="2"/>
  <c r="D19" i="2"/>
  <c r="AA46" i="14"/>
  <c r="AA47" i="14" s="1"/>
  <c r="D41" i="2"/>
  <c r="D25" i="2"/>
  <c r="K46" i="14"/>
  <c r="E41" i="14"/>
  <c r="M41" i="14"/>
  <c r="F41" i="14"/>
  <c r="N41" i="14"/>
  <c r="W49" i="14"/>
  <c r="AE49" i="14"/>
  <c r="D40" i="2"/>
  <c r="D32" i="2"/>
  <c r="D24" i="2"/>
  <c r="D16" i="2"/>
  <c r="C46" i="14"/>
  <c r="N49" i="14"/>
  <c r="V49" i="14"/>
  <c r="AA41" i="14"/>
  <c r="K49" i="14"/>
  <c r="S49" i="14"/>
  <c r="AA49" i="14"/>
  <c r="I31" i="14"/>
  <c r="T40" i="14"/>
  <c r="U29" i="2" s="1"/>
  <c r="AB40" i="14"/>
  <c r="U37" i="2" s="1"/>
  <c r="C49" i="15"/>
  <c r="K49" i="15"/>
  <c r="S49" i="15"/>
  <c r="AF31" i="15"/>
  <c r="D31" i="15"/>
  <c r="Z46" i="15"/>
  <c r="Z48" i="15" s="1"/>
  <c r="Z41" i="15"/>
  <c r="S41" i="15"/>
  <c r="AA41" i="15"/>
  <c r="W31" i="15"/>
  <c r="F41" i="13"/>
  <c r="N41" i="13"/>
  <c r="G41" i="13"/>
  <c r="W40" i="13"/>
  <c r="AE40" i="13"/>
  <c r="AE36" i="13" s="1"/>
  <c r="H41" i="13"/>
  <c r="P41" i="13"/>
  <c r="X41" i="13"/>
  <c r="AF41" i="13"/>
  <c r="J31" i="13"/>
  <c r="O41" i="13"/>
  <c r="W41" i="13"/>
  <c r="AE41" i="13"/>
  <c r="I41" i="13"/>
  <c r="Q41" i="13"/>
  <c r="Y41" i="13"/>
  <c r="AG41" i="13"/>
  <c r="R41" i="13"/>
  <c r="Z40" i="13"/>
  <c r="H49" i="13"/>
  <c r="P49" i="13"/>
  <c r="X49" i="13"/>
  <c r="J46" i="13"/>
  <c r="R46" i="13"/>
  <c r="R47" i="13" s="1"/>
  <c r="Z46" i="13"/>
  <c r="Z47" i="13" s="1"/>
  <c r="R49" i="13"/>
  <c r="K31" i="13"/>
  <c r="AA36" i="13"/>
  <c r="C40" i="13"/>
  <c r="C49" i="13"/>
  <c r="C31" i="13"/>
  <c r="C41" i="13"/>
  <c r="C31" i="15"/>
  <c r="S31" i="15"/>
  <c r="J47" i="15"/>
  <c r="R47" i="15"/>
  <c r="Z47" i="15"/>
  <c r="K31" i="15"/>
  <c r="V39" i="15"/>
  <c r="AD39" i="15"/>
  <c r="G40" i="15"/>
  <c r="O40" i="15"/>
  <c r="W40" i="15"/>
  <c r="W36" i="15" s="1"/>
  <c r="AE40" i="15"/>
  <c r="G41" i="15"/>
  <c r="O41" i="15"/>
  <c r="W41" i="15"/>
  <c r="AE41" i="15"/>
  <c r="H41" i="15"/>
  <c r="P41" i="15"/>
  <c r="X41" i="15"/>
  <c r="AF41" i="15"/>
  <c r="I41" i="15"/>
  <c r="O31" i="15"/>
  <c r="AA31" i="15"/>
  <c r="L31" i="15"/>
  <c r="Z31" i="15"/>
  <c r="G36" i="15"/>
  <c r="R31" i="15"/>
  <c r="AE31" i="15"/>
  <c r="H36" i="15"/>
  <c r="P36" i="15"/>
  <c r="X36" i="15"/>
  <c r="AF36" i="15"/>
  <c r="C49" i="14"/>
  <c r="C38" i="14"/>
  <c r="K12" i="2" s="1"/>
  <c r="L31" i="14"/>
  <c r="I41" i="14"/>
  <c r="Q41" i="14"/>
  <c r="Y41" i="14"/>
  <c r="AG41" i="14"/>
  <c r="R41" i="14"/>
  <c r="Z41" i="14"/>
  <c r="C41" i="14"/>
  <c r="S40" i="14"/>
  <c r="AA40" i="14"/>
  <c r="U36" i="2" s="1"/>
  <c r="J41" i="14"/>
  <c r="J49" i="14"/>
  <c r="R49" i="14"/>
  <c r="Z49" i="14"/>
  <c r="S31" i="14"/>
  <c r="U31" i="14"/>
  <c r="D41" i="14"/>
  <c r="L41" i="14"/>
  <c r="T41" i="14"/>
  <c r="AB41" i="14"/>
  <c r="U41" i="14"/>
  <c r="AC41" i="14"/>
  <c r="T49" i="14"/>
  <c r="AB49" i="14"/>
  <c r="U49" i="14"/>
  <c r="AC49" i="14"/>
  <c r="AB31" i="14"/>
  <c r="G31" i="14"/>
  <c r="H31" i="14"/>
  <c r="AA31" i="14"/>
  <c r="J38" i="14"/>
  <c r="K19" i="2" s="1"/>
  <c r="R38" i="14"/>
  <c r="K27" i="2" s="1"/>
  <c r="Z38" i="14"/>
  <c r="K35" i="2" s="1"/>
  <c r="C39" i="14"/>
  <c r="P12" i="2" s="1"/>
  <c r="K39" i="14"/>
  <c r="P20" i="2" s="1"/>
  <c r="S39" i="14"/>
  <c r="P28" i="2" s="1"/>
  <c r="AA39" i="14"/>
  <c r="P36" i="2" s="1"/>
  <c r="D40" i="14"/>
  <c r="U13" i="2" s="1"/>
  <c r="L40" i="14"/>
  <c r="U21" i="2" s="1"/>
  <c r="H36" i="32"/>
  <c r="P36" i="32"/>
  <c r="X36" i="32"/>
  <c r="AF36" i="32"/>
  <c r="I47" i="32"/>
  <c r="W36" i="32"/>
  <c r="Q47" i="32"/>
  <c r="Q48" i="32"/>
  <c r="O36" i="32"/>
  <c r="J36" i="32"/>
  <c r="R36" i="32"/>
  <c r="Z36" i="32"/>
  <c r="AE36" i="32"/>
  <c r="L47" i="32"/>
  <c r="AB47" i="32"/>
  <c r="M47" i="32"/>
  <c r="D47" i="32"/>
  <c r="E47" i="32"/>
  <c r="E48" i="32"/>
  <c r="I37" i="32"/>
  <c r="I36" i="32" s="1"/>
  <c r="Q37" i="32"/>
  <c r="Q36" i="32" s="1"/>
  <c r="Y37" i="32"/>
  <c r="Y36" i="32" s="1"/>
  <c r="AG37" i="32"/>
  <c r="AG36" i="32" s="1"/>
  <c r="H46" i="32"/>
  <c r="H48" i="32" s="1"/>
  <c r="S46" i="32"/>
  <c r="S48" i="32" s="1"/>
  <c r="AC46" i="32"/>
  <c r="AC48" i="32" s="1"/>
  <c r="N36" i="33"/>
  <c r="M47" i="33"/>
  <c r="I46" i="32"/>
  <c r="I48" i="32" s="1"/>
  <c r="T46" i="32"/>
  <c r="T48" i="32" s="1"/>
  <c r="AE46" i="32"/>
  <c r="AE48" i="32" s="1"/>
  <c r="C47" i="32"/>
  <c r="K47" i="32"/>
  <c r="AA47" i="32"/>
  <c r="I37" i="33"/>
  <c r="I36" i="33" s="1"/>
  <c r="I46" i="33"/>
  <c r="I48" i="33" s="1"/>
  <c r="Q37" i="33"/>
  <c r="Q36" i="33" s="1"/>
  <c r="Q46" i="33"/>
  <c r="Q48" i="33" s="1"/>
  <c r="Y37" i="33"/>
  <c r="Y36" i="33" s="1"/>
  <c r="Y46" i="33"/>
  <c r="Y48" i="33" s="1"/>
  <c r="AG37" i="33"/>
  <c r="AG36" i="33" s="1"/>
  <c r="AG46" i="33"/>
  <c r="AG48" i="33" s="1"/>
  <c r="V36" i="33"/>
  <c r="D31" i="32"/>
  <c r="E31" i="32"/>
  <c r="M31" i="32"/>
  <c r="U31" i="32"/>
  <c r="AC31" i="32"/>
  <c r="F46" i="32"/>
  <c r="F48" i="32" s="1"/>
  <c r="N46" i="32"/>
  <c r="N48" i="32" s="1"/>
  <c r="V46" i="32"/>
  <c r="AD46" i="32"/>
  <c r="AD48" i="32" s="1"/>
  <c r="C37" i="32"/>
  <c r="C36" i="32" s="1"/>
  <c r="K37" i="32"/>
  <c r="K36" i="32" s="1"/>
  <c r="AA37" i="32"/>
  <c r="AA36" i="32" s="1"/>
  <c r="U46" i="32"/>
  <c r="AF46" i="32"/>
  <c r="C49" i="32"/>
  <c r="Q31" i="33"/>
  <c r="AG31" i="33"/>
  <c r="J36" i="33"/>
  <c r="R36" i="33"/>
  <c r="Z36" i="33"/>
  <c r="AD36" i="33"/>
  <c r="D37" i="32"/>
  <c r="D36" i="32" s="1"/>
  <c r="L37" i="32"/>
  <c r="L36" i="32" s="1"/>
  <c r="AB37" i="32"/>
  <c r="AB36" i="32" s="1"/>
  <c r="W46" i="32"/>
  <c r="W48" i="32" s="1"/>
  <c r="AG46" i="32"/>
  <c r="D49" i="32"/>
  <c r="E49" i="32"/>
  <c r="M49" i="32"/>
  <c r="U49" i="32"/>
  <c r="AC49" i="32"/>
  <c r="C36" i="33"/>
  <c r="K36" i="33"/>
  <c r="S36" i="33"/>
  <c r="AA36" i="33"/>
  <c r="AD47" i="33"/>
  <c r="G31" i="32"/>
  <c r="O31" i="32"/>
  <c r="W31" i="32"/>
  <c r="AE31" i="32"/>
  <c r="E37" i="32"/>
  <c r="E36" i="32" s="1"/>
  <c r="M37" i="32"/>
  <c r="M36" i="32" s="1"/>
  <c r="X46" i="32"/>
  <c r="X48" i="32" s="1"/>
  <c r="AA49" i="32"/>
  <c r="G47" i="33"/>
  <c r="O47" i="33"/>
  <c r="W47" i="33"/>
  <c r="AE47" i="33"/>
  <c r="Q47" i="33"/>
  <c r="Y47" i="33"/>
  <c r="AG47" i="33"/>
  <c r="H31" i="32"/>
  <c r="P31" i="32"/>
  <c r="X31" i="32"/>
  <c r="AF31" i="32"/>
  <c r="F37" i="32"/>
  <c r="F36" i="32" s="1"/>
  <c r="N37" i="32"/>
  <c r="N36" i="32" s="1"/>
  <c r="V37" i="32"/>
  <c r="V36" i="32" s="1"/>
  <c r="AD37" i="32"/>
  <c r="AD36" i="32" s="1"/>
  <c r="O46" i="32"/>
  <c r="O48" i="32" s="1"/>
  <c r="Y46" i="32"/>
  <c r="Y48" i="32" s="1"/>
  <c r="G47" i="32"/>
  <c r="AE47" i="32"/>
  <c r="E37" i="33"/>
  <c r="E36" i="33" s="1"/>
  <c r="E46" i="33"/>
  <c r="E48" i="33" s="1"/>
  <c r="E31" i="33"/>
  <c r="M37" i="33"/>
  <c r="M36" i="33" s="1"/>
  <c r="M46" i="33"/>
  <c r="M48" i="33" s="1"/>
  <c r="M31" i="33"/>
  <c r="U37" i="33"/>
  <c r="U36" i="33" s="1"/>
  <c r="U46" i="33"/>
  <c r="U48" i="33" s="1"/>
  <c r="U31" i="33"/>
  <c r="AC37" i="33"/>
  <c r="AC36" i="33" s="1"/>
  <c r="AC46" i="33"/>
  <c r="AC48" i="33" s="1"/>
  <c r="AC31" i="33"/>
  <c r="G46" i="33"/>
  <c r="G48" i="33" s="1"/>
  <c r="G39" i="33"/>
  <c r="G31" i="33"/>
  <c r="Q31" i="32"/>
  <c r="R46" i="32"/>
  <c r="R48" i="32" s="1"/>
  <c r="G37" i="32"/>
  <c r="G36" i="32" s="1"/>
  <c r="I41" i="32"/>
  <c r="Q41" i="32"/>
  <c r="Y41" i="32"/>
  <c r="AG41" i="32"/>
  <c r="P46" i="32"/>
  <c r="S49" i="32"/>
  <c r="Y31" i="33"/>
  <c r="F46" i="33"/>
  <c r="F48" i="33" s="1"/>
  <c r="N46" i="33"/>
  <c r="N48" i="33" s="1"/>
  <c r="V46" i="33"/>
  <c r="V48" i="33" s="1"/>
  <c r="AD46" i="33"/>
  <c r="AD48" i="33" s="1"/>
  <c r="J46" i="32"/>
  <c r="Z46" i="32"/>
  <c r="J31" i="32"/>
  <c r="R31" i="32"/>
  <c r="Z31" i="32"/>
  <c r="AC47" i="32"/>
  <c r="AE49" i="32"/>
  <c r="I49" i="32"/>
  <c r="Q49" i="32"/>
  <c r="Y49" i="32"/>
  <c r="AG49" i="32"/>
  <c r="I31" i="33"/>
  <c r="G36" i="33"/>
  <c r="O36" i="33"/>
  <c r="W36" i="33"/>
  <c r="F36" i="33"/>
  <c r="H46" i="33"/>
  <c r="P46" i="33"/>
  <c r="X46" i="33"/>
  <c r="AF46" i="33"/>
  <c r="C49" i="33"/>
  <c r="K49" i="33"/>
  <c r="S49" i="33"/>
  <c r="AA49" i="33"/>
  <c r="Y31" i="34"/>
  <c r="E37" i="34"/>
  <c r="E36" i="34" s="1"/>
  <c r="M37" i="34"/>
  <c r="M36" i="34" s="1"/>
  <c r="U37" i="34"/>
  <c r="U36" i="34" s="1"/>
  <c r="AC46" i="34"/>
  <c r="AC48" i="34" s="1"/>
  <c r="AG38" i="34"/>
  <c r="AC47" i="34"/>
  <c r="J31" i="33"/>
  <c r="R31" i="33"/>
  <c r="Z31" i="33"/>
  <c r="D49" i="33"/>
  <c r="L49" i="33"/>
  <c r="T49" i="33"/>
  <c r="AB49" i="33"/>
  <c r="N31" i="34"/>
  <c r="F36" i="34"/>
  <c r="N36" i="34"/>
  <c r="V36" i="34"/>
  <c r="AD36" i="34"/>
  <c r="AG36" i="34"/>
  <c r="AC36" i="34"/>
  <c r="G47" i="34"/>
  <c r="H47" i="34"/>
  <c r="P47" i="34"/>
  <c r="X47" i="35"/>
  <c r="Q47" i="35"/>
  <c r="Y47" i="35"/>
  <c r="C31" i="33"/>
  <c r="K31" i="33"/>
  <c r="S31" i="33"/>
  <c r="AA31" i="33"/>
  <c r="J46" i="33"/>
  <c r="J48" i="33" s="1"/>
  <c r="R46" i="33"/>
  <c r="R48" i="33" s="1"/>
  <c r="Z46" i="33"/>
  <c r="Z48" i="33" s="1"/>
  <c r="E49" i="33"/>
  <c r="M49" i="33"/>
  <c r="U49" i="33"/>
  <c r="AC49" i="33"/>
  <c r="G37" i="34"/>
  <c r="G36" i="34" s="1"/>
  <c r="G46" i="34"/>
  <c r="G48" i="34" s="1"/>
  <c r="O37" i="34"/>
  <c r="O36" i="34" s="1"/>
  <c r="O46" i="34"/>
  <c r="O48" i="34" s="1"/>
  <c r="W37" i="34"/>
  <c r="W36" i="34" s="1"/>
  <c r="W46" i="34"/>
  <c r="AE37" i="34"/>
  <c r="AE36" i="34" s="1"/>
  <c r="AE46" i="34"/>
  <c r="F41" i="34"/>
  <c r="N41" i="34"/>
  <c r="V41" i="34"/>
  <c r="D36" i="35"/>
  <c r="L36" i="35"/>
  <c r="T36" i="35"/>
  <c r="AB36" i="35"/>
  <c r="C46" i="33"/>
  <c r="C48" i="33" s="1"/>
  <c r="K46" i="33"/>
  <c r="K48" i="33" s="1"/>
  <c r="S46" i="33"/>
  <c r="S48" i="33" s="1"/>
  <c r="AA46" i="33"/>
  <c r="AA48" i="33" s="1"/>
  <c r="H46" i="34"/>
  <c r="H48" i="34" s="1"/>
  <c r="H31" i="34"/>
  <c r="P46" i="34"/>
  <c r="P48" i="34" s="1"/>
  <c r="P31" i="34"/>
  <c r="X46" i="34"/>
  <c r="X48" i="34" s="1"/>
  <c r="X31" i="34"/>
  <c r="AF46" i="34"/>
  <c r="AF48" i="34" s="1"/>
  <c r="AF31" i="34"/>
  <c r="I36" i="34"/>
  <c r="E36" i="35"/>
  <c r="M36" i="35"/>
  <c r="U36" i="35"/>
  <c r="AC36" i="35"/>
  <c r="D46" i="33"/>
  <c r="D48" i="33" s="1"/>
  <c r="L46" i="33"/>
  <c r="L48" i="33" s="1"/>
  <c r="T46" i="33"/>
  <c r="T48" i="33" s="1"/>
  <c r="AB46" i="33"/>
  <c r="AB48" i="33" s="1"/>
  <c r="G49" i="33"/>
  <c r="O49" i="33"/>
  <c r="W49" i="33"/>
  <c r="AE49" i="33"/>
  <c r="F31" i="34"/>
  <c r="AE31" i="34"/>
  <c r="I46" i="34"/>
  <c r="I48" i="34" s="1"/>
  <c r="Q46" i="34"/>
  <c r="Q48" i="34" s="1"/>
  <c r="Y46" i="34"/>
  <c r="Y48" i="34" s="1"/>
  <c r="AG46" i="34"/>
  <c r="AG48" i="34" s="1"/>
  <c r="P37" i="34"/>
  <c r="P36" i="34" s="1"/>
  <c r="Q47" i="34"/>
  <c r="Y47" i="34"/>
  <c r="AG47" i="34"/>
  <c r="F36" i="35"/>
  <c r="N36" i="35"/>
  <c r="V36" i="35"/>
  <c r="AD36" i="35"/>
  <c r="S47" i="35"/>
  <c r="AA47" i="35"/>
  <c r="F31" i="33"/>
  <c r="N31" i="33"/>
  <c r="V31" i="33"/>
  <c r="AD31" i="33"/>
  <c r="G31" i="34"/>
  <c r="J37" i="34"/>
  <c r="J36" i="34" s="1"/>
  <c r="J46" i="34"/>
  <c r="R37" i="34"/>
  <c r="R36" i="34" s="1"/>
  <c r="R46" i="34"/>
  <c r="Z36" i="34"/>
  <c r="Q36" i="34"/>
  <c r="AC41" i="34"/>
  <c r="G36" i="35"/>
  <c r="O36" i="35"/>
  <c r="W36" i="35"/>
  <c r="AE36" i="35"/>
  <c r="O31" i="33"/>
  <c r="O39" i="33"/>
  <c r="W39" i="33"/>
  <c r="AE39" i="33"/>
  <c r="AE36" i="33" s="1"/>
  <c r="C46" i="34"/>
  <c r="C37" i="34"/>
  <c r="C36" i="34" s="1"/>
  <c r="K46" i="34"/>
  <c r="K37" i="34"/>
  <c r="K36" i="34" s="1"/>
  <c r="S46" i="34"/>
  <c r="S37" i="34"/>
  <c r="S36" i="34" s="1"/>
  <c r="AA46" i="34"/>
  <c r="AA37" i="34"/>
  <c r="AA36" i="34" s="1"/>
  <c r="X37" i="34"/>
  <c r="X36" i="34" s="1"/>
  <c r="H36" i="35"/>
  <c r="P36" i="35"/>
  <c r="X36" i="35"/>
  <c r="AF36" i="35"/>
  <c r="D31" i="34"/>
  <c r="D37" i="34"/>
  <c r="D36" i="34" s="1"/>
  <c r="D46" i="34"/>
  <c r="D48" i="34" s="1"/>
  <c r="L31" i="34"/>
  <c r="L37" i="34"/>
  <c r="L36" i="34" s="1"/>
  <c r="L46" i="34"/>
  <c r="L48" i="34" s="1"/>
  <c r="T31" i="34"/>
  <c r="T37" i="34"/>
  <c r="T36" i="34" s="1"/>
  <c r="T46" i="34"/>
  <c r="T48" i="34" s="1"/>
  <c r="AB31" i="34"/>
  <c r="AB37" i="34"/>
  <c r="AB36" i="34" s="1"/>
  <c r="AB46" i="34"/>
  <c r="AB48" i="34" s="1"/>
  <c r="Y36" i="34"/>
  <c r="D47" i="34"/>
  <c r="T47" i="34"/>
  <c r="E31" i="34"/>
  <c r="M31" i="34"/>
  <c r="U31" i="34"/>
  <c r="AC31" i="34"/>
  <c r="E47" i="34"/>
  <c r="D31" i="35"/>
  <c r="L31" i="35"/>
  <c r="T31" i="35"/>
  <c r="AB31" i="35"/>
  <c r="J37" i="35"/>
  <c r="J36" i="35" s="1"/>
  <c r="R37" i="35"/>
  <c r="R36" i="35" s="1"/>
  <c r="Z37" i="35"/>
  <c r="Z36" i="35" s="1"/>
  <c r="C46" i="35"/>
  <c r="C48" i="35" s="1"/>
  <c r="K46" i="35"/>
  <c r="K48" i="35" s="1"/>
  <c r="S46" i="35"/>
  <c r="S48" i="35" s="1"/>
  <c r="AA46" i="35"/>
  <c r="AA48" i="35" s="1"/>
  <c r="E46" i="34"/>
  <c r="E48" i="34" s="1"/>
  <c r="M46" i="34"/>
  <c r="M48" i="34" s="1"/>
  <c r="U46" i="34"/>
  <c r="U48" i="34" s="1"/>
  <c r="N47" i="34"/>
  <c r="H49" i="34"/>
  <c r="P49" i="34"/>
  <c r="X49" i="34"/>
  <c r="AF49" i="34"/>
  <c r="C37" i="35"/>
  <c r="C36" i="35" s="1"/>
  <c r="K37" i="35"/>
  <c r="K36" i="35" s="1"/>
  <c r="S37" i="35"/>
  <c r="S36" i="35" s="1"/>
  <c r="AA37" i="35"/>
  <c r="AA36" i="35" s="1"/>
  <c r="D46" i="35"/>
  <c r="L46" i="35"/>
  <c r="T46" i="35"/>
  <c r="AB46" i="35"/>
  <c r="F46" i="34"/>
  <c r="F48" i="34" s="1"/>
  <c r="N46" i="34"/>
  <c r="N48" i="34" s="1"/>
  <c r="V46" i="34"/>
  <c r="V48" i="34" s="1"/>
  <c r="AD46" i="34"/>
  <c r="AD48" i="34" s="1"/>
  <c r="E46" i="35"/>
  <c r="M46" i="35"/>
  <c r="U46" i="35"/>
  <c r="AC46" i="35"/>
  <c r="H49" i="35"/>
  <c r="P49" i="35"/>
  <c r="X49" i="35"/>
  <c r="AF49" i="35"/>
  <c r="G31" i="35"/>
  <c r="O31" i="35"/>
  <c r="W31" i="35"/>
  <c r="AE31" i="35"/>
  <c r="F46" i="35"/>
  <c r="N46" i="35"/>
  <c r="V46" i="35"/>
  <c r="AD46" i="35"/>
  <c r="I49" i="35"/>
  <c r="Q49" i="35"/>
  <c r="Y49" i="35"/>
  <c r="AG49" i="35"/>
  <c r="H31" i="35"/>
  <c r="P31" i="35"/>
  <c r="X31" i="35"/>
  <c r="G46" i="35"/>
  <c r="O46" i="35"/>
  <c r="W46" i="35"/>
  <c r="AE46" i="35"/>
  <c r="J49" i="35"/>
  <c r="R49" i="35"/>
  <c r="Z49" i="35"/>
  <c r="H46" i="35"/>
  <c r="H48" i="35" s="1"/>
  <c r="P46" i="35"/>
  <c r="P48" i="35" s="1"/>
  <c r="X46" i="35"/>
  <c r="X48" i="35" s="1"/>
  <c r="AF46" i="35"/>
  <c r="AF48" i="35" s="1"/>
  <c r="C49" i="35"/>
  <c r="K49" i="35"/>
  <c r="S49" i="35"/>
  <c r="Z46" i="34"/>
  <c r="J31" i="35"/>
  <c r="I46" i="35"/>
  <c r="I48" i="35" s="1"/>
  <c r="Q46" i="35"/>
  <c r="Q48" i="35" s="1"/>
  <c r="Y46" i="35"/>
  <c r="Y48" i="35" s="1"/>
  <c r="AG46" i="35"/>
  <c r="AG48" i="35" s="1"/>
  <c r="E47" i="30"/>
  <c r="E48" i="30"/>
  <c r="M47" i="30"/>
  <c r="M48" i="30"/>
  <c r="U47" i="30"/>
  <c r="U48" i="30"/>
  <c r="AC47" i="30"/>
  <c r="AC48" i="30"/>
  <c r="J47" i="31"/>
  <c r="J48" i="31"/>
  <c r="R47" i="31"/>
  <c r="R48" i="31"/>
  <c r="Z47" i="31"/>
  <c r="Z48" i="31"/>
  <c r="S36" i="31"/>
  <c r="J36" i="30"/>
  <c r="L36" i="31"/>
  <c r="T36" i="31"/>
  <c r="AB36" i="31"/>
  <c r="I47" i="31"/>
  <c r="Q47" i="31"/>
  <c r="Y47" i="31"/>
  <c r="R36" i="30"/>
  <c r="Z36" i="30"/>
  <c r="G47" i="30"/>
  <c r="O47" i="30"/>
  <c r="F36" i="31"/>
  <c r="N36" i="31"/>
  <c r="V36" i="31"/>
  <c r="AD36" i="31"/>
  <c r="K47" i="31"/>
  <c r="S47" i="31"/>
  <c r="AD36" i="30"/>
  <c r="C48" i="30"/>
  <c r="C47" i="30"/>
  <c r="K48" i="30"/>
  <c r="K47" i="30"/>
  <c r="S48" i="30"/>
  <c r="S47" i="30"/>
  <c r="AA48" i="30"/>
  <c r="AA47" i="30"/>
  <c r="H48" i="31"/>
  <c r="H47" i="31"/>
  <c r="P48" i="31"/>
  <c r="P47" i="31"/>
  <c r="X48" i="31"/>
  <c r="X47" i="31"/>
  <c r="C36" i="31"/>
  <c r="C37" i="30"/>
  <c r="C36" i="30" s="1"/>
  <c r="K37" i="30"/>
  <c r="K36" i="30" s="1"/>
  <c r="S37" i="30"/>
  <c r="S36" i="30" s="1"/>
  <c r="AA37" i="30"/>
  <c r="AA36" i="30" s="1"/>
  <c r="V38" i="30"/>
  <c r="V36" i="30" s="1"/>
  <c r="AD38" i="30"/>
  <c r="I39" i="30"/>
  <c r="I36" i="30" s="1"/>
  <c r="Q39" i="30"/>
  <c r="Q36" i="30" s="1"/>
  <c r="Y39" i="30"/>
  <c r="Y36" i="30" s="1"/>
  <c r="F46" i="30"/>
  <c r="F48" i="30" s="1"/>
  <c r="N46" i="30"/>
  <c r="N48" i="30" s="1"/>
  <c r="V46" i="30"/>
  <c r="V48" i="30" s="1"/>
  <c r="AD46" i="30"/>
  <c r="AD48" i="30" s="1"/>
  <c r="Y47" i="30"/>
  <c r="F31" i="31"/>
  <c r="N31" i="31"/>
  <c r="V31" i="31"/>
  <c r="H37" i="31"/>
  <c r="H36" i="31" s="1"/>
  <c r="P37" i="31"/>
  <c r="P36" i="31" s="1"/>
  <c r="X37" i="31"/>
  <c r="X36" i="31" s="1"/>
  <c r="C38" i="31"/>
  <c r="K38" i="31"/>
  <c r="K36" i="31" s="1"/>
  <c r="S38" i="31"/>
  <c r="C46" i="31"/>
  <c r="C48" i="31" s="1"/>
  <c r="K46" i="31"/>
  <c r="K48" i="31" s="1"/>
  <c r="S46" i="31"/>
  <c r="S48" i="31" s="1"/>
  <c r="AA46" i="31"/>
  <c r="N47" i="31"/>
  <c r="V47" i="31"/>
  <c r="J31" i="30"/>
  <c r="R31" i="30"/>
  <c r="Z31" i="30"/>
  <c r="D37" i="30"/>
  <c r="D36" i="30" s="1"/>
  <c r="L37" i="30"/>
  <c r="L36" i="30" s="1"/>
  <c r="T37" i="30"/>
  <c r="T36" i="30" s="1"/>
  <c r="AB37" i="30"/>
  <c r="AB36" i="30" s="1"/>
  <c r="G46" i="30"/>
  <c r="G48" i="30" s="1"/>
  <c r="O46" i="30"/>
  <c r="O48" i="30" s="1"/>
  <c r="W46" i="30"/>
  <c r="W48" i="30" s="1"/>
  <c r="AE46" i="30"/>
  <c r="AE48" i="30" s="1"/>
  <c r="J47" i="30"/>
  <c r="R47" i="30"/>
  <c r="Z47" i="30"/>
  <c r="G31" i="31"/>
  <c r="O31" i="31"/>
  <c r="W31" i="31"/>
  <c r="I37" i="31"/>
  <c r="I36" i="31" s="1"/>
  <c r="Q37" i="31"/>
  <c r="Q36" i="31" s="1"/>
  <c r="Y37" i="31"/>
  <c r="Y36" i="31" s="1"/>
  <c r="D46" i="31"/>
  <c r="L46" i="31"/>
  <c r="T46" i="31"/>
  <c r="AB46" i="31"/>
  <c r="C31" i="30"/>
  <c r="K31" i="30"/>
  <c r="S31" i="30"/>
  <c r="AA31" i="30"/>
  <c r="E37" i="30"/>
  <c r="E36" i="30" s="1"/>
  <c r="M37" i="30"/>
  <c r="M36" i="30" s="1"/>
  <c r="U37" i="30"/>
  <c r="U36" i="30" s="1"/>
  <c r="AC37" i="30"/>
  <c r="AC36" i="30" s="1"/>
  <c r="H46" i="30"/>
  <c r="P46" i="30"/>
  <c r="X46" i="30"/>
  <c r="H31" i="31"/>
  <c r="P31" i="31"/>
  <c r="X31" i="31"/>
  <c r="J37" i="31"/>
  <c r="J36" i="31" s="1"/>
  <c r="R37" i="31"/>
  <c r="R36" i="31" s="1"/>
  <c r="Z37" i="31"/>
  <c r="Z36" i="31" s="1"/>
  <c r="E46" i="31"/>
  <c r="M46" i="31"/>
  <c r="U46" i="31"/>
  <c r="AC46" i="31"/>
  <c r="F37" i="30"/>
  <c r="F36" i="30" s="1"/>
  <c r="N37" i="30"/>
  <c r="N36" i="30" s="1"/>
  <c r="I46" i="30"/>
  <c r="I48" i="30" s="1"/>
  <c r="Q46" i="30"/>
  <c r="Q48" i="30" s="1"/>
  <c r="Y46" i="30"/>
  <c r="Y48" i="30" s="1"/>
  <c r="D47" i="30"/>
  <c r="L47" i="30"/>
  <c r="T47" i="30"/>
  <c r="AB47" i="30"/>
  <c r="F46" i="31"/>
  <c r="F48" i="31" s="1"/>
  <c r="N46" i="31"/>
  <c r="N48" i="31" s="1"/>
  <c r="V46" i="31"/>
  <c r="V48" i="31" s="1"/>
  <c r="AD46" i="31"/>
  <c r="AD48" i="31" s="1"/>
  <c r="G37" i="30"/>
  <c r="G36" i="30" s="1"/>
  <c r="O37" i="30"/>
  <c r="O36" i="30" s="1"/>
  <c r="W37" i="30"/>
  <c r="W36" i="30" s="1"/>
  <c r="AE37" i="30"/>
  <c r="AE36" i="30" s="1"/>
  <c r="D37" i="31"/>
  <c r="D36" i="31" s="1"/>
  <c r="G46" i="31"/>
  <c r="O46" i="31"/>
  <c r="W46" i="31"/>
  <c r="AE46" i="31"/>
  <c r="V47" i="30"/>
  <c r="AD47" i="30"/>
  <c r="E37" i="31"/>
  <c r="E36" i="31" s="1"/>
  <c r="M37" i="31"/>
  <c r="M36" i="31" s="1"/>
  <c r="U37" i="31"/>
  <c r="U36" i="31" s="1"/>
  <c r="C47" i="31"/>
  <c r="F36" i="29"/>
  <c r="N36" i="29"/>
  <c r="V36" i="29"/>
  <c r="AD36" i="29"/>
  <c r="G36" i="29"/>
  <c r="O36" i="29"/>
  <c r="W36" i="29"/>
  <c r="AE36" i="29"/>
  <c r="H47" i="29"/>
  <c r="I47" i="29"/>
  <c r="I48" i="29"/>
  <c r="Q47" i="29"/>
  <c r="Q48" i="29"/>
  <c r="Y47" i="29"/>
  <c r="Y48" i="29"/>
  <c r="E47" i="29"/>
  <c r="P47" i="29"/>
  <c r="X47" i="29"/>
  <c r="C36" i="29"/>
  <c r="K36" i="29"/>
  <c r="S36" i="29"/>
  <c r="AA36" i="29"/>
  <c r="T47" i="29"/>
  <c r="E36" i="29"/>
  <c r="M36" i="29"/>
  <c r="U36" i="29"/>
  <c r="AC36" i="29"/>
  <c r="E31" i="29"/>
  <c r="M31" i="29"/>
  <c r="U31" i="29"/>
  <c r="AC31" i="29"/>
  <c r="F31" i="29"/>
  <c r="H37" i="29"/>
  <c r="H36" i="29" s="1"/>
  <c r="P37" i="29"/>
  <c r="P36" i="29" s="1"/>
  <c r="X37" i="29"/>
  <c r="X36" i="29" s="1"/>
  <c r="C46" i="29"/>
  <c r="C48" i="29" s="1"/>
  <c r="K46" i="29"/>
  <c r="K48" i="29" s="1"/>
  <c r="S46" i="29"/>
  <c r="S48" i="29" s="1"/>
  <c r="AA46" i="29"/>
  <c r="AA48" i="29" s="1"/>
  <c r="G31" i="29"/>
  <c r="O31" i="29"/>
  <c r="W31" i="29"/>
  <c r="AE31" i="29"/>
  <c r="I37" i="29"/>
  <c r="I36" i="29" s="1"/>
  <c r="Q37" i="29"/>
  <c r="Q36" i="29" s="1"/>
  <c r="Y37" i="29"/>
  <c r="Y36" i="29" s="1"/>
  <c r="D46" i="29"/>
  <c r="D48" i="29" s="1"/>
  <c r="L46" i="29"/>
  <c r="L48" i="29" s="1"/>
  <c r="T46" i="29"/>
  <c r="T48" i="29" s="1"/>
  <c r="AB46" i="29"/>
  <c r="G47" i="29"/>
  <c r="E49" i="29"/>
  <c r="M49" i="29"/>
  <c r="U49" i="29"/>
  <c r="AC49" i="29"/>
  <c r="H31" i="29"/>
  <c r="P31" i="29"/>
  <c r="X31" i="29"/>
  <c r="J37" i="29"/>
  <c r="J36" i="29" s="1"/>
  <c r="R37" i="29"/>
  <c r="R36" i="29" s="1"/>
  <c r="Z37" i="29"/>
  <c r="Z36" i="29" s="1"/>
  <c r="E46" i="29"/>
  <c r="E48" i="29" s="1"/>
  <c r="M46" i="29"/>
  <c r="M48" i="29" s="1"/>
  <c r="U46" i="29"/>
  <c r="U48" i="29" s="1"/>
  <c r="AC46" i="29"/>
  <c r="AC48" i="29" s="1"/>
  <c r="F46" i="29"/>
  <c r="N46" i="29"/>
  <c r="V46" i="29"/>
  <c r="AD46" i="29"/>
  <c r="J31" i="29"/>
  <c r="R31" i="29"/>
  <c r="D37" i="29"/>
  <c r="D36" i="29" s="1"/>
  <c r="L37" i="29"/>
  <c r="L36" i="29" s="1"/>
  <c r="T37" i="29"/>
  <c r="T36" i="29" s="1"/>
  <c r="AB37" i="29"/>
  <c r="AB36" i="29" s="1"/>
  <c r="G46" i="29"/>
  <c r="G48" i="29" s="1"/>
  <c r="O46" i="29"/>
  <c r="O48" i="29" s="1"/>
  <c r="W46" i="29"/>
  <c r="W48" i="29" s="1"/>
  <c r="AE46" i="29"/>
  <c r="AE48" i="29" s="1"/>
  <c r="J47" i="29"/>
  <c r="R47" i="29"/>
  <c r="Z47" i="29"/>
  <c r="C47" i="29"/>
  <c r="K47" i="29"/>
  <c r="S47" i="29"/>
  <c r="AA47" i="29"/>
  <c r="H41" i="28"/>
  <c r="X41" i="28"/>
  <c r="F36" i="28"/>
  <c r="V36" i="28"/>
  <c r="I37" i="28"/>
  <c r="I47" i="28"/>
  <c r="Q47" i="28"/>
  <c r="Y47" i="28"/>
  <c r="N36" i="28"/>
  <c r="AD36" i="28"/>
  <c r="U31" i="28"/>
  <c r="H36" i="28"/>
  <c r="P36" i="28"/>
  <c r="X36" i="28"/>
  <c r="Q37" i="28"/>
  <c r="G41" i="28"/>
  <c r="O41" i="28"/>
  <c r="W41" i="28"/>
  <c r="AE41" i="28"/>
  <c r="E49" i="28"/>
  <c r="M49" i="28"/>
  <c r="U49" i="28"/>
  <c r="AC49" i="28"/>
  <c r="Y37" i="28"/>
  <c r="Y36" i="28" s="1"/>
  <c r="E41" i="28"/>
  <c r="M41" i="28"/>
  <c r="U41" i="28"/>
  <c r="AC41" i="28"/>
  <c r="T46" i="28"/>
  <c r="T48" i="28" s="1"/>
  <c r="AB46" i="28"/>
  <c r="AB48" i="28" s="1"/>
  <c r="S41" i="28"/>
  <c r="AA41" i="28"/>
  <c r="J41" i="28"/>
  <c r="R41" i="28"/>
  <c r="Z41" i="28"/>
  <c r="I36" i="28"/>
  <c r="Q36" i="28"/>
  <c r="T47" i="28"/>
  <c r="AB47" i="28"/>
  <c r="E36" i="28"/>
  <c r="M36" i="28"/>
  <c r="U36" i="28"/>
  <c r="AC36" i="28"/>
  <c r="C47" i="28"/>
  <c r="J47" i="28"/>
  <c r="R47" i="28"/>
  <c r="Z47" i="28"/>
  <c r="G36" i="28"/>
  <c r="O36" i="28"/>
  <c r="W36" i="28"/>
  <c r="AE36" i="28"/>
  <c r="C46" i="28"/>
  <c r="C48" i="28" s="1"/>
  <c r="K46" i="28"/>
  <c r="K48" i="28" s="1"/>
  <c r="S46" i="28"/>
  <c r="S48" i="28" s="1"/>
  <c r="AA46" i="28"/>
  <c r="AA48" i="28" s="1"/>
  <c r="F31" i="28"/>
  <c r="N31" i="28"/>
  <c r="V31" i="28"/>
  <c r="AD31" i="28"/>
  <c r="J37" i="28"/>
  <c r="J36" i="28" s="1"/>
  <c r="R37" i="28"/>
  <c r="R36" i="28" s="1"/>
  <c r="Z37" i="28"/>
  <c r="Z36" i="28" s="1"/>
  <c r="D38" i="28"/>
  <c r="D36" i="28" s="1"/>
  <c r="L38" i="28"/>
  <c r="L36" i="28" s="1"/>
  <c r="T38" i="28"/>
  <c r="T36" i="28" s="1"/>
  <c r="AB38" i="28"/>
  <c r="AB36" i="28" s="1"/>
  <c r="D46" i="28"/>
  <c r="D48" i="28" s="1"/>
  <c r="L46" i="28"/>
  <c r="L48" i="28" s="1"/>
  <c r="G31" i="28"/>
  <c r="O31" i="28"/>
  <c r="W31" i="28"/>
  <c r="AE31" i="28"/>
  <c r="C37" i="28"/>
  <c r="C36" i="28" s="1"/>
  <c r="K37" i="28"/>
  <c r="K36" i="28" s="1"/>
  <c r="S37" i="28"/>
  <c r="S36" i="28" s="1"/>
  <c r="AA37" i="28"/>
  <c r="AA36" i="28" s="1"/>
  <c r="E46" i="28"/>
  <c r="M46" i="28"/>
  <c r="U46" i="28"/>
  <c r="AC46" i="28"/>
  <c r="C49" i="28"/>
  <c r="K49" i="28"/>
  <c r="S49" i="28"/>
  <c r="AA49" i="28"/>
  <c r="F46" i="28"/>
  <c r="F48" i="28" s="1"/>
  <c r="N46" i="28"/>
  <c r="N48" i="28" s="1"/>
  <c r="V46" i="28"/>
  <c r="V48" i="28" s="1"/>
  <c r="AD46" i="28"/>
  <c r="AD48" i="28" s="1"/>
  <c r="G46" i="28"/>
  <c r="G48" i="28" s="1"/>
  <c r="O46" i="28"/>
  <c r="O48" i="28" s="1"/>
  <c r="W46" i="28"/>
  <c r="W48" i="28" s="1"/>
  <c r="AE46" i="28"/>
  <c r="AE48" i="28" s="1"/>
  <c r="I31" i="28"/>
  <c r="Q31" i="28"/>
  <c r="Y31" i="28"/>
  <c r="H46" i="28"/>
  <c r="P46" i="28"/>
  <c r="X46" i="28"/>
  <c r="J31" i="28"/>
  <c r="R31" i="28"/>
  <c r="Z31" i="28"/>
  <c r="G36" i="24"/>
  <c r="O36" i="24"/>
  <c r="H36" i="24"/>
  <c r="P36" i="24"/>
  <c r="AG36" i="24"/>
  <c r="J36" i="24"/>
  <c r="T46" i="24"/>
  <c r="T48" i="24" s="1"/>
  <c r="E46" i="24"/>
  <c r="E48" i="24" s="1"/>
  <c r="AC46" i="24"/>
  <c r="AC48" i="24" s="1"/>
  <c r="Y37" i="24"/>
  <c r="Y36" i="24" s="1"/>
  <c r="C48" i="24"/>
  <c r="AF47" i="24"/>
  <c r="G36" i="25"/>
  <c r="O36" i="25"/>
  <c r="W36" i="25"/>
  <c r="AE36" i="25"/>
  <c r="AG47" i="25"/>
  <c r="AB46" i="24"/>
  <c r="T31" i="24"/>
  <c r="AB31" i="24"/>
  <c r="U46" i="24"/>
  <c r="U48" i="24" s="1"/>
  <c r="E31" i="24"/>
  <c r="U31" i="24"/>
  <c r="AC31" i="24"/>
  <c r="F37" i="24"/>
  <c r="F36" i="24" s="1"/>
  <c r="F46" i="24"/>
  <c r="F48" i="24" s="1"/>
  <c r="N37" i="24"/>
  <c r="N36" i="24" s="1"/>
  <c r="N46" i="24"/>
  <c r="N48" i="24" s="1"/>
  <c r="V37" i="24"/>
  <c r="V36" i="24" s="1"/>
  <c r="V46" i="24"/>
  <c r="V48" i="24" s="1"/>
  <c r="AD37" i="24"/>
  <c r="AD36" i="24" s="1"/>
  <c r="AD46" i="24"/>
  <c r="Q37" i="24"/>
  <c r="Q36" i="24" s="1"/>
  <c r="Z37" i="24"/>
  <c r="Z36" i="24" s="1"/>
  <c r="F39" i="24"/>
  <c r="H41" i="24"/>
  <c r="G41" i="24"/>
  <c r="O41" i="24"/>
  <c r="W41" i="24"/>
  <c r="AE41" i="24"/>
  <c r="I46" i="24"/>
  <c r="K48" i="24"/>
  <c r="H36" i="25"/>
  <c r="P36" i="25"/>
  <c r="X36" i="25"/>
  <c r="AF36" i="25"/>
  <c r="M46" i="24"/>
  <c r="M48" i="24" s="1"/>
  <c r="N31" i="24"/>
  <c r="V31" i="24"/>
  <c r="AD31" i="24"/>
  <c r="I37" i="24"/>
  <c r="I36" i="24" s="1"/>
  <c r="R37" i="24"/>
  <c r="R36" i="24" s="1"/>
  <c r="AA37" i="24"/>
  <c r="AA36" i="24" s="1"/>
  <c r="Q46" i="24"/>
  <c r="S48" i="24"/>
  <c r="D46" i="24"/>
  <c r="D48" i="24" s="1"/>
  <c r="W46" i="24"/>
  <c r="P46" i="24"/>
  <c r="P48" i="24" s="1"/>
  <c r="AF46" i="24"/>
  <c r="AF48" i="24" s="1"/>
  <c r="S37" i="24"/>
  <c r="S36" i="24" s="1"/>
  <c r="AB37" i="24"/>
  <c r="AB36" i="24" s="1"/>
  <c r="AF41" i="24"/>
  <c r="Y46" i="24"/>
  <c r="AA48" i="24"/>
  <c r="J36" i="25"/>
  <c r="R36" i="25"/>
  <c r="Z36" i="25"/>
  <c r="J47" i="25"/>
  <c r="C31" i="24"/>
  <c r="K31" i="24"/>
  <c r="S31" i="24"/>
  <c r="AA31" i="24"/>
  <c r="G46" i="24"/>
  <c r="G48" i="24" s="1"/>
  <c r="AE46" i="24"/>
  <c r="H46" i="24"/>
  <c r="H48" i="24" s="1"/>
  <c r="X46" i="24"/>
  <c r="X48" i="24" s="1"/>
  <c r="H31" i="24"/>
  <c r="P31" i="24"/>
  <c r="X31" i="24"/>
  <c r="AF31" i="24"/>
  <c r="K37" i="24"/>
  <c r="K36" i="24" s="1"/>
  <c r="T37" i="24"/>
  <c r="T36" i="24" s="1"/>
  <c r="AC37" i="24"/>
  <c r="AC36" i="24" s="1"/>
  <c r="AG46" i="24"/>
  <c r="C36" i="25"/>
  <c r="K36" i="25"/>
  <c r="S36" i="25"/>
  <c r="AA36" i="25"/>
  <c r="K47" i="25"/>
  <c r="D47" i="25"/>
  <c r="L47" i="25"/>
  <c r="T47" i="25"/>
  <c r="U47" i="25"/>
  <c r="L46" i="24"/>
  <c r="L48" i="24" s="1"/>
  <c r="E37" i="24"/>
  <c r="E36" i="24" s="1"/>
  <c r="O46" i="24"/>
  <c r="G31" i="24"/>
  <c r="O31" i="24"/>
  <c r="W31" i="24"/>
  <c r="AE31" i="24"/>
  <c r="J46" i="24"/>
  <c r="C37" i="24"/>
  <c r="C36" i="24" s="1"/>
  <c r="L37" i="24"/>
  <c r="L36" i="24" s="1"/>
  <c r="U37" i="24"/>
  <c r="U36" i="24" s="1"/>
  <c r="AE37" i="24"/>
  <c r="AE36" i="24" s="1"/>
  <c r="T47" i="24"/>
  <c r="AB47" i="25"/>
  <c r="AB48" i="25"/>
  <c r="D37" i="24"/>
  <c r="D36" i="24" s="1"/>
  <c r="M37" i="24"/>
  <c r="M36" i="24" s="1"/>
  <c r="W37" i="24"/>
  <c r="W36" i="24" s="1"/>
  <c r="AF37" i="24"/>
  <c r="AF36" i="24" s="1"/>
  <c r="R47" i="24"/>
  <c r="E47" i="24"/>
  <c r="M47" i="24"/>
  <c r="U47" i="24"/>
  <c r="AC47" i="24"/>
  <c r="F47" i="24"/>
  <c r="N47" i="24"/>
  <c r="V47" i="24"/>
  <c r="E36" i="25"/>
  <c r="M36" i="25"/>
  <c r="U36" i="25"/>
  <c r="AC36" i="25"/>
  <c r="G47" i="24"/>
  <c r="D37" i="25"/>
  <c r="D36" i="25" s="1"/>
  <c r="L37" i="25"/>
  <c r="L36" i="25" s="1"/>
  <c r="T37" i="25"/>
  <c r="T36" i="25" s="1"/>
  <c r="AB37" i="25"/>
  <c r="AB36" i="25" s="1"/>
  <c r="E46" i="25"/>
  <c r="E48" i="25" s="1"/>
  <c r="M46" i="25"/>
  <c r="M48" i="25" s="1"/>
  <c r="U46" i="25"/>
  <c r="U48" i="25" s="1"/>
  <c r="AC46" i="25"/>
  <c r="AC48" i="25" s="1"/>
  <c r="N47" i="25"/>
  <c r="O31" i="26"/>
  <c r="D36" i="26"/>
  <c r="L36" i="26"/>
  <c r="T36" i="26"/>
  <c r="AB36" i="26"/>
  <c r="O47" i="26"/>
  <c r="F36" i="27"/>
  <c r="N36" i="27"/>
  <c r="V36" i="27"/>
  <c r="AD36" i="27"/>
  <c r="O47" i="27"/>
  <c r="G31" i="25"/>
  <c r="O31" i="25"/>
  <c r="W31" i="25"/>
  <c r="AE31" i="25"/>
  <c r="F46" i="25"/>
  <c r="F48" i="25" s="1"/>
  <c r="N46" i="25"/>
  <c r="N48" i="25" s="1"/>
  <c r="V46" i="25"/>
  <c r="V48" i="25" s="1"/>
  <c r="AD46" i="25"/>
  <c r="AD48" i="25" s="1"/>
  <c r="E37" i="26"/>
  <c r="E36" i="26" s="1"/>
  <c r="E46" i="26"/>
  <c r="M37" i="26"/>
  <c r="M36" i="26" s="1"/>
  <c r="M46" i="26"/>
  <c r="U37" i="26"/>
  <c r="U36" i="26" s="1"/>
  <c r="U46" i="26"/>
  <c r="AC37" i="26"/>
  <c r="AC36" i="26" s="1"/>
  <c r="AC46" i="26"/>
  <c r="G46" i="25"/>
  <c r="O46" i="25"/>
  <c r="W46" i="25"/>
  <c r="AE46" i="25"/>
  <c r="F37" i="26"/>
  <c r="F36" i="26" s="1"/>
  <c r="F46" i="26"/>
  <c r="F48" i="26" s="1"/>
  <c r="N37" i="26"/>
  <c r="N36" i="26" s="1"/>
  <c r="N46" i="26"/>
  <c r="N48" i="26" s="1"/>
  <c r="V37" i="26"/>
  <c r="V36" i="26" s="1"/>
  <c r="V46" i="26"/>
  <c r="V48" i="26" s="1"/>
  <c r="V31" i="26"/>
  <c r="AD37" i="26"/>
  <c r="AD36" i="26" s="1"/>
  <c r="AD46" i="26"/>
  <c r="AD48" i="26" s="1"/>
  <c r="AD31" i="26"/>
  <c r="H36" i="27"/>
  <c r="P36" i="27"/>
  <c r="X36" i="27"/>
  <c r="AF36" i="27"/>
  <c r="I31" i="25"/>
  <c r="H46" i="25"/>
  <c r="P46" i="25"/>
  <c r="X46" i="25"/>
  <c r="AF46" i="25"/>
  <c r="C49" i="25"/>
  <c r="K49" i="25"/>
  <c r="S49" i="25"/>
  <c r="AA49" i="25"/>
  <c r="AC31" i="26"/>
  <c r="G36" i="26"/>
  <c r="O36" i="26"/>
  <c r="W36" i="26"/>
  <c r="AE36" i="26"/>
  <c r="I36" i="27"/>
  <c r="Q36" i="27"/>
  <c r="Y36" i="27"/>
  <c r="AG36" i="27"/>
  <c r="E49" i="24"/>
  <c r="M49" i="24"/>
  <c r="U49" i="24"/>
  <c r="AC49" i="24"/>
  <c r="J31" i="25"/>
  <c r="R31" i="25"/>
  <c r="I46" i="25"/>
  <c r="I48" i="25" s="1"/>
  <c r="Q46" i="25"/>
  <c r="Q48" i="25" s="1"/>
  <c r="Y46" i="25"/>
  <c r="Y48" i="25" s="1"/>
  <c r="AG46" i="25"/>
  <c r="AG48" i="25" s="1"/>
  <c r="D49" i="25"/>
  <c r="L49" i="25"/>
  <c r="T49" i="25"/>
  <c r="T31" i="26"/>
  <c r="AE31" i="26"/>
  <c r="H37" i="26"/>
  <c r="H36" i="26" s="1"/>
  <c r="H46" i="26"/>
  <c r="H48" i="26" s="1"/>
  <c r="P36" i="26"/>
  <c r="X36" i="26"/>
  <c r="AF36" i="26"/>
  <c r="C47" i="26"/>
  <c r="AA47" i="26"/>
  <c r="J47" i="27"/>
  <c r="J48" i="27"/>
  <c r="R47" i="27"/>
  <c r="R48" i="27"/>
  <c r="Z47" i="27"/>
  <c r="Z48" i="27"/>
  <c r="F49" i="24"/>
  <c r="N49" i="24"/>
  <c r="V49" i="24"/>
  <c r="J46" i="25"/>
  <c r="J48" i="25" s="1"/>
  <c r="R46" i="25"/>
  <c r="R48" i="25" s="1"/>
  <c r="Z46" i="25"/>
  <c r="Z48" i="25" s="1"/>
  <c r="I37" i="26"/>
  <c r="I36" i="26" s="1"/>
  <c r="I46" i="26"/>
  <c r="Q37" i="26"/>
  <c r="Q36" i="26" s="1"/>
  <c r="Q46" i="26"/>
  <c r="Y37" i="26"/>
  <c r="Y36" i="26" s="1"/>
  <c r="Y46" i="26"/>
  <c r="AG37" i="26"/>
  <c r="AG36" i="26" s="1"/>
  <c r="AG46" i="26"/>
  <c r="D47" i="26"/>
  <c r="C36" i="27"/>
  <c r="K36" i="27"/>
  <c r="S36" i="27"/>
  <c r="AA36" i="27"/>
  <c r="D31" i="25"/>
  <c r="L31" i="25"/>
  <c r="T31" i="25"/>
  <c r="AB31" i="25"/>
  <c r="C46" i="25"/>
  <c r="C48" i="25" s="1"/>
  <c r="K46" i="25"/>
  <c r="K48" i="25" s="1"/>
  <c r="S46" i="25"/>
  <c r="S48" i="25" s="1"/>
  <c r="AA46" i="25"/>
  <c r="AA48" i="25" s="1"/>
  <c r="J37" i="26"/>
  <c r="J36" i="26" s="1"/>
  <c r="J46" i="26"/>
  <c r="J48" i="26" s="1"/>
  <c r="R37" i="26"/>
  <c r="R36" i="26" s="1"/>
  <c r="R46" i="26"/>
  <c r="R48" i="26" s="1"/>
  <c r="Z37" i="26"/>
  <c r="Z36" i="26" s="1"/>
  <c r="Z46" i="26"/>
  <c r="Z48" i="26" s="1"/>
  <c r="V47" i="26"/>
  <c r="AD47" i="26"/>
  <c r="D36" i="27"/>
  <c r="L36" i="27"/>
  <c r="T36" i="27"/>
  <c r="AB36" i="27"/>
  <c r="E47" i="27"/>
  <c r="AC47" i="27"/>
  <c r="E31" i="26"/>
  <c r="N31" i="26"/>
  <c r="C46" i="26"/>
  <c r="C48" i="26" s="1"/>
  <c r="C31" i="26"/>
  <c r="C37" i="26"/>
  <c r="C36" i="26" s="1"/>
  <c r="K46" i="26"/>
  <c r="K48" i="26" s="1"/>
  <c r="K31" i="26"/>
  <c r="K37" i="26"/>
  <c r="K36" i="26" s="1"/>
  <c r="S46" i="26"/>
  <c r="S48" i="26" s="1"/>
  <c r="S31" i="26"/>
  <c r="S37" i="26"/>
  <c r="S36" i="26" s="1"/>
  <c r="AA46" i="26"/>
  <c r="AA48" i="26" s="1"/>
  <c r="F47" i="26"/>
  <c r="N47" i="26"/>
  <c r="V47" i="27"/>
  <c r="AA37" i="26"/>
  <c r="AA36" i="26" s="1"/>
  <c r="D46" i="26"/>
  <c r="D48" i="26" s="1"/>
  <c r="L46" i="26"/>
  <c r="L48" i="26" s="1"/>
  <c r="T46" i="26"/>
  <c r="T48" i="26" s="1"/>
  <c r="AB46" i="26"/>
  <c r="AB48" i="26" s="1"/>
  <c r="D31" i="27"/>
  <c r="L31" i="27"/>
  <c r="J37" i="27"/>
  <c r="J36" i="27" s="1"/>
  <c r="R37" i="27"/>
  <c r="R36" i="27" s="1"/>
  <c r="Z37" i="27"/>
  <c r="Z36" i="27" s="1"/>
  <c r="C46" i="27"/>
  <c r="C48" i="27" s="1"/>
  <c r="K46" i="27"/>
  <c r="K48" i="27" s="1"/>
  <c r="S46" i="27"/>
  <c r="S48" i="27" s="1"/>
  <c r="AA46" i="27"/>
  <c r="AA48" i="27" s="1"/>
  <c r="D47" i="27"/>
  <c r="H49" i="26"/>
  <c r="P49" i="26"/>
  <c r="X49" i="26"/>
  <c r="AF49" i="26"/>
  <c r="E31" i="27"/>
  <c r="M31" i="27"/>
  <c r="U31" i="27"/>
  <c r="AC31" i="27"/>
  <c r="D46" i="27"/>
  <c r="D48" i="27" s="1"/>
  <c r="L46" i="27"/>
  <c r="T46" i="27"/>
  <c r="AB46" i="27"/>
  <c r="G49" i="27"/>
  <c r="O49" i="27"/>
  <c r="F31" i="27"/>
  <c r="N31" i="27"/>
  <c r="V31" i="27"/>
  <c r="AD31" i="27"/>
  <c r="E46" i="27"/>
  <c r="E48" i="27" s="1"/>
  <c r="M46" i="27"/>
  <c r="M48" i="27" s="1"/>
  <c r="U46" i="27"/>
  <c r="U48" i="27" s="1"/>
  <c r="AC46" i="27"/>
  <c r="AC48" i="27" s="1"/>
  <c r="G46" i="26"/>
  <c r="G48" i="26" s="1"/>
  <c r="O46" i="26"/>
  <c r="O48" i="26" s="1"/>
  <c r="W46" i="26"/>
  <c r="W48" i="26" s="1"/>
  <c r="AE46" i="26"/>
  <c r="AE48" i="26" s="1"/>
  <c r="G31" i="27"/>
  <c r="F46" i="27"/>
  <c r="F48" i="27" s="1"/>
  <c r="N46" i="27"/>
  <c r="N48" i="27" s="1"/>
  <c r="V46" i="27"/>
  <c r="V48" i="27" s="1"/>
  <c r="AD46" i="27"/>
  <c r="P46" i="26"/>
  <c r="P48" i="26" s="1"/>
  <c r="X46" i="26"/>
  <c r="X48" i="26" s="1"/>
  <c r="AF46" i="26"/>
  <c r="AF48" i="26" s="1"/>
  <c r="G46" i="27"/>
  <c r="G48" i="27" s="1"/>
  <c r="O46" i="27"/>
  <c r="O48" i="27" s="1"/>
  <c r="W46" i="27"/>
  <c r="AE46" i="27"/>
  <c r="D49" i="26"/>
  <c r="L49" i="26"/>
  <c r="T49" i="26"/>
  <c r="AB49" i="26"/>
  <c r="I31" i="27"/>
  <c r="Q31" i="27"/>
  <c r="Y31" i="27"/>
  <c r="AG31" i="27"/>
  <c r="H46" i="27"/>
  <c r="P46" i="27"/>
  <c r="X46" i="27"/>
  <c r="AF46" i="27"/>
  <c r="C49" i="27"/>
  <c r="K49" i="27"/>
  <c r="S49" i="27"/>
  <c r="AA49" i="27"/>
  <c r="AA31" i="26"/>
  <c r="J31" i="27"/>
  <c r="R31" i="27"/>
  <c r="Z31" i="27"/>
  <c r="I46" i="27"/>
  <c r="Q46" i="27"/>
  <c r="Y46" i="27"/>
  <c r="AG46" i="27"/>
  <c r="H36" i="20"/>
  <c r="Q48" i="20"/>
  <c r="Q47" i="20"/>
  <c r="Y48" i="20"/>
  <c r="C36" i="20"/>
  <c r="K36" i="20"/>
  <c r="AD48" i="20"/>
  <c r="AD47" i="20"/>
  <c r="F37" i="20"/>
  <c r="N37" i="20"/>
  <c r="V37" i="20"/>
  <c r="AD37" i="20"/>
  <c r="H46" i="20"/>
  <c r="S46" i="20"/>
  <c r="S47" i="20" s="1"/>
  <c r="AC46" i="20"/>
  <c r="G37" i="21"/>
  <c r="G36" i="21" s="1"/>
  <c r="G46" i="21"/>
  <c r="G48" i="21" s="1"/>
  <c r="G31" i="21"/>
  <c r="O37" i="21"/>
  <c r="O36" i="21" s="1"/>
  <c r="O46" i="21"/>
  <c r="O48" i="21" s="1"/>
  <c r="O31" i="21"/>
  <c r="W37" i="21"/>
  <c r="W36" i="21" s="1"/>
  <c r="W46" i="21"/>
  <c r="W48" i="21" s="1"/>
  <c r="W31" i="21"/>
  <c r="AE37" i="21"/>
  <c r="AE36" i="21" s="1"/>
  <c r="AE46" i="21"/>
  <c r="AE48" i="21" s="1"/>
  <c r="AE31" i="21"/>
  <c r="H38" i="21"/>
  <c r="H36" i="21" s="1"/>
  <c r="H31" i="21"/>
  <c r="AG36" i="21"/>
  <c r="G31" i="20"/>
  <c r="O31" i="20"/>
  <c r="W31" i="20"/>
  <c r="AE31" i="20"/>
  <c r="H31" i="20"/>
  <c r="P31" i="20"/>
  <c r="X31" i="20"/>
  <c r="AF31" i="20"/>
  <c r="I31" i="20"/>
  <c r="Q31" i="20"/>
  <c r="Y31" i="20"/>
  <c r="W97" i="2" s="1"/>
  <c r="AG31" i="20"/>
  <c r="R46" i="20"/>
  <c r="R47" i="20" s="1"/>
  <c r="G37" i="20"/>
  <c r="O37" i="20"/>
  <c r="W37" i="20"/>
  <c r="AE37" i="20"/>
  <c r="I46" i="20"/>
  <c r="T46" i="20"/>
  <c r="AE47" i="20"/>
  <c r="W49" i="20"/>
  <c r="P36" i="21"/>
  <c r="X36" i="21"/>
  <c r="AF36" i="21"/>
  <c r="D47" i="21"/>
  <c r="L47" i="21"/>
  <c r="J46" i="20"/>
  <c r="Z46" i="20"/>
  <c r="J31" i="20"/>
  <c r="R31" i="20"/>
  <c r="Z31" i="20"/>
  <c r="P37" i="20"/>
  <c r="X37" i="20"/>
  <c r="AF37" i="20"/>
  <c r="E41" i="20"/>
  <c r="M41" i="20"/>
  <c r="U41" i="20"/>
  <c r="AC41" i="20"/>
  <c r="K46" i="20"/>
  <c r="K47" i="20" s="1"/>
  <c r="U46" i="20"/>
  <c r="AA47" i="20"/>
  <c r="F31" i="20"/>
  <c r="N31" i="20"/>
  <c r="Q37" i="20"/>
  <c r="Y37" i="20"/>
  <c r="L46" i="20"/>
  <c r="AG46" i="20"/>
  <c r="O49" i="20"/>
  <c r="J37" i="20"/>
  <c r="R37" i="20"/>
  <c r="Z37" i="20"/>
  <c r="C46" i="20"/>
  <c r="M46" i="20"/>
  <c r="C36" i="21"/>
  <c r="K36" i="21"/>
  <c r="S36" i="21"/>
  <c r="AA36" i="21"/>
  <c r="E31" i="20"/>
  <c r="M31" i="20"/>
  <c r="U31" i="20"/>
  <c r="AC31" i="20"/>
  <c r="AA37" i="20"/>
  <c r="D46" i="20"/>
  <c r="G49" i="20"/>
  <c r="D46" i="21"/>
  <c r="D48" i="21" s="1"/>
  <c r="D31" i="21"/>
  <c r="D37" i="21"/>
  <c r="D36" i="21" s="1"/>
  <c r="L46" i="21"/>
  <c r="L48" i="21" s="1"/>
  <c r="L31" i="21"/>
  <c r="L37" i="21"/>
  <c r="L36" i="21" s="1"/>
  <c r="T46" i="21"/>
  <c r="T48" i="21" s="1"/>
  <c r="T31" i="21"/>
  <c r="T37" i="21"/>
  <c r="T36" i="21" s="1"/>
  <c r="AB46" i="21"/>
  <c r="AB48" i="21" s="1"/>
  <c r="AB31" i="21"/>
  <c r="AB37" i="21"/>
  <c r="AB36" i="21" s="1"/>
  <c r="AB37" i="20"/>
  <c r="E46" i="20"/>
  <c r="AF47" i="20"/>
  <c r="F36" i="21"/>
  <c r="N36" i="21"/>
  <c r="V36" i="21"/>
  <c r="AD36" i="21"/>
  <c r="AG47" i="21"/>
  <c r="E46" i="21"/>
  <c r="E48" i="21" s="1"/>
  <c r="M46" i="21"/>
  <c r="M48" i="21" s="1"/>
  <c r="U46" i="21"/>
  <c r="U48" i="21" s="1"/>
  <c r="AC46" i="21"/>
  <c r="AC48" i="21" s="1"/>
  <c r="X31" i="22"/>
  <c r="J37" i="22"/>
  <c r="J36" i="22" s="1"/>
  <c r="J46" i="22"/>
  <c r="J48" i="22" s="1"/>
  <c r="R37" i="22"/>
  <c r="R36" i="22" s="1"/>
  <c r="R46" i="22"/>
  <c r="R48" i="22" s="1"/>
  <c r="Z37" i="22"/>
  <c r="Z36" i="22" s="1"/>
  <c r="Z46" i="22"/>
  <c r="Z48" i="22" s="1"/>
  <c r="J47" i="22"/>
  <c r="R47" i="22"/>
  <c r="G47" i="23"/>
  <c r="E37" i="21"/>
  <c r="E36" i="21" s="1"/>
  <c r="M37" i="21"/>
  <c r="M36" i="21" s="1"/>
  <c r="U37" i="21"/>
  <c r="U36" i="21" s="1"/>
  <c r="AC37" i="21"/>
  <c r="AC36" i="21" s="1"/>
  <c r="F46" i="21"/>
  <c r="F48" i="21" s="1"/>
  <c r="N46" i="21"/>
  <c r="N48" i="21" s="1"/>
  <c r="V46" i="21"/>
  <c r="V48" i="21" s="1"/>
  <c r="AD46" i="21"/>
  <c r="AD48" i="21" s="1"/>
  <c r="G47" i="21"/>
  <c r="W47" i="21"/>
  <c r="AE47" i="21"/>
  <c r="I49" i="21"/>
  <c r="Q49" i="21"/>
  <c r="Y49" i="21"/>
  <c r="AG49" i="21"/>
  <c r="C46" i="22"/>
  <c r="C37" i="22"/>
  <c r="C36" i="22" s="1"/>
  <c r="K46" i="22"/>
  <c r="K37" i="22"/>
  <c r="K36" i="22" s="1"/>
  <c r="S46" i="22"/>
  <c r="S37" i="22"/>
  <c r="S36" i="22" s="1"/>
  <c r="AA46" i="22"/>
  <c r="AA37" i="22"/>
  <c r="AA36" i="22" s="1"/>
  <c r="P31" i="21"/>
  <c r="D31" i="22"/>
  <c r="D37" i="22"/>
  <c r="D36" i="22" s="1"/>
  <c r="D46" i="22"/>
  <c r="D48" i="22" s="1"/>
  <c r="L31" i="22"/>
  <c r="L37" i="22"/>
  <c r="L36" i="22" s="1"/>
  <c r="L46" i="22"/>
  <c r="L48" i="22" s="1"/>
  <c r="T31" i="22"/>
  <c r="T37" i="22"/>
  <c r="T36" i="22" s="1"/>
  <c r="T46" i="22"/>
  <c r="T48" i="22" s="1"/>
  <c r="AB31" i="22"/>
  <c r="AB37" i="22"/>
  <c r="AB36" i="22" s="1"/>
  <c r="AB46" i="22"/>
  <c r="AB48" i="22" s="1"/>
  <c r="D47" i="22"/>
  <c r="L47" i="22"/>
  <c r="AB47" i="22"/>
  <c r="I47" i="23"/>
  <c r="H46" i="21"/>
  <c r="P46" i="21"/>
  <c r="X46" i="21"/>
  <c r="AF46" i="21"/>
  <c r="R31" i="22"/>
  <c r="AA31" i="22"/>
  <c r="E36" i="22"/>
  <c r="M36" i="22"/>
  <c r="U36" i="22"/>
  <c r="AC36" i="22"/>
  <c r="E47" i="22"/>
  <c r="F36" i="23"/>
  <c r="N36" i="23"/>
  <c r="V36" i="23"/>
  <c r="AD36" i="23"/>
  <c r="J31" i="21"/>
  <c r="R31" i="21"/>
  <c r="Z31" i="21"/>
  <c r="I46" i="21"/>
  <c r="I48" i="21" s="1"/>
  <c r="Q46" i="21"/>
  <c r="Q48" i="21" s="1"/>
  <c r="Y46" i="21"/>
  <c r="Y48" i="21" s="1"/>
  <c r="D49" i="21"/>
  <c r="L49" i="21"/>
  <c r="T49" i="21"/>
  <c r="AB49" i="21"/>
  <c r="J31" i="22"/>
  <c r="S31" i="22"/>
  <c r="AC31" i="22"/>
  <c r="F37" i="22"/>
  <c r="F36" i="22" s="1"/>
  <c r="F46" i="22"/>
  <c r="N37" i="22"/>
  <c r="N36" i="22" s="1"/>
  <c r="N46" i="22"/>
  <c r="V36" i="22"/>
  <c r="AD36" i="22"/>
  <c r="AF47" i="22"/>
  <c r="G36" i="23"/>
  <c r="O36" i="23"/>
  <c r="W36" i="23"/>
  <c r="AE36" i="23"/>
  <c r="J46" i="21"/>
  <c r="J48" i="21" s="1"/>
  <c r="R46" i="21"/>
  <c r="R48" i="21" s="1"/>
  <c r="Z46" i="21"/>
  <c r="Z48" i="21" s="1"/>
  <c r="G37" i="22"/>
  <c r="G36" i="22" s="1"/>
  <c r="G46" i="22"/>
  <c r="O37" i="22"/>
  <c r="O36" i="22" s="1"/>
  <c r="O46" i="22"/>
  <c r="W37" i="22"/>
  <c r="W36" i="22" s="1"/>
  <c r="W46" i="22"/>
  <c r="AE37" i="22"/>
  <c r="AE36" i="22" s="1"/>
  <c r="AE46" i="22"/>
  <c r="H36" i="23"/>
  <c r="P36" i="23"/>
  <c r="X36" i="23"/>
  <c r="AF36" i="23"/>
  <c r="C46" i="21"/>
  <c r="K46" i="21"/>
  <c r="S46" i="21"/>
  <c r="AA46" i="21"/>
  <c r="M31" i="22"/>
  <c r="AE31" i="22"/>
  <c r="H37" i="22"/>
  <c r="H36" i="22" s="1"/>
  <c r="H46" i="22"/>
  <c r="H48" i="22" s="1"/>
  <c r="P37" i="22"/>
  <c r="P36" i="22" s="1"/>
  <c r="P46" i="22"/>
  <c r="P48" i="22" s="1"/>
  <c r="X37" i="22"/>
  <c r="X36" i="22" s="1"/>
  <c r="X46" i="22"/>
  <c r="X48" i="22" s="1"/>
  <c r="AF37" i="22"/>
  <c r="AF36" i="22" s="1"/>
  <c r="AF46" i="22"/>
  <c r="AF48" i="22" s="1"/>
  <c r="P47" i="22"/>
  <c r="E31" i="22"/>
  <c r="W31" i="22"/>
  <c r="AF31" i="22"/>
  <c r="I37" i="22"/>
  <c r="I36" i="22" s="1"/>
  <c r="I46" i="22"/>
  <c r="I48" i="22" s="1"/>
  <c r="Q37" i="22"/>
  <c r="Q36" i="22" s="1"/>
  <c r="Q46" i="22"/>
  <c r="Q48" i="22" s="1"/>
  <c r="Y37" i="22"/>
  <c r="Y36" i="22" s="1"/>
  <c r="Y46" i="22"/>
  <c r="Y48" i="22" s="1"/>
  <c r="AG36" i="22"/>
  <c r="Y47" i="22"/>
  <c r="Z47" i="22"/>
  <c r="J47" i="23"/>
  <c r="J48" i="23"/>
  <c r="R47" i="23"/>
  <c r="R48" i="23"/>
  <c r="Z47" i="23"/>
  <c r="Z48" i="23"/>
  <c r="J37" i="23"/>
  <c r="J36" i="23" s="1"/>
  <c r="R37" i="23"/>
  <c r="R36" i="23" s="1"/>
  <c r="Z37" i="23"/>
  <c r="Z36" i="23" s="1"/>
  <c r="C46" i="23"/>
  <c r="C48" i="23" s="1"/>
  <c r="K46" i="23"/>
  <c r="K48" i="23" s="1"/>
  <c r="S46" i="23"/>
  <c r="S48" i="23" s="1"/>
  <c r="AA46" i="23"/>
  <c r="E46" i="22"/>
  <c r="E48" i="22" s="1"/>
  <c r="M46" i="22"/>
  <c r="M48" i="22" s="1"/>
  <c r="U46" i="22"/>
  <c r="U48" i="22" s="1"/>
  <c r="AC46" i="22"/>
  <c r="AC48" i="22" s="1"/>
  <c r="C37" i="23"/>
  <c r="C36" i="23" s="1"/>
  <c r="K37" i="23"/>
  <c r="K36" i="23" s="1"/>
  <c r="S37" i="23"/>
  <c r="S36" i="23" s="1"/>
  <c r="AA37" i="23"/>
  <c r="AA36" i="23" s="1"/>
  <c r="D46" i="23"/>
  <c r="L46" i="23"/>
  <c r="T46" i="23"/>
  <c r="AB46" i="23"/>
  <c r="V46" i="22"/>
  <c r="AD46" i="22"/>
  <c r="I49" i="22"/>
  <c r="Q49" i="22"/>
  <c r="Y49" i="22"/>
  <c r="AG49" i="22"/>
  <c r="F31" i="23"/>
  <c r="N31" i="23"/>
  <c r="V31" i="23"/>
  <c r="AD31" i="23"/>
  <c r="E46" i="23"/>
  <c r="M46" i="23"/>
  <c r="U46" i="23"/>
  <c r="AC46" i="23"/>
  <c r="H49" i="23"/>
  <c r="P49" i="23"/>
  <c r="X49" i="23"/>
  <c r="AF49" i="23"/>
  <c r="J49" i="22"/>
  <c r="R49" i="22"/>
  <c r="G31" i="23"/>
  <c r="O31" i="23"/>
  <c r="W31" i="23"/>
  <c r="AE31" i="23"/>
  <c r="F46" i="23"/>
  <c r="N46" i="23"/>
  <c r="V46" i="23"/>
  <c r="AD46" i="23"/>
  <c r="I49" i="23"/>
  <c r="Q49" i="23"/>
  <c r="Y49" i="23"/>
  <c r="AG49" i="23"/>
  <c r="G46" i="23"/>
  <c r="G48" i="23" s="1"/>
  <c r="O46" i="23"/>
  <c r="O48" i="23" s="1"/>
  <c r="W46" i="23"/>
  <c r="W48" i="23" s="1"/>
  <c r="AE46" i="23"/>
  <c r="AG46" i="22"/>
  <c r="AG48" i="22" s="1"/>
  <c r="H46" i="23"/>
  <c r="H48" i="23" s="1"/>
  <c r="P46" i="23"/>
  <c r="P48" i="23" s="1"/>
  <c r="X46" i="23"/>
  <c r="X48" i="23" s="1"/>
  <c r="AF46" i="23"/>
  <c r="AF48" i="23" s="1"/>
  <c r="K49" i="23"/>
  <c r="I46" i="23"/>
  <c r="I48" i="23" s="1"/>
  <c r="Q46" i="23"/>
  <c r="Q48" i="23" s="1"/>
  <c r="Y46" i="23"/>
  <c r="Y48" i="23" s="1"/>
  <c r="AG46" i="23"/>
  <c r="AG48" i="23" s="1"/>
  <c r="J36" i="18"/>
  <c r="G36" i="19"/>
  <c r="O36" i="19"/>
  <c r="W36" i="19"/>
  <c r="C47" i="18"/>
  <c r="K47" i="18"/>
  <c r="S47" i="18"/>
  <c r="AA47" i="18"/>
  <c r="H36" i="19"/>
  <c r="P36" i="19"/>
  <c r="X36" i="19"/>
  <c r="AF36" i="19"/>
  <c r="T47" i="18"/>
  <c r="Y47" i="19"/>
  <c r="Y48" i="19"/>
  <c r="L47" i="18"/>
  <c r="L48" i="18"/>
  <c r="J47" i="19"/>
  <c r="J48" i="19"/>
  <c r="R47" i="19"/>
  <c r="R48" i="19"/>
  <c r="Z47" i="19"/>
  <c r="Z48" i="19"/>
  <c r="D47" i="18"/>
  <c r="D48" i="18"/>
  <c r="F36" i="18"/>
  <c r="N36" i="18"/>
  <c r="V36" i="18"/>
  <c r="AD36" i="18"/>
  <c r="AA36" i="19"/>
  <c r="AB47" i="18"/>
  <c r="AB48" i="18"/>
  <c r="G36" i="18"/>
  <c r="O36" i="18"/>
  <c r="W36" i="18"/>
  <c r="AE36" i="18"/>
  <c r="H36" i="18"/>
  <c r="P36" i="18"/>
  <c r="X36" i="18"/>
  <c r="AF36" i="18"/>
  <c r="E36" i="19"/>
  <c r="M36" i="19"/>
  <c r="U36" i="19"/>
  <c r="AC36" i="19"/>
  <c r="D31" i="18"/>
  <c r="L31" i="18"/>
  <c r="T31" i="18"/>
  <c r="AB31" i="18"/>
  <c r="C37" i="18"/>
  <c r="C36" i="18" s="1"/>
  <c r="K37" i="18"/>
  <c r="K36" i="18" s="1"/>
  <c r="S37" i="18"/>
  <c r="S36" i="18" s="1"/>
  <c r="AA37" i="18"/>
  <c r="AA36" i="18" s="1"/>
  <c r="E46" i="18"/>
  <c r="E48" i="18" s="1"/>
  <c r="M46" i="18"/>
  <c r="M48" i="18" s="1"/>
  <c r="U46" i="18"/>
  <c r="U48" i="18" s="1"/>
  <c r="AC46" i="18"/>
  <c r="AC48" i="18" s="1"/>
  <c r="AE47" i="18"/>
  <c r="I37" i="19"/>
  <c r="I36" i="19" s="1"/>
  <c r="Q37" i="19"/>
  <c r="Q36" i="19" s="1"/>
  <c r="Y37" i="19"/>
  <c r="Y36" i="19" s="1"/>
  <c r="S38" i="19"/>
  <c r="S36" i="19" s="1"/>
  <c r="AA38" i="19"/>
  <c r="C46" i="19"/>
  <c r="C48" i="19" s="1"/>
  <c r="K46" i="19"/>
  <c r="K48" i="19" s="1"/>
  <c r="S46" i="19"/>
  <c r="S48" i="19" s="1"/>
  <c r="AA46" i="19"/>
  <c r="AA48" i="19" s="1"/>
  <c r="F31" i="18"/>
  <c r="N31" i="18"/>
  <c r="V31" i="18"/>
  <c r="AD31" i="18"/>
  <c r="G31" i="18"/>
  <c r="O31" i="18"/>
  <c r="W31" i="18"/>
  <c r="AE31" i="18"/>
  <c r="H31" i="18"/>
  <c r="P31" i="18"/>
  <c r="X31" i="18"/>
  <c r="AF31" i="18"/>
  <c r="D37" i="18"/>
  <c r="D36" i="18" s="1"/>
  <c r="L37" i="18"/>
  <c r="L36" i="18" s="1"/>
  <c r="T37" i="18"/>
  <c r="T36" i="18" s="1"/>
  <c r="AB37" i="18"/>
  <c r="AB36" i="18" s="1"/>
  <c r="F46" i="18"/>
  <c r="F48" i="18" s="1"/>
  <c r="N46" i="18"/>
  <c r="N48" i="18" s="1"/>
  <c r="V46" i="18"/>
  <c r="V48" i="18" s="1"/>
  <c r="AD46" i="18"/>
  <c r="AD48" i="18" s="1"/>
  <c r="F31" i="19"/>
  <c r="J37" i="19"/>
  <c r="J36" i="19" s="1"/>
  <c r="R37" i="19"/>
  <c r="R36" i="19" s="1"/>
  <c r="Z37" i="19"/>
  <c r="Z36" i="19" s="1"/>
  <c r="D46" i="19"/>
  <c r="L46" i="19"/>
  <c r="T46" i="19"/>
  <c r="AB46" i="19"/>
  <c r="I31" i="18"/>
  <c r="E37" i="18"/>
  <c r="E36" i="18" s="1"/>
  <c r="M37" i="18"/>
  <c r="M36" i="18" s="1"/>
  <c r="U37" i="18"/>
  <c r="U36" i="18" s="1"/>
  <c r="AC37" i="18"/>
  <c r="G46" i="18"/>
  <c r="G48" i="18" s="1"/>
  <c r="O46" i="18"/>
  <c r="O48" i="18" s="1"/>
  <c r="W46" i="18"/>
  <c r="W48" i="18" s="1"/>
  <c r="AE46" i="18"/>
  <c r="AE48" i="18" s="1"/>
  <c r="C37" i="19"/>
  <c r="C36" i="19" s="1"/>
  <c r="K37" i="19"/>
  <c r="K36" i="19" s="1"/>
  <c r="E46" i="19"/>
  <c r="M46" i="19"/>
  <c r="U46" i="19"/>
  <c r="AC46" i="19"/>
  <c r="C49" i="19"/>
  <c r="K49" i="19"/>
  <c r="S49" i="19"/>
  <c r="AA49" i="19"/>
  <c r="H46" i="18"/>
  <c r="P46" i="18"/>
  <c r="X46" i="18"/>
  <c r="AF46" i="18"/>
  <c r="J47" i="18"/>
  <c r="F49" i="18"/>
  <c r="N49" i="18"/>
  <c r="V49" i="18"/>
  <c r="H31" i="19"/>
  <c r="P31" i="19"/>
  <c r="X31" i="19"/>
  <c r="D37" i="19"/>
  <c r="D36" i="19" s="1"/>
  <c r="L37" i="19"/>
  <c r="L36" i="19" s="1"/>
  <c r="T37" i="19"/>
  <c r="T36" i="19" s="1"/>
  <c r="AB37" i="19"/>
  <c r="AB36" i="19" s="1"/>
  <c r="F46" i="19"/>
  <c r="F48" i="19" s="1"/>
  <c r="N46" i="19"/>
  <c r="N48" i="19" s="1"/>
  <c r="V46" i="19"/>
  <c r="V48" i="19" s="1"/>
  <c r="AD46" i="19"/>
  <c r="I46" i="18"/>
  <c r="Q46" i="18"/>
  <c r="Y46" i="18"/>
  <c r="I31" i="19"/>
  <c r="Q31" i="19"/>
  <c r="Y31" i="19"/>
  <c r="G46" i="19"/>
  <c r="G48" i="19" s="1"/>
  <c r="O46" i="19"/>
  <c r="O48" i="19" s="1"/>
  <c r="W46" i="19"/>
  <c r="W48" i="19" s="1"/>
  <c r="AE46" i="19"/>
  <c r="AE48" i="19" s="1"/>
  <c r="J46" i="18"/>
  <c r="J48" i="18" s="1"/>
  <c r="R46" i="18"/>
  <c r="R48" i="18" s="1"/>
  <c r="Z46" i="18"/>
  <c r="Z48" i="18" s="1"/>
  <c r="H46" i="19"/>
  <c r="P46" i="19"/>
  <c r="X46" i="19"/>
  <c r="AF46" i="19"/>
  <c r="Y36" i="17"/>
  <c r="AA47" i="17"/>
  <c r="G36" i="17"/>
  <c r="O36" i="17"/>
  <c r="W36" i="17"/>
  <c r="AE36" i="17"/>
  <c r="D47" i="17"/>
  <c r="L47" i="17"/>
  <c r="Z47" i="17"/>
  <c r="H36" i="17"/>
  <c r="P36" i="17"/>
  <c r="X36" i="17"/>
  <c r="AF36" i="17"/>
  <c r="C36" i="17"/>
  <c r="K36" i="17"/>
  <c r="S36" i="17"/>
  <c r="AA36" i="17"/>
  <c r="I36" i="17"/>
  <c r="Q36" i="17"/>
  <c r="I47" i="17"/>
  <c r="Q47" i="17"/>
  <c r="C46" i="17"/>
  <c r="C48" i="17" s="1"/>
  <c r="K46" i="17"/>
  <c r="K48" i="17" s="1"/>
  <c r="S46" i="17"/>
  <c r="S48" i="17" s="1"/>
  <c r="AA46" i="17"/>
  <c r="AA48" i="17" s="1"/>
  <c r="J37" i="17"/>
  <c r="J36" i="17" s="1"/>
  <c r="R37" i="17"/>
  <c r="R36" i="17" s="1"/>
  <c r="Z37" i="17"/>
  <c r="Z36" i="17" s="1"/>
  <c r="D38" i="17"/>
  <c r="L38" i="17"/>
  <c r="T38" i="17"/>
  <c r="AB38" i="17"/>
  <c r="D46" i="17"/>
  <c r="D48" i="17" s="1"/>
  <c r="L46" i="17"/>
  <c r="L48" i="17" s="1"/>
  <c r="T46" i="17"/>
  <c r="T48" i="17" s="1"/>
  <c r="AB46" i="17"/>
  <c r="AB48" i="17" s="1"/>
  <c r="G31" i="17"/>
  <c r="O31" i="17"/>
  <c r="W31" i="17"/>
  <c r="AE31" i="17"/>
  <c r="E46" i="17"/>
  <c r="M46" i="17"/>
  <c r="U46" i="17"/>
  <c r="AC46" i="17"/>
  <c r="C49" i="17"/>
  <c r="K49" i="17"/>
  <c r="S49" i="17"/>
  <c r="AA49" i="17"/>
  <c r="H31" i="17"/>
  <c r="P31" i="17"/>
  <c r="X31" i="17"/>
  <c r="AF31" i="17"/>
  <c r="D37" i="17"/>
  <c r="D36" i="17" s="1"/>
  <c r="L37" i="17"/>
  <c r="T37" i="17"/>
  <c r="T36" i="17" s="1"/>
  <c r="AB37" i="17"/>
  <c r="AB36" i="17" s="1"/>
  <c r="F46" i="17"/>
  <c r="N46" i="17"/>
  <c r="V46" i="17"/>
  <c r="AD46" i="17"/>
  <c r="X47" i="17"/>
  <c r="AF47" i="17"/>
  <c r="D49" i="17"/>
  <c r="L49" i="17"/>
  <c r="T49" i="17"/>
  <c r="AB49" i="17"/>
  <c r="E31" i="17"/>
  <c r="G46" i="17"/>
  <c r="G48" i="17" s="1"/>
  <c r="O46" i="17"/>
  <c r="O48" i="17" s="1"/>
  <c r="W46" i="17"/>
  <c r="W48" i="17" s="1"/>
  <c r="AE46" i="17"/>
  <c r="AE48" i="17" s="1"/>
  <c r="I31" i="17"/>
  <c r="Q31" i="17"/>
  <c r="Y31" i="17"/>
  <c r="J31" i="17"/>
  <c r="R31" i="17"/>
  <c r="Z31" i="17"/>
  <c r="H46" i="17"/>
  <c r="H48" i="17" s="1"/>
  <c r="P46" i="17"/>
  <c r="P48" i="17" s="1"/>
  <c r="X46" i="17"/>
  <c r="X48" i="17" s="1"/>
  <c r="AF46" i="17"/>
  <c r="AF48" i="17" s="1"/>
  <c r="C31" i="17"/>
  <c r="K31" i="17"/>
  <c r="S31" i="17"/>
  <c r="AA31" i="17"/>
  <c r="K36" i="16"/>
  <c r="K31" i="16"/>
  <c r="AC31" i="16"/>
  <c r="L31" i="16"/>
  <c r="C46" i="16"/>
  <c r="C48" i="16" s="1"/>
  <c r="K46" i="16"/>
  <c r="K48" i="16" s="1"/>
  <c r="S46" i="16"/>
  <c r="S48" i="16" s="1"/>
  <c r="AA46" i="16"/>
  <c r="AA48" i="16" s="1"/>
  <c r="C37" i="16"/>
  <c r="D37" i="16"/>
  <c r="D36" i="16" s="1"/>
  <c r="K37" i="16"/>
  <c r="E41" i="16"/>
  <c r="M41" i="16"/>
  <c r="U41" i="16"/>
  <c r="AC41" i="16"/>
  <c r="AC36" i="16"/>
  <c r="L37" i="16"/>
  <c r="J49" i="16"/>
  <c r="R49" i="16"/>
  <c r="Z49" i="16"/>
  <c r="U36" i="16"/>
  <c r="T31" i="16"/>
  <c r="C31" i="16"/>
  <c r="U31" i="16"/>
  <c r="S37" i="16"/>
  <c r="C41" i="16"/>
  <c r="K41" i="16"/>
  <c r="S41" i="16"/>
  <c r="M36" i="16"/>
  <c r="T37" i="16"/>
  <c r="T36" i="16" s="1"/>
  <c r="D41" i="16"/>
  <c r="L41" i="16"/>
  <c r="T41" i="16"/>
  <c r="AB41" i="16"/>
  <c r="E36" i="16"/>
  <c r="S36" i="16"/>
  <c r="AA37" i="16"/>
  <c r="AA36" i="16" s="1"/>
  <c r="D31" i="16"/>
  <c r="E31" i="16"/>
  <c r="AB31" i="16"/>
  <c r="C36" i="16"/>
  <c r="J46" i="16"/>
  <c r="J48" i="16" s="1"/>
  <c r="R46" i="16"/>
  <c r="R48" i="16" s="1"/>
  <c r="Z46" i="16"/>
  <c r="Z48" i="16" s="1"/>
  <c r="AB37" i="16"/>
  <c r="AB36" i="16" s="1"/>
  <c r="J41" i="16"/>
  <c r="R41" i="16"/>
  <c r="Z41" i="16"/>
  <c r="L48" i="16"/>
  <c r="L47" i="16"/>
  <c r="N36" i="16"/>
  <c r="G36" i="16"/>
  <c r="O36" i="16"/>
  <c r="W36" i="16"/>
  <c r="AE36" i="16"/>
  <c r="T48" i="16"/>
  <c r="T47" i="16"/>
  <c r="AD36" i="16"/>
  <c r="H36" i="16"/>
  <c r="P36" i="16"/>
  <c r="X36" i="16"/>
  <c r="AF36" i="16"/>
  <c r="AB48" i="16"/>
  <c r="AB47" i="16"/>
  <c r="F36" i="16"/>
  <c r="V36" i="16"/>
  <c r="I36" i="16"/>
  <c r="Q36" i="16"/>
  <c r="Y36" i="16"/>
  <c r="I47" i="16"/>
  <c r="Z47" i="16"/>
  <c r="S47" i="16"/>
  <c r="D48" i="16"/>
  <c r="D47" i="16"/>
  <c r="L36" i="16"/>
  <c r="R47" i="16"/>
  <c r="J37" i="16"/>
  <c r="J36" i="16" s="1"/>
  <c r="R37" i="16"/>
  <c r="R36" i="16" s="1"/>
  <c r="Z37" i="16"/>
  <c r="Z36" i="16" s="1"/>
  <c r="E46" i="16"/>
  <c r="M46" i="16"/>
  <c r="U46" i="16"/>
  <c r="AC46" i="16"/>
  <c r="H49" i="16"/>
  <c r="P49" i="16"/>
  <c r="X49" i="16"/>
  <c r="AF49" i="16"/>
  <c r="F46" i="16"/>
  <c r="N46" i="16"/>
  <c r="V46" i="16"/>
  <c r="AD46" i="16"/>
  <c r="I49" i="16"/>
  <c r="Q49" i="16"/>
  <c r="Y49" i="16"/>
  <c r="F31" i="16"/>
  <c r="N31" i="16"/>
  <c r="V31" i="16"/>
  <c r="AD31" i="16"/>
  <c r="G31" i="16"/>
  <c r="O31" i="16"/>
  <c r="W31" i="16"/>
  <c r="AE31" i="16"/>
  <c r="G46" i="16"/>
  <c r="G48" i="16" s="1"/>
  <c r="O46" i="16"/>
  <c r="O48" i="16" s="1"/>
  <c r="W46" i="16"/>
  <c r="W48" i="16" s="1"/>
  <c r="AE46" i="16"/>
  <c r="AE48" i="16" s="1"/>
  <c r="H31" i="16"/>
  <c r="P31" i="16"/>
  <c r="X31" i="16"/>
  <c r="AF31" i="16"/>
  <c r="H46" i="16"/>
  <c r="H48" i="16" s="1"/>
  <c r="P46" i="16"/>
  <c r="P48" i="16" s="1"/>
  <c r="X46" i="16"/>
  <c r="X48" i="16" s="1"/>
  <c r="AF46" i="16"/>
  <c r="AF48" i="16" s="1"/>
  <c r="C49" i="16"/>
  <c r="K49" i="16"/>
  <c r="S49" i="16"/>
  <c r="AA49" i="16"/>
  <c r="I31" i="16"/>
  <c r="Q31" i="16"/>
  <c r="Y31" i="16"/>
  <c r="J31" i="16"/>
  <c r="R31" i="16"/>
  <c r="Z31" i="16"/>
  <c r="I46" i="16"/>
  <c r="I48" i="16" s="1"/>
  <c r="Q46" i="16"/>
  <c r="Q48" i="16" s="1"/>
  <c r="Y46" i="16"/>
  <c r="Y48" i="16" s="1"/>
  <c r="Z37" i="14"/>
  <c r="Z46" i="14"/>
  <c r="Z31" i="14"/>
  <c r="D37" i="14"/>
  <c r="F13" i="2" s="1"/>
  <c r="D46" i="14"/>
  <c r="D47" i="14" s="1"/>
  <c r="E37" i="14"/>
  <c r="E46" i="14"/>
  <c r="AA37" i="14"/>
  <c r="I36" i="15"/>
  <c r="Q36" i="15"/>
  <c r="Y36" i="15"/>
  <c r="AG36" i="15"/>
  <c r="T37" i="14"/>
  <c r="T46" i="14"/>
  <c r="AC37" i="14"/>
  <c r="AC46" i="14"/>
  <c r="AD37" i="14"/>
  <c r="AD46" i="14"/>
  <c r="AD31" i="14"/>
  <c r="M37" i="14"/>
  <c r="M46" i="14"/>
  <c r="F37" i="14"/>
  <c r="F46" i="14"/>
  <c r="D31" i="14"/>
  <c r="T31" i="14"/>
  <c r="AC31" i="14"/>
  <c r="G36" i="14"/>
  <c r="O36" i="14"/>
  <c r="W36" i="14"/>
  <c r="AE36" i="14"/>
  <c r="C36" i="15"/>
  <c r="K36" i="15"/>
  <c r="S36" i="15"/>
  <c r="AA36" i="15"/>
  <c r="L37" i="14"/>
  <c r="L46" i="14"/>
  <c r="C31" i="14"/>
  <c r="K31" i="14"/>
  <c r="N37" i="14"/>
  <c r="N46" i="14"/>
  <c r="E31" i="14"/>
  <c r="M31" i="14"/>
  <c r="AE31" i="14"/>
  <c r="H37" i="14"/>
  <c r="H46" i="14"/>
  <c r="P37" i="14"/>
  <c r="P46" i="14"/>
  <c r="X37" i="14"/>
  <c r="X46" i="14"/>
  <c r="AF37" i="14"/>
  <c r="AF46" i="14"/>
  <c r="D36" i="15"/>
  <c r="L36" i="15"/>
  <c r="T36" i="15"/>
  <c r="AB36" i="15"/>
  <c r="AB37" i="14"/>
  <c r="AB46" i="14"/>
  <c r="U37" i="14"/>
  <c r="U46" i="14"/>
  <c r="V37" i="14"/>
  <c r="V46" i="14"/>
  <c r="V31" i="14"/>
  <c r="F31" i="14"/>
  <c r="N31" i="14"/>
  <c r="W31" i="14"/>
  <c r="I37" i="14"/>
  <c r="I46" i="14"/>
  <c r="Q37" i="14"/>
  <c r="Q46" i="14"/>
  <c r="Y37" i="14"/>
  <c r="Y46" i="14"/>
  <c r="AG37" i="14"/>
  <c r="AG46" i="14"/>
  <c r="E36" i="15"/>
  <c r="M36" i="15"/>
  <c r="U36" i="15"/>
  <c r="AC36" i="15"/>
  <c r="R37" i="14"/>
  <c r="R46" i="14"/>
  <c r="C37" i="14"/>
  <c r="F12" i="2" s="1"/>
  <c r="F36" i="15"/>
  <c r="N36" i="15"/>
  <c r="V36" i="15"/>
  <c r="AD36" i="15"/>
  <c r="J37" i="14"/>
  <c r="J46" i="14"/>
  <c r="S46" i="14"/>
  <c r="K37" i="14"/>
  <c r="O36" i="15"/>
  <c r="AE36" i="15"/>
  <c r="J37" i="15"/>
  <c r="J36" i="15" s="1"/>
  <c r="R37" i="15"/>
  <c r="R36" i="15" s="1"/>
  <c r="Z37" i="15"/>
  <c r="Z36" i="15" s="1"/>
  <c r="C46" i="15"/>
  <c r="K46" i="15"/>
  <c r="S46" i="15"/>
  <c r="AA46" i="15"/>
  <c r="H49" i="14"/>
  <c r="P49" i="14"/>
  <c r="X49" i="14"/>
  <c r="AF49" i="14"/>
  <c r="E31" i="15"/>
  <c r="M31" i="15"/>
  <c r="U31" i="15"/>
  <c r="AC31" i="15"/>
  <c r="D46" i="15"/>
  <c r="L46" i="15"/>
  <c r="T46" i="15"/>
  <c r="AB46" i="15"/>
  <c r="G49" i="15"/>
  <c r="O49" i="15"/>
  <c r="W49" i="15"/>
  <c r="AE49" i="15"/>
  <c r="I49" i="14"/>
  <c r="Q49" i="14"/>
  <c r="Y49" i="14"/>
  <c r="AG49" i="14"/>
  <c r="F31" i="15"/>
  <c r="N31" i="15"/>
  <c r="V31" i="15"/>
  <c r="AD31" i="15"/>
  <c r="E46" i="15"/>
  <c r="E48" i="15" s="1"/>
  <c r="M46" i="15"/>
  <c r="M48" i="15" s="1"/>
  <c r="U46" i="15"/>
  <c r="AC46" i="15"/>
  <c r="H49" i="15"/>
  <c r="P49" i="15"/>
  <c r="X49" i="15"/>
  <c r="AF49" i="15"/>
  <c r="G46" i="14"/>
  <c r="O46" i="14"/>
  <c r="W46" i="14"/>
  <c r="AE46" i="14"/>
  <c r="G31" i="15"/>
  <c r="F46" i="15"/>
  <c r="N46" i="15"/>
  <c r="V46" i="15"/>
  <c r="AD46" i="15"/>
  <c r="G46" i="15"/>
  <c r="G48" i="15" s="1"/>
  <c r="O46" i="15"/>
  <c r="O48" i="15" s="1"/>
  <c r="W46" i="15"/>
  <c r="W48" i="15" s="1"/>
  <c r="AE46" i="15"/>
  <c r="AE48" i="15" s="1"/>
  <c r="J49" i="15"/>
  <c r="R49" i="15"/>
  <c r="D49" i="14"/>
  <c r="L49" i="14"/>
  <c r="I31" i="15"/>
  <c r="Q31" i="15"/>
  <c r="Y31" i="15"/>
  <c r="H46" i="15"/>
  <c r="H48" i="15" s="1"/>
  <c r="P46" i="15"/>
  <c r="P48" i="15" s="1"/>
  <c r="X46" i="15"/>
  <c r="X48" i="15" s="1"/>
  <c r="AF46" i="15"/>
  <c r="AF48" i="15" s="1"/>
  <c r="J31" i="15"/>
  <c r="I46" i="15"/>
  <c r="Q46" i="15"/>
  <c r="Y46" i="15"/>
  <c r="AG46" i="15"/>
  <c r="E36" i="13"/>
  <c r="M36" i="13"/>
  <c r="U36" i="13"/>
  <c r="AC36" i="13"/>
  <c r="F36" i="13"/>
  <c r="G36" i="13"/>
  <c r="O36" i="13"/>
  <c r="W36" i="13"/>
  <c r="J36" i="13"/>
  <c r="V36" i="13"/>
  <c r="H36" i="13"/>
  <c r="P36" i="13"/>
  <c r="X36" i="13"/>
  <c r="AF36" i="13"/>
  <c r="R36" i="13"/>
  <c r="N36" i="13"/>
  <c r="I36" i="13"/>
  <c r="Q36" i="13"/>
  <c r="AG36" i="13"/>
  <c r="Z36" i="13"/>
  <c r="AD36" i="13"/>
  <c r="Y36" i="13"/>
  <c r="J47" i="13"/>
  <c r="J48" i="13"/>
  <c r="Z48" i="13"/>
  <c r="C46" i="13"/>
  <c r="K46" i="13"/>
  <c r="S46" i="13"/>
  <c r="AA46" i="13"/>
  <c r="C37" i="13"/>
  <c r="K37" i="13"/>
  <c r="K36" i="13" s="1"/>
  <c r="S37" i="13"/>
  <c r="S36" i="13" s="1"/>
  <c r="D46" i="13"/>
  <c r="L46" i="13"/>
  <c r="T46" i="13"/>
  <c r="AB46" i="13"/>
  <c r="E47" i="13"/>
  <c r="G49" i="13"/>
  <c r="O49" i="13"/>
  <c r="W49" i="13"/>
  <c r="AE49" i="13"/>
  <c r="E31" i="13"/>
  <c r="M31" i="13"/>
  <c r="U31" i="13"/>
  <c r="AC31" i="13"/>
  <c r="F31" i="13"/>
  <c r="N31" i="13"/>
  <c r="V31" i="13"/>
  <c r="AD31" i="13"/>
  <c r="D37" i="13"/>
  <c r="D36" i="13" s="1"/>
  <c r="L37" i="13"/>
  <c r="L36" i="13" s="1"/>
  <c r="T37" i="13"/>
  <c r="T36" i="13" s="1"/>
  <c r="AB37" i="13"/>
  <c r="AB36" i="13" s="1"/>
  <c r="E46" i="13"/>
  <c r="E48" i="13" s="1"/>
  <c r="M46" i="13"/>
  <c r="M48" i="13" s="1"/>
  <c r="U46" i="13"/>
  <c r="U48" i="13" s="1"/>
  <c r="AC46" i="13"/>
  <c r="AC48" i="13" s="1"/>
  <c r="AF49" i="13"/>
  <c r="G31" i="13"/>
  <c r="O31" i="13"/>
  <c r="W31" i="13"/>
  <c r="AE31" i="13"/>
  <c r="F46" i="13"/>
  <c r="F48" i="13" s="1"/>
  <c r="N46" i="13"/>
  <c r="N48" i="13" s="1"/>
  <c r="V46" i="13"/>
  <c r="V48" i="13" s="1"/>
  <c r="AD46" i="13"/>
  <c r="AD48" i="13" s="1"/>
  <c r="I49" i="13"/>
  <c r="Q49" i="13"/>
  <c r="Y49" i="13"/>
  <c r="AG49" i="13"/>
  <c r="H31" i="13"/>
  <c r="P31" i="13"/>
  <c r="X31" i="13"/>
  <c r="AF31" i="13"/>
  <c r="Z41" i="13"/>
  <c r="G46" i="13"/>
  <c r="G48" i="13" s="1"/>
  <c r="O46" i="13"/>
  <c r="O48" i="13" s="1"/>
  <c r="W46" i="13"/>
  <c r="W48" i="13" s="1"/>
  <c r="AE46" i="13"/>
  <c r="AE48" i="13" s="1"/>
  <c r="I31" i="13"/>
  <c r="Q31" i="13"/>
  <c r="Y31" i="13"/>
  <c r="AG31" i="13"/>
  <c r="H46" i="13"/>
  <c r="H48" i="13" s="1"/>
  <c r="P46" i="13"/>
  <c r="P48" i="13" s="1"/>
  <c r="X46" i="13"/>
  <c r="X48" i="13" s="1"/>
  <c r="AF46" i="13"/>
  <c r="AF48" i="13" s="1"/>
  <c r="I46" i="13"/>
  <c r="I48" i="13" s="1"/>
  <c r="Q46" i="13"/>
  <c r="Q48" i="13" s="1"/>
  <c r="Y46" i="13"/>
  <c r="Y48" i="13" s="1"/>
  <c r="AG46" i="13"/>
  <c r="AG48" i="13" s="1"/>
  <c r="AF41" i="12"/>
  <c r="AA31" i="12"/>
  <c r="O37" i="12"/>
  <c r="N37" i="12"/>
  <c r="O39" i="12"/>
  <c r="O38" i="12"/>
  <c r="F38" i="12"/>
  <c r="N40" i="12"/>
  <c r="R40" i="12"/>
  <c r="G39" i="12"/>
  <c r="G37" i="12"/>
  <c r="P40" i="12"/>
  <c r="P39" i="12"/>
  <c r="P38" i="12"/>
  <c r="E40" i="12"/>
  <c r="X49" i="12"/>
  <c r="AF49" i="12"/>
  <c r="P37" i="12"/>
  <c r="X37" i="12"/>
  <c r="AF37" i="12"/>
  <c r="Q38" i="12"/>
  <c r="Y38" i="12"/>
  <c r="Y36" i="12" s="1"/>
  <c r="AG38" i="12"/>
  <c r="R39" i="12"/>
  <c r="Z39" i="12"/>
  <c r="S40" i="12"/>
  <c r="AA40" i="12"/>
  <c r="Q37" i="12"/>
  <c r="Y37" i="12"/>
  <c r="AG37" i="12"/>
  <c r="AG36" i="12" s="1"/>
  <c r="R38" i="12"/>
  <c r="Z38" i="12"/>
  <c r="C39" i="12"/>
  <c r="S39" i="12"/>
  <c r="S36" i="12" s="1"/>
  <c r="AA39" i="12"/>
  <c r="T40" i="12"/>
  <c r="AB40" i="12"/>
  <c r="S41" i="12"/>
  <c r="S49" i="12"/>
  <c r="R46" i="12"/>
  <c r="R48" i="12" s="1"/>
  <c r="T41" i="12"/>
  <c r="T49" i="12"/>
  <c r="AB49" i="12"/>
  <c r="AD31" i="12"/>
  <c r="Z46" i="12"/>
  <c r="Z48" i="12" s="1"/>
  <c r="T31" i="12"/>
  <c r="AB31" i="12"/>
  <c r="V41" i="12"/>
  <c r="AD41" i="12"/>
  <c r="X41" i="12"/>
  <c r="N38" i="12"/>
  <c r="N41" i="12"/>
  <c r="N49" i="12"/>
  <c r="H49" i="12"/>
  <c r="G38" i="12"/>
  <c r="F39" i="12"/>
  <c r="F36" i="12" s="1"/>
  <c r="G49" i="12"/>
  <c r="O49" i="12"/>
  <c r="P49" i="12"/>
  <c r="P41" i="12"/>
  <c r="D38" i="12"/>
  <c r="E39" i="12"/>
  <c r="E38" i="12"/>
  <c r="E37" i="12"/>
  <c r="F49" i="12"/>
  <c r="E49" i="12"/>
  <c r="M37" i="12"/>
  <c r="M38" i="12"/>
  <c r="M41" i="12"/>
  <c r="C38" i="12"/>
  <c r="K40" i="12"/>
  <c r="K39" i="12"/>
  <c r="L40" i="12"/>
  <c r="L41" i="12"/>
  <c r="L49" i="12"/>
  <c r="D31" i="12"/>
  <c r="L31" i="12"/>
  <c r="H37" i="12"/>
  <c r="H36" i="12" s="1"/>
  <c r="I38" i="12"/>
  <c r="J39" i="12"/>
  <c r="I37" i="12"/>
  <c r="J38" i="12"/>
  <c r="D40" i="12"/>
  <c r="D41" i="12"/>
  <c r="D49" i="12"/>
  <c r="J46" i="12"/>
  <c r="J48" i="12" s="1"/>
  <c r="E41" i="12"/>
  <c r="F41" i="12"/>
  <c r="C40" i="12"/>
  <c r="C37" i="12"/>
  <c r="G41" i="12"/>
  <c r="O41" i="12"/>
  <c r="W41" i="12"/>
  <c r="AE41" i="12"/>
  <c r="H41" i="12"/>
  <c r="K31" i="12"/>
  <c r="R31" i="12"/>
  <c r="I41" i="12"/>
  <c r="Q41" i="12"/>
  <c r="Y41" i="12"/>
  <c r="AG41" i="12"/>
  <c r="C31" i="12"/>
  <c r="S31" i="12"/>
  <c r="C41" i="12"/>
  <c r="K41" i="12"/>
  <c r="AA41" i="12"/>
  <c r="V31" i="12"/>
  <c r="Z31" i="12"/>
  <c r="J41" i="12"/>
  <c r="R41" i="12"/>
  <c r="Z41" i="12"/>
  <c r="AB41" i="12"/>
  <c r="J49" i="12"/>
  <c r="R49" i="12"/>
  <c r="Z49" i="12"/>
  <c r="F31" i="12"/>
  <c r="AG31" i="12"/>
  <c r="N31" i="12"/>
  <c r="AA36" i="12"/>
  <c r="M49" i="12"/>
  <c r="AD36" i="12"/>
  <c r="U36" i="12"/>
  <c r="V36" i="12"/>
  <c r="W36" i="12"/>
  <c r="AE36" i="12"/>
  <c r="AF36" i="12"/>
  <c r="AC36" i="12"/>
  <c r="X36" i="12"/>
  <c r="Q36" i="12"/>
  <c r="J37" i="12"/>
  <c r="R37" i="12"/>
  <c r="Z37" i="12"/>
  <c r="Z36" i="12" s="1"/>
  <c r="C46" i="12"/>
  <c r="C48" i="12" s="1"/>
  <c r="K46" i="12"/>
  <c r="K48" i="12" s="1"/>
  <c r="S46" i="12"/>
  <c r="S48" i="12" s="1"/>
  <c r="AA46" i="12"/>
  <c r="AA48" i="12" s="1"/>
  <c r="E31" i="12"/>
  <c r="M31" i="12"/>
  <c r="U31" i="12"/>
  <c r="AC31" i="12"/>
  <c r="D46" i="12"/>
  <c r="D48" i="12" s="1"/>
  <c r="L46" i="12"/>
  <c r="T46" i="12"/>
  <c r="AB46" i="12"/>
  <c r="D37" i="12"/>
  <c r="L37" i="12"/>
  <c r="T37" i="12"/>
  <c r="T36" i="12" s="1"/>
  <c r="AB37" i="12"/>
  <c r="AB36" i="12" s="1"/>
  <c r="E46" i="12"/>
  <c r="M46" i="12"/>
  <c r="U46" i="12"/>
  <c r="AC46" i="12"/>
  <c r="F46" i="12"/>
  <c r="N46" i="12"/>
  <c r="V46" i="12"/>
  <c r="AD46" i="12"/>
  <c r="I49" i="12"/>
  <c r="Q49" i="12"/>
  <c r="Y49" i="12"/>
  <c r="AG49" i="12"/>
  <c r="G31" i="12"/>
  <c r="O31" i="12"/>
  <c r="W31" i="12"/>
  <c r="AE31" i="12"/>
  <c r="H31" i="12"/>
  <c r="P31" i="12"/>
  <c r="X31" i="12"/>
  <c r="AF31" i="12"/>
  <c r="G46" i="12"/>
  <c r="O46" i="12"/>
  <c r="W46" i="12"/>
  <c r="AE46" i="12"/>
  <c r="H46" i="12"/>
  <c r="P46" i="12"/>
  <c r="X46" i="12"/>
  <c r="AF46" i="12"/>
  <c r="C49" i="12"/>
  <c r="K49" i="12"/>
  <c r="I31" i="12"/>
  <c r="Q31" i="12"/>
  <c r="Y31" i="12"/>
  <c r="J31" i="12"/>
  <c r="I46" i="12"/>
  <c r="I48" i="12" s="1"/>
  <c r="Q46" i="12"/>
  <c r="Q48" i="12" s="1"/>
  <c r="Y46" i="12"/>
  <c r="Y48" i="12" s="1"/>
  <c r="AG46" i="12"/>
  <c r="AG48" i="12" s="1"/>
  <c r="W81" i="2" l="1"/>
  <c r="X81" i="2" s="1"/>
  <c r="Y81" i="2" s="1"/>
  <c r="N48" i="20"/>
  <c r="W76" i="2"/>
  <c r="X76" i="2" s="1"/>
  <c r="Y76" i="2" s="1"/>
  <c r="F48" i="20"/>
  <c r="W102" i="2"/>
  <c r="X102" i="2" s="1"/>
  <c r="Y102" i="2" s="1"/>
  <c r="Z102" i="2" s="1"/>
  <c r="W82" i="2"/>
  <c r="X82" i="2" s="1"/>
  <c r="Y82" i="2" s="1"/>
  <c r="W78" i="2"/>
  <c r="X78" i="2" s="1"/>
  <c r="Y78" i="2" s="1"/>
  <c r="S36" i="20"/>
  <c r="AC36" i="20"/>
  <c r="X97" i="2"/>
  <c r="Y97" i="2" s="1"/>
  <c r="W89" i="2"/>
  <c r="X89" i="2" s="1"/>
  <c r="Y89" i="2" s="1"/>
  <c r="W92" i="2"/>
  <c r="X92" i="2" s="1"/>
  <c r="Y92" i="2" s="1"/>
  <c r="Z92" i="2" s="1"/>
  <c r="W86" i="2"/>
  <c r="X86" i="2" s="1"/>
  <c r="Y86" i="2" s="1"/>
  <c r="R48" i="20"/>
  <c r="O48" i="20"/>
  <c r="W48" i="20"/>
  <c r="Z48" i="20"/>
  <c r="G48" i="20"/>
  <c r="V48" i="20"/>
  <c r="AG48" i="20"/>
  <c r="AC48" i="20"/>
  <c r="W101" i="2"/>
  <c r="X101" i="2" s="1"/>
  <c r="AF48" i="20"/>
  <c r="AE48" i="20"/>
  <c r="E48" i="20"/>
  <c r="L48" i="20"/>
  <c r="S48" i="20"/>
  <c r="X48" i="20"/>
  <c r="M48" i="20"/>
  <c r="K48" i="20"/>
  <c r="H48" i="20"/>
  <c r="AB48" i="20"/>
  <c r="P48" i="20"/>
  <c r="C48" i="20"/>
  <c r="U48" i="20"/>
  <c r="W93" i="2"/>
  <c r="P47" i="20"/>
  <c r="AB47" i="20"/>
  <c r="AC47" i="20"/>
  <c r="M47" i="20"/>
  <c r="AF36" i="20"/>
  <c r="F104" i="2"/>
  <c r="AA36" i="20"/>
  <c r="F99" i="2"/>
  <c r="X36" i="20"/>
  <c r="F96" i="2"/>
  <c r="AE36" i="20"/>
  <c r="F103" i="2"/>
  <c r="W47" i="20"/>
  <c r="AB36" i="20"/>
  <c r="F100" i="2"/>
  <c r="P36" i="20"/>
  <c r="F88" i="2"/>
  <c r="W36" i="20"/>
  <c r="F95" i="2"/>
  <c r="O47" i="20"/>
  <c r="Y36" i="20"/>
  <c r="F97" i="2"/>
  <c r="O36" i="20"/>
  <c r="F87" i="2"/>
  <c r="G47" i="20"/>
  <c r="Z36" i="20"/>
  <c r="F98" i="2"/>
  <c r="Q36" i="20"/>
  <c r="F89" i="2"/>
  <c r="G36" i="20"/>
  <c r="F79" i="2"/>
  <c r="AD36" i="20"/>
  <c r="F102" i="2"/>
  <c r="R36" i="20"/>
  <c r="F90" i="2"/>
  <c r="V36" i="20"/>
  <c r="F94" i="2"/>
  <c r="J36" i="20"/>
  <c r="F82" i="2"/>
  <c r="N36" i="20"/>
  <c r="F86" i="2"/>
  <c r="F36" i="20"/>
  <c r="F78" i="2"/>
  <c r="U36" i="20"/>
  <c r="U47" i="20"/>
  <c r="Y99" i="2"/>
  <c r="Z99" i="2" s="1"/>
  <c r="Z61" i="2"/>
  <c r="Z63" i="2"/>
  <c r="Z65" i="2"/>
  <c r="Z69" i="2"/>
  <c r="Z71" i="2"/>
  <c r="Z73" i="2"/>
  <c r="Z46" i="2"/>
  <c r="Z48" i="2"/>
  <c r="Z50" i="2"/>
  <c r="Z54" i="2"/>
  <c r="Z56" i="2"/>
  <c r="Z58" i="2"/>
  <c r="Z62" i="2"/>
  <c r="Z64" i="2"/>
  <c r="Z66" i="2"/>
  <c r="Y52" i="2"/>
  <c r="Z52" i="2" s="1"/>
  <c r="Y68" i="2"/>
  <c r="Z68" i="2" s="1"/>
  <c r="Z70" i="2"/>
  <c r="Z72" i="2"/>
  <c r="Z51" i="2"/>
  <c r="Y60" i="2"/>
  <c r="Z60" i="2" s="1"/>
  <c r="Z45" i="2"/>
  <c r="Z47" i="2"/>
  <c r="Z49" i="2"/>
  <c r="Z59" i="2"/>
  <c r="Z53" i="2"/>
  <c r="Z55" i="2"/>
  <c r="Z57" i="2"/>
  <c r="Z67" i="2"/>
  <c r="Z44" i="2"/>
  <c r="AC36" i="18"/>
  <c r="AC47" i="18"/>
  <c r="Z47" i="18"/>
  <c r="W14" i="2"/>
  <c r="X14" i="2" s="1"/>
  <c r="W29" i="2"/>
  <c r="X29" i="2" s="1"/>
  <c r="W22" i="2"/>
  <c r="X22" i="2" s="1"/>
  <c r="W30" i="2"/>
  <c r="X30" i="2" s="1"/>
  <c r="W37" i="2"/>
  <c r="X37" i="2" s="1"/>
  <c r="W38" i="2"/>
  <c r="X38" i="2" s="1"/>
  <c r="R48" i="14"/>
  <c r="F48" i="14"/>
  <c r="AE48" i="14"/>
  <c r="W48" i="14"/>
  <c r="Q48" i="14"/>
  <c r="V48" i="14"/>
  <c r="H48" i="14"/>
  <c r="AA48" i="14"/>
  <c r="O48" i="14"/>
  <c r="L48" i="14"/>
  <c r="D48" i="14"/>
  <c r="G48" i="14"/>
  <c r="I48" i="14"/>
  <c r="AF48" i="14"/>
  <c r="C48" i="14"/>
  <c r="P48" i="14"/>
  <c r="J48" i="14"/>
  <c r="AG48" i="14"/>
  <c r="X48" i="14"/>
  <c r="AD48" i="14"/>
  <c r="Z48" i="14"/>
  <c r="S36" i="14"/>
  <c r="U28" i="2"/>
  <c r="Y48" i="14"/>
  <c r="S48" i="14"/>
  <c r="N48" i="14"/>
  <c r="K48" i="14"/>
  <c r="K47" i="14"/>
  <c r="L36" i="14"/>
  <c r="F21" i="2"/>
  <c r="AC36" i="14"/>
  <c r="F38" i="2"/>
  <c r="I36" i="14"/>
  <c r="F18" i="2"/>
  <c r="U36" i="14"/>
  <c r="F30" i="2"/>
  <c r="AF36" i="14"/>
  <c r="F41" i="2"/>
  <c r="E36" i="14"/>
  <c r="F14" i="2"/>
  <c r="Q36" i="14"/>
  <c r="F26" i="2"/>
  <c r="AA36" i="14"/>
  <c r="F36" i="2"/>
  <c r="K36" i="14"/>
  <c r="F20" i="2"/>
  <c r="C47" i="14"/>
  <c r="T36" i="14"/>
  <c r="F29" i="2"/>
  <c r="AG36" i="14"/>
  <c r="F42" i="2"/>
  <c r="AB36" i="14"/>
  <c r="F37" i="2"/>
  <c r="X36" i="14"/>
  <c r="F33" i="2"/>
  <c r="Z47" i="14"/>
  <c r="N36" i="14"/>
  <c r="F23" i="2"/>
  <c r="J36" i="14"/>
  <c r="F19" i="2"/>
  <c r="R36" i="14"/>
  <c r="F27" i="2"/>
  <c r="Y36" i="14"/>
  <c r="F34" i="2"/>
  <c r="P36" i="14"/>
  <c r="F25" i="2"/>
  <c r="F36" i="14"/>
  <c r="F15" i="2"/>
  <c r="AD36" i="14"/>
  <c r="F39" i="2"/>
  <c r="Z36" i="14"/>
  <c r="F35" i="2"/>
  <c r="V36" i="14"/>
  <c r="F31" i="2"/>
  <c r="H36" i="14"/>
  <c r="F17" i="2"/>
  <c r="M36" i="14"/>
  <c r="F22" i="2"/>
  <c r="L47" i="14"/>
  <c r="D36" i="14"/>
  <c r="G47" i="13"/>
  <c r="R48" i="13"/>
  <c r="AC47" i="13"/>
  <c r="C36" i="13"/>
  <c r="AG47" i="13"/>
  <c r="M47" i="13"/>
  <c r="F47" i="13"/>
  <c r="X47" i="13"/>
  <c r="G47" i="15"/>
  <c r="C36" i="14"/>
  <c r="AE47" i="14"/>
  <c r="N47" i="14"/>
  <c r="G47" i="14"/>
  <c r="R47" i="14"/>
  <c r="I47" i="14"/>
  <c r="P47" i="14"/>
  <c r="V47" i="35"/>
  <c r="V48" i="35"/>
  <c r="V47" i="34"/>
  <c r="L47" i="34"/>
  <c r="X47" i="33"/>
  <c r="X48" i="33"/>
  <c r="D47" i="33"/>
  <c r="Y47" i="32"/>
  <c r="Z47" i="34"/>
  <c r="Z48" i="34"/>
  <c r="N47" i="35"/>
  <c r="N48" i="35"/>
  <c r="K47" i="34"/>
  <c r="K48" i="34"/>
  <c r="J47" i="34"/>
  <c r="J48" i="34"/>
  <c r="P47" i="33"/>
  <c r="P48" i="33"/>
  <c r="V47" i="32"/>
  <c r="V48" i="32"/>
  <c r="AC47" i="33"/>
  <c r="AA47" i="33"/>
  <c r="F47" i="35"/>
  <c r="F48" i="35"/>
  <c r="F47" i="34"/>
  <c r="K47" i="35"/>
  <c r="AF47" i="35"/>
  <c r="O47" i="34"/>
  <c r="H47" i="33"/>
  <c r="H48" i="33"/>
  <c r="U47" i="33"/>
  <c r="S47" i="33"/>
  <c r="X47" i="32"/>
  <c r="AC47" i="35"/>
  <c r="AC48" i="35"/>
  <c r="AB48" i="35"/>
  <c r="AB47" i="35"/>
  <c r="C47" i="34"/>
  <c r="C48" i="34"/>
  <c r="C47" i="35"/>
  <c r="I47" i="34"/>
  <c r="U47" i="34"/>
  <c r="Z47" i="33"/>
  <c r="V47" i="33"/>
  <c r="AF48" i="32"/>
  <c r="AF47" i="32"/>
  <c r="S47" i="32"/>
  <c r="K47" i="33"/>
  <c r="F47" i="32"/>
  <c r="H47" i="32"/>
  <c r="AE47" i="35"/>
  <c r="AE48" i="35"/>
  <c r="U47" i="35"/>
  <c r="U48" i="35"/>
  <c r="T48" i="35"/>
  <c r="T47" i="35"/>
  <c r="I47" i="35"/>
  <c r="AE47" i="34"/>
  <c r="AE48" i="34"/>
  <c r="P47" i="35"/>
  <c r="M47" i="34"/>
  <c r="R47" i="33"/>
  <c r="N47" i="33"/>
  <c r="U47" i="32"/>
  <c r="U48" i="32"/>
  <c r="E47" i="33"/>
  <c r="C47" i="33"/>
  <c r="W47" i="35"/>
  <c r="W48" i="35"/>
  <c r="M47" i="35"/>
  <c r="M48" i="35"/>
  <c r="L48" i="35"/>
  <c r="L47" i="35"/>
  <c r="AA47" i="34"/>
  <c r="AA48" i="34"/>
  <c r="H47" i="35"/>
  <c r="J47" i="33"/>
  <c r="Z47" i="32"/>
  <c r="Z48" i="32"/>
  <c r="P48" i="32"/>
  <c r="P47" i="32"/>
  <c r="W47" i="32"/>
  <c r="I47" i="33"/>
  <c r="F47" i="33"/>
  <c r="AB47" i="33"/>
  <c r="O47" i="35"/>
  <c r="O48" i="35"/>
  <c r="E47" i="35"/>
  <c r="E48" i="35"/>
  <c r="D48" i="35"/>
  <c r="D47" i="35"/>
  <c r="AB47" i="34"/>
  <c r="W47" i="34"/>
  <c r="W48" i="34"/>
  <c r="AF47" i="34"/>
  <c r="J47" i="32"/>
  <c r="J48" i="32"/>
  <c r="O47" i="32"/>
  <c r="T47" i="33"/>
  <c r="T47" i="32"/>
  <c r="AD47" i="32"/>
  <c r="G47" i="35"/>
  <c r="G48" i="35"/>
  <c r="AD47" i="35"/>
  <c r="AD48" i="35"/>
  <c r="AD47" i="34"/>
  <c r="S47" i="34"/>
  <c r="S48" i="34"/>
  <c r="R47" i="34"/>
  <c r="R48" i="34"/>
  <c r="AG47" i="35"/>
  <c r="X47" i="34"/>
  <c r="AF47" i="33"/>
  <c r="AF48" i="33"/>
  <c r="AG47" i="32"/>
  <c r="AG48" i="32"/>
  <c r="L47" i="33"/>
  <c r="N47" i="32"/>
  <c r="R47" i="32"/>
  <c r="O48" i="31"/>
  <c r="O47" i="31"/>
  <c r="H47" i="30"/>
  <c r="H48" i="30"/>
  <c r="AE47" i="30"/>
  <c r="G48" i="31"/>
  <c r="G47" i="31"/>
  <c r="AB47" i="31"/>
  <c r="AB48" i="31"/>
  <c r="AD47" i="31"/>
  <c r="W47" i="30"/>
  <c r="T47" i="31"/>
  <c r="T48" i="31"/>
  <c r="N47" i="30"/>
  <c r="AC47" i="31"/>
  <c r="AC48" i="31"/>
  <c r="D47" i="31"/>
  <c r="D48" i="31"/>
  <c r="F47" i="31"/>
  <c r="I47" i="30"/>
  <c r="L47" i="31"/>
  <c r="L48" i="31"/>
  <c r="Q47" i="30"/>
  <c r="F47" i="30"/>
  <c r="U47" i="31"/>
  <c r="U48" i="31"/>
  <c r="AA47" i="31"/>
  <c r="AA48" i="31"/>
  <c r="AE48" i="31"/>
  <c r="AE47" i="31"/>
  <c r="M47" i="31"/>
  <c r="M48" i="31"/>
  <c r="X47" i="30"/>
  <c r="X48" i="30"/>
  <c r="W48" i="31"/>
  <c r="W47" i="31"/>
  <c r="E47" i="31"/>
  <c r="E48" i="31"/>
  <c r="P47" i="30"/>
  <c r="P48" i="30"/>
  <c r="AB47" i="29"/>
  <c r="AB48" i="29"/>
  <c r="AD48" i="29"/>
  <c r="AD47" i="29"/>
  <c r="V48" i="29"/>
  <c r="V47" i="29"/>
  <c r="N48" i="29"/>
  <c r="N47" i="29"/>
  <c r="AE47" i="29"/>
  <c r="L47" i="29"/>
  <c r="AC47" i="29"/>
  <c r="F48" i="29"/>
  <c r="F47" i="29"/>
  <c r="W47" i="29"/>
  <c r="D47" i="29"/>
  <c r="U47" i="29"/>
  <c r="O47" i="29"/>
  <c r="M47" i="29"/>
  <c r="K47" i="28"/>
  <c r="O47" i="28"/>
  <c r="S47" i="28"/>
  <c r="E48" i="28"/>
  <c r="E47" i="28"/>
  <c r="H47" i="28"/>
  <c r="H48" i="28"/>
  <c r="AE47" i="28"/>
  <c r="AD47" i="28"/>
  <c r="L47" i="28"/>
  <c r="P47" i="28"/>
  <c r="P48" i="28"/>
  <c r="W47" i="28"/>
  <c r="V47" i="28"/>
  <c r="D47" i="28"/>
  <c r="G47" i="28"/>
  <c r="F47" i="28"/>
  <c r="N47" i="28"/>
  <c r="AC48" i="28"/>
  <c r="AC47" i="28"/>
  <c r="U48" i="28"/>
  <c r="U47" i="28"/>
  <c r="X47" i="28"/>
  <c r="X48" i="28"/>
  <c r="M48" i="28"/>
  <c r="M47" i="28"/>
  <c r="AA47" i="28"/>
  <c r="W48" i="24"/>
  <c r="W47" i="24"/>
  <c r="AD47" i="25"/>
  <c r="Q47" i="27"/>
  <c r="Q48" i="27"/>
  <c r="AB48" i="27"/>
  <c r="AB47" i="27"/>
  <c r="AB47" i="26"/>
  <c r="Q47" i="26"/>
  <c r="Q48" i="26"/>
  <c r="Z47" i="26"/>
  <c r="G47" i="27"/>
  <c r="G47" i="26"/>
  <c r="F47" i="25"/>
  <c r="O48" i="24"/>
  <c r="O47" i="24"/>
  <c r="AD47" i="24"/>
  <c r="AD48" i="24"/>
  <c r="Y47" i="25"/>
  <c r="X47" i="24"/>
  <c r="I47" i="27"/>
  <c r="I48" i="27"/>
  <c r="T48" i="27"/>
  <c r="T47" i="27"/>
  <c r="T47" i="26"/>
  <c r="AF47" i="25"/>
  <c r="AF48" i="25"/>
  <c r="R47" i="26"/>
  <c r="U48" i="26"/>
  <c r="U47" i="26"/>
  <c r="Y47" i="24"/>
  <c r="Y48" i="24"/>
  <c r="Q47" i="25"/>
  <c r="P47" i="24"/>
  <c r="AF47" i="27"/>
  <c r="AF48" i="27"/>
  <c r="L48" i="27"/>
  <c r="L47" i="27"/>
  <c r="L47" i="26"/>
  <c r="I47" i="26"/>
  <c r="I48" i="26"/>
  <c r="AA47" i="27"/>
  <c r="X47" i="25"/>
  <c r="X48" i="25"/>
  <c r="J47" i="26"/>
  <c r="AA47" i="25"/>
  <c r="AG47" i="24"/>
  <c r="AG48" i="24"/>
  <c r="Z47" i="25"/>
  <c r="Q47" i="24"/>
  <c r="Q48" i="24"/>
  <c r="I47" i="25"/>
  <c r="H47" i="24"/>
  <c r="W47" i="27"/>
  <c r="W48" i="27"/>
  <c r="X47" i="27"/>
  <c r="X48" i="27"/>
  <c r="S47" i="27"/>
  <c r="P47" i="25"/>
  <c r="P48" i="25"/>
  <c r="AF47" i="26"/>
  <c r="M48" i="26"/>
  <c r="M47" i="26"/>
  <c r="J48" i="24"/>
  <c r="J47" i="24"/>
  <c r="AC47" i="25"/>
  <c r="S47" i="25"/>
  <c r="R47" i="25"/>
  <c r="P47" i="27"/>
  <c r="P48" i="27"/>
  <c r="N47" i="27"/>
  <c r="AG47" i="26"/>
  <c r="AG48" i="26"/>
  <c r="K47" i="27"/>
  <c r="H47" i="25"/>
  <c r="H48" i="25"/>
  <c r="AE47" i="25"/>
  <c r="AE48" i="25"/>
  <c r="X47" i="26"/>
  <c r="AE48" i="24"/>
  <c r="AE47" i="24"/>
  <c r="G47" i="25"/>
  <c r="G48" i="25"/>
  <c r="I47" i="24"/>
  <c r="I48" i="24"/>
  <c r="H47" i="27"/>
  <c r="H48" i="27"/>
  <c r="AD47" i="27"/>
  <c r="AD48" i="27"/>
  <c r="F47" i="27"/>
  <c r="U47" i="27"/>
  <c r="C47" i="27"/>
  <c r="S47" i="26"/>
  <c r="W47" i="25"/>
  <c r="W48" i="25"/>
  <c r="P47" i="26"/>
  <c r="E48" i="26"/>
  <c r="E47" i="26"/>
  <c r="AE47" i="26"/>
  <c r="L47" i="24"/>
  <c r="M47" i="25"/>
  <c r="C47" i="25"/>
  <c r="Y47" i="27"/>
  <c r="Y48" i="27"/>
  <c r="AC48" i="26"/>
  <c r="AC47" i="26"/>
  <c r="AG47" i="27"/>
  <c r="AG48" i="27"/>
  <c r="AE47" i="27"/>
  <c r="AE48" i="27"/>
  <c r="M47" i="27"/>
  <c r="Y47" i="26"/>
  <c r="Y48" i="26"/>
  <c r="K47" i="26"/>
  <c r="O47" i="25"/>
  <c r="O48" i="25"/>
  <c r="H47" i="26"/>
  <c r="W47" i="26"/>
  <c r="V47" i="25"/>
  <c r="D47" i="24"/>
  <c r="E47" i="25"/>
  <c r="AB47" i="24"/>
  <c r="AB48" i="24"/>
  <c r="AB48" i="23"/>
  <c r="AB47" i="23"/>
  <c r="O47" i="22"/>
  <c r="O48" i="22"/>
  <c r="AC47" i="23"/>
  <c r="AC48" i="23"/>
  <c r="L48" i="23"/>
  <c r="L47" i="23"/>
  <c r="AG47" i="22"/>
  <c r="G47" i="22"/>
  <c r="G48" i="22"/>
  <c r="F47" i="22"/>
  <c r="F48" i="22"/>
  <c r="H47" i="21"/>
  <c r="H48" i="21"/>
  <c r="T47" i="22"/>
  <c r="AF47" i="23"/>
  <c r="AD47" i="21"/>
  <c r="AC47" i="21"/>
  <c r="I48" i="20"/>
  <c r="I47" i="20"/>
  <c r="E47" i="20"/>
  <c r="P47" i="21"/>
  <c r="P48" i="21"/>
  <c r="S47" i="22"/>
  <c r="S48" i="22"/>
  <c r="J47" i="20"/>
  <c r="J48" i="20"/>
  <c r="T48" i="20"/>
  <c r="T47" i="20"/>
  <c r="U47" i="23"/>
  <c r="U48" i="23"/>
  <c r="D48" i="23"/>
  <c r="D47" i="23"/>
  <c r="S47" i="23"/>
  <c r="X47" i="23"/>
  <c r="K47" i="22"/>
  <c r="K48" i="22"/>
  <c r="V47" i="21"/>
  <c r="Y47" i="21"/>
  <c r="C47" i="20"/>
  <c r="U47" i="21"/>
  <c r="AA47" i="23"/>
  <c r="AA48" i="23"/>
  <c r="Q47" i="22"/>
  <c r="AA47" i="21"/>
  <c r="AA48" i="21"/>
  <c r="AE47" i="22"/>
  <c r="AE48" i="22"/>
  <c r="K47" i="23"/>
  <c r="P47" i="23"/>
  <c r="O47" i="21"/>
  <c r="N47" i="21"/>
  <c r="Q47" i="21"/>
  <c r="M47" i="21"/>
  <c r="Z47" i="21"/>
  <c r="N47" i="22"/>
  <c r="N48" i="22"/>
  <c r="X47" i="21"/>
  <c r="X48" i="21"/>
  <c r="V47" i="23"/>
  <c r="V48" i="23"/>
  <c r="E47" i="23"/>
  <c r="E48" i="23"/>
  <c r="I47" i="22"/>
  <c r="S47" i="21"/>
  <c r="S48" i="21"/>
  <c r="X47" i="22"/>
  <c r="AC47" i="22"/>
  <c r="AG47" i="23"/>
  <c r="H47" i="23"/>
  <c r="C47" i="22"/>
  <c r="C48" i="22"/>
  <c r="F47" i="21"/>
  <c r="I47" i="21"/>
  <c r="H47" i="20"/>
  <c r="E47" i="21"/>
  <c r="R47" i="21"/>
  <c r="AG47" i="20"/>
  <c r="T48" i="23"/>
  <c r="T47" i="23"/>
  <c r="H47" i="22"/>
  <c r="D48" i="20"/>
  <c r="D47" i="20"/>
  <c r="AD47" i="23"/>
  <c r="AD48" i="23"/>
  <c r="N47" i="23"/>
  <c r="N48" i="23"/>
  <c r="AD47" i="22"/>
  <c r="AD48" i="22"/>
  <c r="K47" i="21"/>
  <c r="K48" i="21"/>
  <c r="W47" i="22"/>
  <c r="W48" i="22"/>
  <c r="U47" i="22"/>
  <c r="Y47" i="23"/>
  <c r="W47" i="23"/>
  <c r="AB47" i="21"/>
  <c r="J47" i="21"/>
  <c r="AE47" i="23"/>
  <c r="AE48" i="23"/>
  <c r="M47" i="23"/>
  <c r="M48" i="23"/>
  <c r="F47" i="23"/>
  <c r="F48" i="23"/>
  <c r="V47" i="22"/>
  <c r="V48" i="22"/>
  <c r="C47" i="21"/>
  <c r="C48" i="21"/>
  <c r="C47" i="23"/>
  <c r="M47" i="22"/>
  <c r="AF47" i="21"/>
  <c r="AF48" i="21"/>
  <c r="Q47" i="23"/>
  <c r="AA47" i="22"/>
  <c r="AA48" i="22"/>
  <c r="O47" i="23"/>
  <c r="Z47" i="20"/>
  <c r="T47" i="21"/>
  <c r="L47" i="20"/>
  <c r="Q47" i="18"/>
  <c r="Q48" i="18"/>
  <c r="F47" i="18"/>
  <c r="AF47" i="19"/>
  <c r="AF48" i="19"/>
  <c r="I47" i="18"/>
  <c r="I48" i="18"/>
  <c r="R47" i="18"/>
  <c r="W47" i="19"/>
  <c r="E47" i="18"/>
  <c r="X47" i="19"/>
  <c r="X48" i="19"/>
  <c r="AD48" i="19"/>
  <c r="AD47" i="19"/>
  <c r="V47" i="19"/>
  <c r="AA47" i="19"/>
  <c r="P47" i="19"/>
  <c r="P48" i="19"/>
  <c r="AF48" i="18"/>
  <c r="AF47" i="18"/>
  <c r="O47" i="19"/>
  <c r="W47" i="18"/>
  <c r="N47" i="19"/>
  <c r="S47" i="19"/>
  <c r="E48" i="19"/>
  <c r="E47" i="19"/>
  <c r="AE47" i="19"/>
  <c r="H47" i="19"/>
  <c r="H48" i="19"/>
  <c r="X48" i="18"/>
  <c r="X47" i="18"/>
  <c r="G47" i="19"/>
  <c r="F47" i="19"/>
  <c r="O47" i="18"/>
  <c r="K47" i="19"/>
  <c r="P48" i="18"/>
  <c r="P47" i="18"/>
  <c r="AC48" i="19"/>
  <c r="AC47" i="19"/>
  <c r="AB47" i="19"/>
  <c r="AB48" i="19"/>
  <c r="G47" i="18"/>
  <c r="AD47" i="18"/>
  <c r="C47" i="19"/>
  <c r="D47" i="19"/>
  <c r="D48" i="19"/>
  <c r="H48" i="18"/>
  <c r="H47" i="18"/>
  <c r="U48" i="19"/>
  <c r="U47" i="19"/>
  <c r="T47" i="19"/>
  <c r="T48" i="19"/>
  <c r="V47" i="18"/>
  <c r="U47" i="18"/>
  <c r="Y47" i="18"/>
  <c r="Y48" i="18"/>
  <c r="M48" i="19"/>
  <c r="M47" i="19"/>
  <c r="L47" i="19"/>
  <c r="L48" i="19"/>
  <c r="N47" i="18"/>
  <c r="M47" i="18"/>
  <c r="P47" i="17"/>
  <c r="L36" i="17"/>
  <c r="M48" i="17"/>
  <c r="M47" i="17"/>
  <c r="AC48" i="17"/>
  <c r="AC47" i="17"/>
  <c r="U48" i="17"/>
  <c r="U47" i="17"/>
  <c r="H47" i="17"/>
  <c r="E48" i="17"/>
  <c r="E47" i="17"/>
  <c r="AD48" i="17"/>
  <c r="AD47" i="17"/>
  <c r="AE47" i="17"/>
  <c r="S47" i="17"/>
  <c r="W47" i="17"/>
  <c r="N48" i="17"/>
  <c r="N47" i="17"/>
  <c r="O47" i="17"/>
  <c r="AB47" i="17"/>
  <c r="V48" i="17"/>
  <c r="V47" i="17"/>
  <c r="F48" i="17"/>
  <c r="F47" i="17"/>
  <c r="G47" i="17"/>
  <c r="K47" i="17"/>
  <c r="T47" i="17"/>
  <c r="C47" i="17"/>
  <c r="Q47" i="16"/>
  <c r="K47" i="16"/>
  <c r="J47" i="16"/>
  <c r="C47" i="16"/>
  <c r="AA47" i="16"/>
  <c r="M47" i="16"/>
  <c r="M48" i="16"/>
  <c r="X47" i="16"/>
  <c r="U47" i="16"/>
  <c r="U48" i="16"/>
  <c r="P47" i="16"/>
  <c r="V47" i="16"/>
  <c r="V48" i="16"/>
  <c r="O47" i="16"/>
  <c r="F47" i="16"/>
  <c r="F48" i="16"/>
  <c r="E47" i="16"/>
  <c r="E48" i="16"/>
  <c r="G47" i="16"/>
  <c r="H47" i="16"/>
  <c r="N47" i="16"/>
  <c r="N48" i="16"/>
  <c r="AF47" i="16"/>
  <c r="Y47" i="16"/>
  <c r="AD47" i="16"/>
  <c r="AD48" i="16"/>
  <c r="AC47" i="16"/>
  <c r="AC48" i="16"/>
  <c r="AE47" i="16"/>
  <c r="W47" i="16"/>
  <c r="Q47" i="15"/>
  <c r="Q48" i="15"/>
  <c r="U47" i="15"/>
  <c r="U48" i="15"/>
  <c r="AB47" i="14"/>
  <c r="AB48" i="14"/>
  <c r="I47" i="15"/>
  <c r="I48" i="15"/>
  <c r="L48" i="15"/>
  <c r="L47" i="15"/>
  <c r="M47" i="15"/>
  <c r="AF47" i="14"/>
  <c r="W47" i="14"/>
  <c r="AF47" i="15"/>
  <c r="AD47" i="14"/>
  <c r="T48" i="15"/>
  <c r="T47" i="15"/>
  <c r="AC48" i="14"/>
  <c r="AC47" i="14"/>
  <c r="AD47" i="15"/>
  <c r="AD48" i="15"/>
  <c r="D48" i="15"/>
  <c r="D47" i="15"/>
  <c r="E47" i="15"/>
  <c r="X47" i="14"/>
  <c r="T47" i="14"/>
  <c r="T48" i="14"/>
  <c r="O47" i="14"/>
  <c r="X47" i="15"/>
  <c r="V47" i="14"/>
  <c r="V47" i="15"/>
  <c r="V48" i="15"/>
  <c r="P47" i="15"/>
  <c r="N47" i="15"/>
  <c r="N48" i="15"/>
  <c r="S47" i="15"/>
  <c r="S48" i="15"/>
  <c r="M48" i="14"/>
  <c r="M47" i="14"/>
  <c r="J47" i="14"/>
  <c r="H47" i="14"/>
  <c r="H47" i="15"/>
  <c r="F47" i="14"/>
  <c r="AG47" i="14"/>
  <c r="E48" i="14"/>
  <c r="E47" i="14"/>
  <c r="AE47" i="15"/>
  <c r="AG47" i="15"/>
  <c r="AG48" i="15"/>
  <c r="C47" i="15"/>
  <c r="C48" i="15"/>
  <c r="U48" i="14"/>
  <c r="U47" i="14"/>
  <c r="Y47" i="14"/>
  <c r="W47" i="15"/>
  <c r="AA47" i="15"/>
  <c r="AA48" i="15"/>
  <c r="F47" i="15"/>
  <c r="F48" i="15"/>
  <c r="K47" i="15"/>
  <c r="K48" i="15"/>
  <c r="Y47" i="15"/>
  <c r="Y48" i="15"/>
  <c r="AC47" i="15"/>
  <c r="AC48" i="15"/>
  <c r="AB48" i="15"/>
  <c r="AB47" i="15"/>
  <c r="S47" i="14"/>
  <c r="Q47" i="14"/>
  <c r="O47" i="15"/>
  <c r="AA47" i="13"/>
  <c r="AA48" i="13"/>
  <c r="I47" i="13"/>
  <c r="AB48" i="13"/>
  <c r="AB47" i="13"/>
  <c r="S47" i="13"/>
  <c r="S48" i="13"/>
  <c r="T48" i="13"/>
  <c r="T47" i="13"/>
  <c r="L48" i="13"/>
  <c r="L47" i="13"/>
  <c r="C47" i="13"/>
  <c r="C48" i="13"/>
  <c r="K47" i="13"/>
  <c r="K48" i="13"/>
  <c r="D48" i="13"/>
  <c r="D47" i="13"/>
  <c r="AE47" i="13"/>
  <c r="AF47" i="13"/>
  <c r="U47" i="13"/>
  <c r="V47" i="13"/>
  <c r="W47" i="13"/>
  <c r="Y47" i="13"/>
  <c r="P47" i="13"/>
  <c r="AD47" i="13"/>
  <c r="O47" i="13"/>
  <c r="N47" i="13"/>
  <c r="Q47" i="13"/>
  <c r="H47" i="13"/>
  <c r="O36" i="12"/>
  <c r="N36" i="12"/>
  <c r="R47" i="12"/>
  <c r="R36" i="12"/>
  <c r="P36" i="12"/>
  <c r="G36" i="12"/>
  <c r="S47" i="12"/>
  <c r="E36" i="12"/>
  <c r="Z47" i="12"/>
  <c r="M36" i="12"/>
  <c r="J36" i="12"/>
  <c r="J47" i="12"/>
  <c r="L36" i="12"/>
  <c r="C36" i="12"/>
  <c r="I36" i="12"/>
  <c r="K36" i="12"/>
  <c r="D36" i="12"/>
  <c r="K47" i="12"/>
  <c r="AG47" i="12"/>
  <c r="V47" i="12"/>
  <c r="V48" i="12"/>
  <c r="O47" i="12"/>
  <c r="O48" i="12"/>
  <c r="N47" i="12"/>
  <c r="N48" i="12"/>
  <c r="Y47" i="12"/>
  <c r="W47" i="12"/>
  <c r="W48" i="12"/>
  <c r="G47" i="12"/>
  <c r="G48" i="12"/>
  <c r="F47" i="12"/>
  <c r="F48" i="12"/>
  <c r="Q47" i="12"/>
  <c r="AF47" i="12"/>
  <c r="AF48" i="12"/>
  <c r="AC47" i="12"/>
  <c r="AC48" i="12"/>
  <c r="AB48" i="12"/>
  <c r="AB47" i="12"/>
  <c r="D47" i="12"/>
  <c r="AA47" i="12"/>
  <c r="I47" i="12"/>
  <c r="U47" i="12"/>
  <c r="U48" i="12"/>
  <c r="P47" i="12"/>
  <c r="P48" i="12"/>
  <c r="M47" i="12"/>
  <c r="M48" i="12"/>
  <c r="L48" i="12"/>
  <c r="L47" i="12"/>
  <c r="H47" i="12"/>
  <c r="H48" i="12"/>
  <c r="E47" i="12"/>
  <c r="E48" i="12"/>
  <c r="C47" i="12"/>
  <c r="X47" i="12"/>
  <c r="X48" i="12"/>
  <c r="T48" i="12"/>
  <c r="T47" i="12"/>
  <c r="AE47" i="12"/>
  <c r="AE48" i="12"/>
  <c r="AD47" i="12"/>
  <c r="AD48" i="12"/>
  <c r="Z89" i="2" l="1"/>
  <c r="Z78" i="2"/>
  <c r="Z86" i="2"/>
  <c r="Z97" i="2"/>
  <c r="Y101" i="2"/>
  <c r="Z101" i="2" s="1"/>
  <c r="Z82" i="2"/>
  <c r="Z81" i="2"/>
  <c r="Z76" i="2"/>
  <c r="W100" i="2"/>
  <c r="X100" i="2" s="1"/>
  <c r="Y100" i="2" s="1"/>
  <c r="W96" i="2"/>
  <c r="X96" i="2" s="1"/>
  <c r="Y96" i="2" s="1"/>
  <c r="W77" i="2"/>
  <c r="W98" i="2"/>
  <c r="W105" i="2"/>
  <c r="X105" i="2" s="1"/>
  <c r="Y105" i="2" s="1"/>
  <c r="W80" i="2"/>
  <c r="X80" i="2" s="1"/>
  <c r="Y80" i="2" s="1"/>
  <c r="W103" i="2"/>
  <c r="X103" i="2" s="1"/>
  <c r="Y103" i="2" s="1"/>
  <c r="W95" i="2"/>
  <c r="X95" i="2" s="1"/>
  <c r="Y95" i="2" s="1"/>
  <c r="W75" i="2"/>
  <c r="X75" i="2" s="1"/>
  <c r="Y75" i="2" s="1"/>
  <c r="W83" i="2"/>
  <c r="W91" i="2"/>
  <c r="X91" i="2" s="1"/>
  <c r="W104" i="2"/>
  <c r="X104" i="2" s="1"/>
  <c r="Y104" i="2" s="1"/>
  <c r="W94" i="2"/>
  <c r="X94" i="2" s="1"/>
  <c r="Y94" i="2" s="1"/>
  <c r="W87" i="2"/>
  <c r="W88" i="2"/>
  <c r="X88" i="2" s="1"/>
  <c r="Y88" i="2" s="1"/>
  <c r="W85" i="2"/>
  <c r="X85" i="2" s="1"/>
  <c r="W84" i="2"/>
  <c r="W79" i="2"/>
  <c r="W90" i="2"/>
  <c r="X90" i="2" s="1"/>
  <c r="Y90" i="2" s="1"/>
  <c r="X93" i="2"/>
  <c r="Y93" i="2" s="1"/>
  <c r="Z93" i="2" s="1"/>
  <c r="Y14" i="2"/>
  <c r="Z14" i="2" s="1"/>
  <c r="Y22" i="2"/>
  <c r="Z22" i="2" s="1"/>
  <c r="Y38" i="2"/>
  <c r="Z38" i="2" s="1"/>
  <c r="Y37" i="2"/>
  <c r="Z37" i="2" s="1"/>
  <c r="Y30" i="2"/>
  <c r="Z30" i="2" s="1"/>
  <c r="Y29" i="2"/>
  <c r="Z29" i="2" s="1"/>
  <c r="W13" i="2"/>
  <c r="X13" i="2" s="1"/>
  <c r="W40" i="2"/>
  <c r="X40" i="2" s="1"/>
  <c r="W20" i="2"/>
  <c r="X20" i="2" s="1"/>
  <c r="W42" i="2"/>
  <c r="X42" i="2" s="1"/>
  <c r="W41" i="2"/>
  <c r="X41" i="2" s="1"/>
  <c r="W21" i="2"/>
  <c r="X21" i="2" s="1"/>
  <c r="W31" i="2"/>
  <c r="X31" i="2" s="1"/>
  <c r="W15" i="2"/>
  <c r="X15" i="2" s="1"/>
  <c r="W39" i="2"/>
  <c r="X39" i="2" s="1"/>
  <c r="W23" i="2"/>
  <c r="X23" i="2" s="1"/>
  <c r="W35" i="2"/>
  <c r="X35" i="2" s="1"/>
  <c r="W19" i="2"/>
  <c r="X19" i="2" s="1"/>
  <c r="W18" i="2"/>
  <c r="X18" i="2" s="1"/>
  <c r="W24" i="2"/>
  <c r="X24" i="2" s="1"/>
  <c r="W26" i="2"/>
  <c r="X26" i="2" s="1"/>
  <c r="W27" i="2"/>
  <c r="X27" i="2" s="1"/>
  <c r="W16" i="2"/>
  <c r="X16" i="2" s="1"/>
  <c r="W34" i="2"/>
  <c r="X34" i="2" s="1"/>
  <c r="W33" i="2"/>
  <c r="X33" i="2" s="1"/>
  <c r="W36" i="2"/>
  <c r="X36" i="2" s="1"/>
  <c r="W32" i="2"/>
  <c r="X32" i="2" s="1"/>
  <c r="Y32" i="2" s="1"/>
  <c r="W28" i="2"/>
  <c r="X28" i="2" s="1"/>
  <c r="W25" i="2"/>
  <c r="X25" i="2" s="1"/>
  <c r="Y25" i="2" s="1"/>
  <c r="W17" i="2"/>
  <c r="X17" i="2" s="1"/>
  <c r="Y17" i="2" s="1"/>
  <c r="W12" i="2"/>
  <c r="X12" i="2" s="1"/>
  <c r="X83" i="2" l="1"/>
  <c r="Y83" i="2" s="1"/>
  <c r="Z83" i="2" s="1"/>
  <c r="W106" i="2"/>
  <c r="Y85" i="2"/>
  <c r="Z85" i="2" s="1"/>
  <c r="Z104" i="2"/>
  <c r="Z90" i="2"/>
  <c r="X98" i="2"/>
  <c r="Y98" i="2" s="1"/>
  <c r="Z88" i="2"/>
  <c r="Y91" i="2"/>
  <c r="Z91" i="2" s="1"/>
  <c r="Z103" i="2"/>
  <c r="Z80" i="2"/>
  <c r="X77" i="2"/>
  <c r="Y77" i="2" s="1"/>
  <c r="Z77" i="2" s="1"/>
  <c r="X79" i="2"/>
  <c r="Y79" i="2" s="1"/>
  <c r="X87" i="2"/>
  <c r="Y87" i="2" s="1"/>
  <c r="Z96" i="2"/>
  <c r="X84" i="2"/>
  <c r="Y84" i="2" s="1"/>
  <c r="Z84" i="2" s="1"/>
  <c r="Z94" i="2"/>
  <c r="Z75" i="2"/>
  <c r="Z100" i="2"/>
  <c r="Z95" i="2"/>
  <c r="Z105" i="2"/>
  <c r="Z32" i="2"/>
  <c r="Z17" i="2"/>
  <c r="Z25" i="2"/>
  <c r="Y36" i="2"/>
  <c r="Z36" i="2" s="1"/>
  <c r="Y27" i="2"/>
  <c r="Z27" i="2" s="1"/>
  <c r="Y23" i="2"/>
  <c r="Z23" i="2" s="1"/>
  <c r="Y13" i="2"/>
  <c r="Z13" i="2" s="1"/>
  <c r="Y26" i="2"/>
  <c r="Z26" i="2" s="1"/>
  <c r="Y20" i="2"/>
  <c r="Z20" i="2" s="1"/>
  <c r="Y33" i="2"/>
  <c r="Z33" i="2" s="1"/>
  <c r="Y16" i="2"/>
  <c r="Z16" i="2" s="1"/>
  <c r="Y24" i="2"/>
  <c r="Z24" i="2" s="1"/>
  <c r="Y42" i="2"/>
  <c r="Z42" i="2" s="1"/>
  <c r="Y39" i="2"/>
  <c r="Z39" i="2" s="1"/>
  <c r="Y35" i="2"/>
  <c r="Z35" i="2" s="1"/>
  <c r="Y28" i="2"/>
  <c r="Z28" i="2" s="1"/>
  <c r="Y31" i="2"/>
  <c r="Z31" i="2" s="1"/>
  <c r="Y34" i="2"/>
  <c r="Z34" i="2" s="1"/>
  <c r="Y18" i="2"/>
  <c r="Z18" i="2" s="1"/>
  <c r="Y21" i="2"/>
  <c r="Z21" i="2" s="1"/>
  <c r="Y19" i="2"/>
  <c r="Z19" i="2" s="1"/>
  <c r="Y15" i="2"/>
  <c r="Z15" i="2" s="1"/>
  <c r="Y40" i="2"/>
  <c r="Z40" i="2" s="1"/>
  <c r="Y41" i="2"/>
  <c r="Z41" i="2" s="1"/>
  <c r="Y12" i="2"/>
  <c r="Z12" i="2" s="1"/>
  <c r="Z87" i="2" l="1"/>
  <c r="Z98" i="2"/>
  <c r="Z79" i="2"/>
  <c r="D52" i="10"/>
  <c r="E52" i="10"/>
  <c r="F52" i="10"/>
  <c r="G52" i="10"/>
  <c r="H52" i="10"/>
  <c r="I52" i="10"/>
  <c r="J52" i="10"/>
  <c r="K52" i="10"/>
  <c r="L52" i="10"/>
  <c r="M52" i="10"/>
  <c r="N52" i="10"/>
  <c r="O52" i="10"/>
  <c r="P52" i="10"/>
  <c r="Q52" i="10"/>
  <c r="R52" i="10"/>
  <c r="S52" i="10"/>
  <c r="T52" i="10"/>
  <c r="U52" i="10"/>
  <c r="V52" i="10"/>
  <c r="W52" i="10"/>
  <c r="X52" i="10"/>
  <c r="Y52" i="10"/>
  <c r="Z52" i="10"/>
  <c r="AA52" i="10"/>
  <c r="AB52" i="10"/>
  <c r="AC52" i="10"/>
  <c r="AD52" i="10"/>
  <c r="AE52" i="10"/>
  <c r="AF52" i="10"/>
  <c r="AG52" i="10"/>
  <c r="C52" i="10"/>
  <c r="D45" i="10"/>
  <c r="E45" i="10"/>
  <c r="F45" i="10"/>
  <c r="G45" i="10"/>
  <c r="H45" i="10"/>
  <c r="I45" i="10"/>
  <c r="J45" i="10"/>
  <c r="K45" i="10"/>
  <c r="L45" i="10"/>
  <c r="M45" i="10"/>
  <c r="N45" i="10"/>
  <c r="O45" i="10"/>
  <c r="P45" i="10"/>
  <c r="Q45" i="10"/>
  <c r="R45" i="10"/>
  <c r="S45" i="10"/>
  <c r="T45" i="10"/>
  <c r="U45" i="10"/>
  <c r="V45" i="10"/>
  <c r="W45" i="10"/>
  <c r="X45" i="10"/>
  <c r="Y45" i="10"/>
  <c r="Z45" i="10"/>
  <c r="AA45" i="10"/>
  <c r="AB45" i="10"/>
  <c r="AC45" i="10"/>
  <c r="AD45" i="10"/>
  <c r="AE45" i="10"/>
  <c r="AF45" i="10"/>
  <c r="AG45" i="10"/>
  <c r="D44" i="10"/>
  <c r="E44" i="10"/>
  <c r="F44" i="10"/>
  <c r="G44" i="10"/>
  <c r="H44" i="10"/>
  <c r="I44" i="10"/>
  <c r="J44" i="10"/>
  <c r="K44" i="10"/>
  <c r="L44" i="10"/>
  <c r="M44" i="10"/>
  <c r="N44" i="10"/>
  <c r="O44" i="10"/>
  <c r="P44" i="10"/>
  <c r="Q44" i="10"/>
  <c r="R44" i="10"/>
  <c r="S44" i="10"/>
  <c r="T44" i="10"/>
  <c r="U44" i="10"/>
  <c r="V44" i="10"/>
  <c r="W44" i="10"/>
  <c r="X44" i="10"/>
  <c r="Y44" i="10"/>
  <c r="Z44" i="10"/>
  <c r="AA44" i="10"/>
  <c r="AB44" i="10"/>
  <c r="AC44" i="10"/>
  <c r="AD44" i="10"/>
  <c r="AE44" i="10"/>
  <c r="AF44" i="10"/>
  <c r="AG44" i="10"/>
  <c r="C45" i="10"/>
  <c r="C44" i="10"/>
  <c r="D35" i="10"/>
  <c r="E35" i="10"/>
  <c r="F35" i="10"/>
  <c r="G35" i="10"/>
  <c r="H35" i="10"/>
  <c r="I35" i="10"/>
  <c r="J35" i="10"/>
  <c r="K35" i="10"/>
  <c r="L35" i="10"/>
  <c r="L40" i="10" s="1"/>
  <c r="M35" i="10"/>
  <c r="M40" i="10" s="1"/>
  <c r="N35" i="10"/>
  <c r="O35" i="10"/>
  <c r="P35" i="10"/>
  <c r="Q35" i="10"/>
  <c r="R35" i="10"/>
  <c r="S35" i="10"/>
  <c r="T35" i="10"/>
  <c r="T40" i="10" s="1"/>
  <c r="U35" i="10"/>
  <c r="U40" i="10" s="1"/>
  <c r="V35" i="10"/>
  <c r="V40" i="10" s="1"/>
  <c r="W35" i="10"/>
  <c r="X35" i="10"/>
  <c r="Y35" i="10"/>
  <c r="Z35" i="10"/>
  <c r="AA35" i="10"/>
  <c r="AB35" i="10"/>
  <c r="AB40" i="10" s="1"/>
  <c r="AC35" i="10"/>
  <c r="AD35" i="10"/>
  <c r="AE35" i="10"/>
  <c r="AF35" i="10"/>
  <c r="AG35" i="10"/>
  <c r="D34" i="10"/>
  <c r="E34" i="10"/>
  <c r="F34" i="10"/>
  <c r="F39" i="10" s="1"/>
  <c r="G34" i="10"/>
  <c r="H34" i="10"/>
  <c r="I34" i="10"/>
  <c r="J34" i="10"/>
  <c r="K34" i="10"/>
  <c r="L34" i="10"/>
  <c r="M34" i="10"/>
  <c r="N34" i="10"/>
  <c r="O34" i="10"/>
  <c r="P34" i="10"/>
  <c r="Q34" i="10"/>
  <c r="R34" i="10"/>
  <c r="S34" i="10"/>
  <c r="T34" i="10"/>
  <c r="U34" i="10"/>
  <c r="V34" i="10"/>
  <c r="W34" i="10"/>
  <c r="W39" i="10" s="1"/>
  <c r="X34" i="10"/>
  <c r="X39" i="10" s="1"/>
  <c r="Y34" i="10"/>
  <c r="Z34" i="10"/>
  <c r="AA34" i="10"/>
  <c r="AA39" i="10" s="1"/>
  <c r="AB34" i="10"/>
  <c r="AC34" i="10"/>
  <c r="AD34" i="10"/>
  <c r="AE34" i="10"/>
  <c r="AE39" i="10" s="1"/>
  <c r="AF34" i="10"/>
  <c r="AF39" i="10" s="1"/>
  <c r="AG34" i="10"/>
  <c r="C35" i="10"/>
  <c r="C34" i="10"/>
  <c r="AG53" i="10"/>
  <c r="AF53" i="10"/>
  <c r="AE53" i="10"/>
  <c r="AD53" i="10"/>
  <c r="AC53" i="10"/>
  <c r="AB53" i="10"/>
  <c r="AA53" i="10"/>
  <c r="Z53" i="10"/>
  <c r="Y53" i="10"/>
  <c r="X53" i="10"/>
  <c r="W53" i="10"/>
  <c r="V53" i="10"/>
  <c r="U53" i="10"/>
  <c r="T53" i="10"/>
  <c r="S53" i="10"/>
  <c r="R53" i="10"/>
  <c r="Q53" i="10"/>
  <c r="P53" i="10"/>
  <c r="O53" i="10"/>
  <c r="N53" i="10"/>
  <c r="M53" i="10"/>
  <c r="L53" i="10"/>
  <c r="K53" i="10"/>
  <c r="J53" i="10"/>
  <c r="I53" i="10"/>
  <c r="H53" i="10"/>
  <c r="G53" i="10"/>
  <c r="F53" i="10"/>
  <c r="E53" i="10"/>
  <c r="D53" i="10"/>
  <c r="C53" i="10"/>
  <c r="AG51" i="10"/>
  <c r="AF51" i="10"/>
  <c r="AE51" i="10"/>
  <c r="AD51" i="10"/>
  <c r="AC51" i="10"/>
  <c r="AB51" i="10"/>
  <c r="AA51" i="10"/>
  <c r="Z51" i="10"/>
  <c r="Y51" i="10"/>
  <c r="X51" i="10"/>
  <c r="W51" i="10"/>
  <c r="V51" i="10"/>
  <c r="U51" i="10"/>
  <c r="T51" i="10"/>
  <c r="S51" i="10"/>
  <c r="R51" i="10"/>
  <c r="Q51" i="10"/>
  <c r="P51" i="10"/>
  <c r="O51" i="10"/>
  <c r="N51" i="10"/>
  <c r="M51" i="10"/>
  <c r="L51" i="10"/>
  <c r="K51" i="10"/>
  <c r="J51" i="10"/>
  <c r="I51" i="10"/>
  <c r="H51" i="10"/>
  <c r="G51" i="10"/>
  <c r="F51" i="10"/>
  <c r="E51" i="10"/>
  <c r="D51" i="10"/>
  <c r="C51" i="10"/>
  <c r="AG50" i="10"/>
  <c r="AF50" i="10"/>
  <c r="AE50" i="10"/>
  <c r="AD50" i="10"/>
  <c r="AC50" i="10"/>
  <c r="AB50" i="10"/>
  <c r="AA50" i="10"/>
  <c r="Z50" i="10"/>
  <c r="Y50" i="10"/>
  <c r="X50" i="10"/>
  <c r="W50" i="10"/>
  <c r="V50" i="10"/>
  <c r="U50" i="10"/>
  <c r="T50" i="10"/>
  <c r="S50" i="10"/>
  <c r="R50" i="10"/>
  <c r="Q50" i="10"/>
  <c r="P50" i="10"/>
  <c r="O50" i="10"/>
  <c r="N50" i="10"/>
  <c r="M50" i="10"/>
  <c r="L50" i="10"/>
  <c r="K50" i="10"/>
  <c r="J50" i="10"/>
  <c r="I50" i="10"/>
  <c r="H50" i="10"/>
  <c r="G50" i="10"/>
  <c r="F50" i="10"/>
  <c r="E50" i="10"/>
  <c r="D50" i="10"/>
  <c r="C50" i="10"/>
  <c r="AG43" i="10"/>
  <c r="AF43" i="10"/>
  <c r="AE43" i="10"/>
  <c r="AD43" i="10"/>
  <c r="AC43" i="10"/>
  <c r="AB43" i="10"/>
  <c r="AA43" i="10"/>
  <c r="Z43" i="10"/>
  <c r="Y43" i="10"/>
  <c r="X43" i="10"/>
  <c r="W43" i="10"/>
  <c r="V43" i="10"/>
  <c r="U43" i="10"/>
  <c r="T43" i="10"/>
  <c r="S43" i="10"/>
  <c r="R43" i="10"/>
  <c r="Q43" i="10"/>
  <c r="P43" i="10"/>
  <c r="O43" i="10"/>
  <c r="N43" i="10"/>
  <c r="M43" i="10"/>
  <c r="L43" i="10"/>
  <c r="K43" i="10"/>
  <c r="J43" i="10"/>
  <c r="I43" i="10"/>
  <c r="H43" i="10"/>
  <c r="G43" i="10"/>
  <c r="F43" i="10"/>
  <c r="E43" i="10"/>
  <c r="D43" i="10"/>
  <c r="C43" i="10"/>
  <c r="AG42" i="10"/>
  <c r="AF42" i="10"/>
  <c r="AE42" i="10"/>
  <c r="AD42" i="10"/>
  <c r="AC42" i="10"/>
  <c r="AB42" i="10"/>
  <c r="AA42" i="10"/>
  <c r="AA41" i="10" s="1"/>
  <c r="Z42" i="10"/>
  <c r="Y42" i="10"/>
  <c r="X42" i="10"/>
  <c r="W42" i="10"/>
  <c r="V42" i="10"/>
  <c r="U42" i="10"/>
  <c r="T42" i="10"/>
  <c r="S42" i="10"/>
  <c r="R42" i="10"/>
  <c r="Q42" i="10"/>
  <c r="P42" i="10"/>
  <c r="O42" i="10"/>
  <c r="N42" i="10"/>
  <c r="M42" i="10"/>
  <c r="L42" i="10"/>
  <c r="K42" i="10"/>
  <c r="J42" i="10"/>
  <c r="I42" i="10"/>
  <c r="H42" i="10"/>
  <c r="G42" i="10"/>
  <c r="F42" i="10"/>
  <c r="E42" i="10"/>
  <c r="D42" i="10"/>
  <c r="C42" i="10"/>
  <c r="Y40" i="10"/>
  <c r="S40" i="10"/>
  <c r="Q40" i="10"/>
  <c r="P40" i="10"/>
  <c r="O40" i="10"/>
  <c r="N40" i="10"/>
  <c r="K40" i="10"/>
  <c r="I40" i="10"/>
  <c r="H40" i="10"/>
  <c r="G40" i="10"/>
  <c r="F40" i="10"/>
  <c r="E40" i="10"/>
  <c r="T39" i="10"/>
  <c r="S39" i="10"/>
  <c r="Q39" i="10"/>
  <c r="P39" i="10"/>
  <c r="O39" i="10"/>
  <c r="L39" i="10"/>
  <c r="K39" i="10"/>
  <c r="J39" i="10"/>
  <c r="I39" i="10"/>
  <c r="H39" i="10"/>
  <c r="G39" i="10"/>
  <c r="E39" i="10"/>
  <c r="AG33" i="10"/>
  <c r="AG38" i="10" s="1"/>
  <c r="AF33" i="10"/>
  <c r="AE33" i="10"/>
  <c r="AE38" i="10" s="1"/>
  <c r="AD33" i="10"/>
  <c r="AC33" i="10"/>
  <c r="AC38" i="10" s="1"/>
  <c r="AB33" i="10"/>
  <c r="AA33" i="10"/>
  <c r="Z33" i="10"/>
  <c r="Y33" i="10"/>
  <c r="Y38" i="10" s="1"/>
  <c r="X33" i="10"/>
  <c r="W33" i="10"/>
  <c r="W38" i="10" s="1"/>
  <c r="V33" i="10"/>
  <c r="U33" i="10"/>
  <c r="U38" i="10" s="1"/>
  <c r="T33" i="10"/>
  <c r="S33" i="10"/>
  <c r="R33" i="10"/>
  <c r="Q33" i="10"/>
  <c r="Q38" i="10" s="1"/>
  <c r="P33" i="10"/>
  <c r="O33" i="10"/>
  <c r="O38" i="10" s="1"/>
  <c r="N33" i="10"/>
  <c r="M33" i="10"/>
  <c r="L33" i="10"/>
  <c r="K33" i="10"/>
  <c r="J33" i="10"/>
  <c r="I33" i="10"/>
  <c r="I38" i="10" s="1"/>
  <c r="H33" i="10"/>
  <c r="G33" i="10"/>
  <c r="G38" i="10" s="1"/>
  <c r="F33" i="10"/>
  <c r="E33" i="10"/>
  <c r="E38" i="10" s="1"/>
  <c r="D33" i="10"/>
  <c r="C33" i="10"/>
  <c r="AG32" i="10"/>
  <c r="AF32" i="10"/>
  <c r="AF46" i="10" s="1"/>
  <c r="AE32" i="10"/>
  <c r="AD32" i="10"/>
  <c r="AD37" i="10" s="1"/>
  <c r="AC32" i="10"/>
  <c r="AB32" i="10"/>
  <c r="AB37" i="10" s="1"/>
  <c r="AA32" i="10"/>
  <c r="Z32" i="10"/>
  <c r="Y32" i="10"/>
  <c r="X32" i="10"/>
  <c r="X46" i="10" s="1"/>
  <c r="W32" i="10"/>
  <c r="V32" i="10"/>
  <c r="V37" i="10" s="1"/>
  <c r="U32" i="10"/>
  <c r="T32" i="10"/>
  <c r="T37" i="10" s="1"/>
  <c r="S32" i="10"/>
  <c r="R32" i="10"/>
  <c r="Q32" i="10"/>
  <c r="P32" i="10"/>
  <c r="P46" i="10" s="1"/>
  <c r="O32" i="10"/>
  <c r="N32" i="10"/>
  <c r="N37" i="10" s="1"/>
  <c r="M32" i="10"/>
  <c r="L32" i="10"/>
  <c r="L37" i="10" s="1"/>
  <c r="K32" i="10"/>
  <c r="J32" i="10"/>
  <c r="I32" i="10"/>
  <c r="H32" i="10"/>
  <c r="H46" i="10" s="1"/>
  <c r="G32" i="10"/>
  <c r="F32" i="10"/>
  <c r="F37" i="10" s="1"/>
  <c r="E32" i="10"/>
  <c r="D32" i="10"/>
  <c r="C32" i="10"/>
  <c r="E37" i="10" l="1"/>
  <c r="M37" i="10"/>
  <c r="U37" i="10"/>
  <c r="AC37" i="10"/>
  <c r="F38" i="10"/>
  <c r="N38" i="10"/>
  <c r="V38" i="10"/>
  <c r="AD38" i="10"/>
  <c r="D39" i="10"/>
  <c r="D37" i="10"/>
  <c r="D13" i="2"/>
  <c r="Z46" i="10"/>
  <c r="D49" i="10"/>
  <c r="T49" i="10"/>
  <c r="D40" i="10"/>
  <c r="AG46" i="10"/>
  <c r="AG48" i="10" s="1"/>
  <c r="Y46" i="10"/>
  <c r="C38" i="10"/>
  <c r="K38" i="10"/>
  <c r="S38" i="10"/>
  <c r="R46" i="10"/>
  <c r="R48" i="10" s="1"/>
  <c r="S37" i="10"/>
  <c r="S36" i="10" s="1"/>
  <c r="AA37" i="10"/>
  <c r="D38" i="10"/>
  <c r="L38" i="10"/>
  <c r="T38" i="10"/>
  <c r="AB38" i="10"/>
  <c r="Q46" i="10"/>
  <c r="C37" i="10"/>
  <c r="J46" i="10"/>
  <c r="J48" i="10" s="1"/>
  <c r="K37" i="10"/>
  <c r="I46" i="10"/>
  <c r="G37" i="10"/>
  <c r="G36" i="10" s="1"/>
  <c r="O37" i="10"/>
  <c r="O36" i="10" s="1"/>
  <c r="W37" i="10"/>
  <c r="AE37" i="10"/>
  <c r="H38" i="10"/>
  <c r="P38" i="10"/>
  <c r="X38" i="10"/>
  <c r="AF38" i="10"/>
  <c r="N39" i="10"/>
  <c r="AA38" i="10"/>
  <c r="M38" i="10"/>
  <c r="AB46" i="10"/>
  <c r="T46" i="10"/>
  <c r="K46" i="10"/>
  <c r="K48" i="10" s="1"/>
  <c r="AA46" i="10"/>
  <c r="S46" i="10"/>
  <c r="AD39" i="10"/>
  <c r="V39" i="10"/>
  <c r="C46" i="10"/>
  <c r="C48" i="10" s="1"/>
  <c r="J38" i="10"/>
  <c r="R38" i="10"/>
  <c r="Z38" i="10"/>
  <c r="Z40" i="10"/>
  <c r="R40" i="10"/>
  <c r="J40" i="10"/>
  <c r="G46" i="10"/>
  <c r="AE46" i="10"/>
  <c r="W46" i="10"/>
  <c r="O46" i="10"/>
  <c r="F46" i="10"/>
  <c r="F48" i="10" s="1"/>
  <c r="R39" i="10"/>
  <c r="AD46" i="10"/>
  <c r="V46" i="10"/>
  <c r="V48" i="10" s="1"/>
  <c r="N46" i="10"/>
  <c r="N48" i="10" s="1"/>
  <c r="E46" i="10"/>
  <c r="E48" i="10" s="1"/>
  <c r="AG39" i="10"/>
  <c r="Y39" i="10"/>
  <c r="W40" i="10"/>
  <c r="AC46" i="10"/>
  <c r="AC48" i="10" s="1"/>
  <c r="U46" i="10"/>
  <c r="U48" i="10" s="1"/>
  <c r="L46" i="10"/>
  <c r="D46" i="10"/>
  <c r="M46" i="10"/>
  <c r="M48" i="10" s="1"/>
  <c r="AC49" i="10"/>
  <c r="AD49" i="10"/>
  <c r="AC40" i="10"/>
  <c r="AA40" i="10"/>
  <c r="AG40" i="10"/>
  <c r="AF40" i="10"/>
  <c r="X40" i="10"/>
  <c r="AE40" i="10"/>
  <c r="AC39" i="10"/>
  <c r="U39" i="10"/>
  <c r="U36" i="10" s="1"/>
  <c r="M39" i="10"/>
  <c r="AB39" i="10"/>
  <c r="Z39" i="10"/>
  <c r="C40" i="10"/>
  <c r="C39" i="10"/>
  <c r="AD40" i="10"/>
  <c r="E49" i="10"/>
  <c r="M49" i="10"/>
  <c r="U49" i="10"/>
  <c r="T41" i="10"/>
  <c r="AG49" i="10"/>
  <c r="E41" i="10"/>
  <c r="M41" i="10"/>
  <c r="U41" i="10"/>
  <c r="AC41" i="10"/>
  <c r="K41" i="10"/>
  <c r="G49" i="10"/>
  <c r="O49" i="10"/>
  <c r="W49" i="10"/>
  <c r="AE49" i="10"/>
  <c r="Y49" i="10"/>
  <c r="Z48" i="10"/>
  <c r="Y41" i="10"/>
  <c r="H49" i="10"/>
  <c r="P49" i="10"/>
  <c r="X49" i="10"/>
  <c r="AF49" i="10"/>
  <c r="I49" i="10"/>
  <c r="Q49" i="10"/>
  <c r="H41" i="10"/>
  <c r="P41" i="10"/>
  <c r="X41" i="10"/>
  <c r="AF41" i="10"/>
  <c r="R49" i="10"/>
  <c r="Z49" i="10"/>
  <c r="H47" i="10"/>
  <c r="P48" i="10"/>
  <c r="X48" i="10"/>
  <c r="AF47" i="10"/>
  <c r="AB41" i="10"/>
  <c r="V49" i="10"/>
  <c r="Z31" i="10"/>
  <c r="C41" i="10"/>
  <c r="S41" i="10"/>
  <c r="S49" i="10"/>
  <c r="AA49" i="10"/>
  <c r="O31" i="10"/>
  <c r="L49" i="10"/>
  <c r="AB49" i="10"/>
  <c r="L36" i="10"/>
  <c r="T36" i="10"/>
  <c r="I41" i="10"/>
  <c r="Q41" i="10"/>
  <c r="AG41" i="10"/>
  <c r="F49" i="10"/>
  <c r="N49" i="10"/>
  <c r="AB31" i="10"/>
  <c r="I48" i="10"/>
  <c r="Q48" i="10"/>
  <c r="Y48" i="10"/>
  <c r="J41" i="10"/>
  <c r="R41" i="10"/>
  <c r="Z41" i="10"/>
  <c r="W31" i="10"/>
  <c r="D31" i="10"/>
  <c r="AE31" i="10"/>
  <c r="G31" i="10"/>
  <c r="D41" i="10"/>
  <c r="L41" i="10"/>
  <c r="F41" i="10"/>
  <c r="N41" i="10"/>
  <c r="V41" i="10"/>
  <c r="AD41" i="10"/>
  <c r="T31" i="10"/>
  <c r="G41" i="10"/>
  <c r="O41" i="10"/>
  <c r="W41" i="10"/>
  <c r="AE41" i="10"/>
  <c r="L31" i="10"/>
  <c r="E36" i="10"/>
  <c r="F36" i="10"/>
  <c r="N36" i="10"/>
  <c r="P47" i="10"/>
  <c r="I31" i="10"/>
  <c r="Q31" i="10"/>
  <c r="Y31" i="10"/>
  <c r="AG31" i="10"/>
  <c r="H37" i="10"/>
  <c r="P37" i="10"/>
  <c r="X37" i="10"/>
  <c r="AF37" i="10"/>
  <c r="H31" i="10"/>
  <c r="P31" i="10"/>
  <c r="X31" i="10"/>
  <c r="AF31" i="10"/>
  <c r="J31" i="10"/>
  <c r="R31" i="10"/>
  <c r="I37" i="10"/>
  <c r="I36" i="10" s="1"/>
  <c r="Q37" i="10"/>
  <c r="Q36" i="10" s="1"/>
  <c r="Y37" i="10"/>
  <c r="AG37" i="10"/>
  <c r="C31" i="10"/>
  <c r="K31" i="10"/>
  <c r="S31" i="10"/>
  <c r="AA31" i="10"/>
  <c r="J37" i="10"/>
  <c r="R37" i="10"/>
  <c r="Z37" i="10"/>
  <c r="AD48" i="10"/>
  <c r="E31" i="10"/>
  <c r="M31" i="10"/>
  <c r="U31" i="10"/>
  <c r="AC31" i="10"/>
  <c r="J49" i="10"/>
  <c r="F31" i="10"/>
  <c r="N31" i="10"/>
  <c r="V31" i="10"/>
  <c r="AD31" i="10"/>
  <c r="C49" i="10"/>
  <c r="K49" i="10"/>
  <c r="V36" i="10" l="1"/>
  <c r="D36" i="10"/>
  <c r="AE36" i="10"/>
  <c r="C36" i="10"/>
  <c r="AG36" i="10"/>
  <c r="AB36" i="10"/>
  <c r="K36" i="10"/>
  <c r="Y36" i="10"/>
  <c r="AD36" i="10"/>
  <c r="Z36" i="10"/>
  <c r="R36" i="10"/>
  <c r="J47" i="10"/>
  <c r="AC36" i="10"/>
  <c r="W36" i="10"/>
  <c r="AA36" i="10"/>
  <c r="P36" i="10"/>
  <c r="H36" i="10"/>
  <c r="J36" i="10"/>
  <c r="AF36" i="10"/>
  <c r="X36" i="10"/>
  <c r="M36" i="10"/>
  <c r="Z47" i="10"/>
  <c r="R47" i="10"/>
  <c r="X47" i="10"/>
  <c r="AF48" i="10"/>
  <c r="Q47" i="10"/>
  <c r="H48" i="10"/>
  <c r="AG47" i="10"/>
  <c r="V47" i="10"/>
  <c r="F47" i="10"/>
  <c r="I47" i="10"/>
  <c r="AD47" i="10"/>
  <c r="N47" i="10"/>
  <c r="Y47" i="10"/>
  <c r="U47" i="10"/>
  <c r="AE47" i="10"/>
  <c r="AE48" i="10"/>
  <c r="M47" i="10"/>
  <c r="AA47" i="10"/>
  <c r="AA48" i="10"/>
  <c r="AC47" i="10"/>
  <c r="L48" i="10"/>
  <c r="L47" i="10"/>
  <c r="W47" i="10"/>
  <c r="W48" i="10"/>
  <c r="E47" i="10"/>
  <c r="S47" i="10"/>
  <c r="S48" i="10"/>
  <c r="K47" i="10"/>
  <c r="O47" i="10"/>
  <c r="O48" i="10"/>
  <c r="AB48" i="10"/>
  <c r="AB47" i="10"/>
  <c r="C47" i="10"/>
  <c r="D48" i="10"/>
  <c r="D47" i="10"/>
  <c r="G47" i="10"/>
  <c r="G48" i="10"/>
  <c r="T48" i="10"/>
  <c r="T47" i="10"/>
  <c r="C12" i="8" l="1"/>
  <c r="C12" i="7"/>
  <c r="Z105" i="3" l="1"/>
  <c r="Y105" i="3"/>
  <c r="X105" i="3"/>
  <c r="W105" i="3"/>
  <c r="U105" i="3"/>
  <c r="S105" i="3"/>
  <c r="R105" i="3"/>
  <c r="P105" i="3"/>
  <c r="N105" i="3"/>
  <c r="M105" i="3"/>
  <c r="K105" i="3"/>
  <c r="I105" i="3"/>
  <c r="H105" i="3"/>
  <c r="F105" i="3"/>
  <c r="D105" i="3"/>
  <c r="C105" i="3"/>
  <c r="T104" i="3"/>
  <c r="V104" i="3" s="1"/>
  <c r="O104" i="3"/>
  <c r="Q104" i="3" s="1"/>
  <c r="J104" i="3"/>
  <c r="L104" i="3" s="1"/>
  <c r="E104" i="3"/>
  <c r="G104" i="3" s="1"/>
  <c r="T103" i="3"/>
  <c r="V103" i="3" s="1"/>
  <c r="O103" i="3"/>
  <c r="Q103" i="3" s="1"/>
  <c r="J103" i="3"/>
  <c r="L103" i="3" s="1"/>
  <c r="E103" i="3"/>
  <c r="G103" i="3" s="1"/>
  <c r="V102" i="3"/>
  <c r="T102" i="3"/>
  <c r="O102" i="3"/>
  <c r="Q102" i="3" s="1"/>
  <c r="J102" i="3"/>
  <c r="L102" i="3" s="1"/>
  <c r="E102" i="3"/>
  <c r="G102" i="3" s="1"/>
  <c r="T101" i="3"/>
  <c r="V101" i="3" s="1"/>
  <c r="O101" i="3"/>
  <c r="Q101" i="3" s="1"/>
  <c r="J101" i="3"/>
  <c r="L101" i="3" s="1"/>
  <c r="E101" i="3"/>
  <c r="G101" i="3" s="1"/>
  <c r="T100" i="3"/>
  <c r="V100" i="3" s="1"/>
  <c r="O100" i="3"/>
  <c r="Q100" i="3" s="1"/>
  <c r="J100" i="3"/>
  <c r="L100" i="3" s="1"/>
  <c r="E100" i="3"/>
  <c r="G100" i="3" s="1"/>
  <c r="T99" i="3"/>
  <c r="V99" i="3" s="1"/>
  <c r="O99" i="3"/>
  <c r="Q99" i="3" s="1"/>
  <c r="J99" i="3"/>
  <c r="L99" i="3" s="1"/>
  <c r="E99" i="3"/>
  <c r="G99" i="3" s="1"/>
  <c r="T98" i="3"/>
  <c r="V98" i="3" s="1"/>
  <c r="O98" i="3"/>
  <c r="Q98" i="3" s="1"/>
  <c r="J98" i="3"/>
  <c r="L98" i="3" s="1"/>
  <c r="E98" i="3"/>
  <c r="G98" i="3" s="1"/>
  <c r="T97" i="3"/>
  <c r="V97" i="3" s="1"/>
  <c r="O97" i="3"/>
  <c r="Q97" i="3" s="1"/>
  <c r="J97" i="3"/>
  <c r="L97" i="3" s="1"/>
  <c r="E97" i="3"/>
  <c r="G97" i="3" s="1"/>
  <c r="T96" i="3"/>
  <c r="V96" i="3" s="1"/>
  <c r="O96" i="3"/>
  <c r="Q96" i="3" s="1"/>
  <c r="J96" i="3"/>
  <c r="L96" i="3" s="1"/>
  <c r="E96" i="3"/>
  <c r="G96" i="3" s="1"/>
  <c r="T95" i="3"/>
  <c r="V95" i="3" s="1"/>
  <c r="O95" i="3"/>
  <c r="Q95" i="3" s="1"/>
  <c r="J95" i="3"/>
  <c r="L95" i="3" s="1"/>
  <c r="E95" i="3"/>
  <c r="G95" i="3" s="1"/>
  <c r="T94" i="3"/>
  <c r="V94" i="3" s="1"/>
  <c r="O94" i="3"/>
  <c r="Q94" i="3" s="1"/>
  <c r="J94" i="3"/>
  <c r="L94" i="3" s="1"/>
  <c r="E94" i="3"/>
  <c r="G94" i="3" s="1"/>
  <c r="T93" i="3"/>
  <c r="V93" i="3" s="1"/>
  <c r="O93" i="3"/>
  <c r="Q93" i="3" s="1"/>
  <c r="J93" i="3"/>
  <c r="L93" i="3" s="1"/>
  <c r="E93" i="3"/>
  <c r="G93" i="3" s="1"/>
  <c r="T92" i="3"/>
  <c r="V92" i="3" s="1"/>
  <c r="O92" i="3"/>
  <c r="Q92" i="3" s="1"/>
  <c r="J92" i="3"/>
  <c r="L92" i="3" s="1"/>
  <c r="E92" i="3"/>
  <c r="G92" i="3" s="1"/>
  <c r="T91" i="3"/>
  <c r="V91" i="3" s="1"/>
  <c r="O91" i="3"/>
  <c r="Q91" i="3" s="1"/>
  <c r="J91" i="3"/>
  <c r="L91" i="3" s="1"/>
  <c r="E91" i="3"/>
  <c r="G91" i="3" s="1"/>
  <c r="T90" i="3"/>
  <c r="V90" i="3" s="1"/>
  <c r="O90" i="3"/>
  <c r="Q90" i="3" s="1"/>
  <c r="J90" i="3"/>
  <c r="L90" i="3" s="1"/>
  <c r="E90" i="3"/>
  <c r="G90" i="3" s="1"/>
  <c r="T89" i="3"/>
  <c r="V89" i="3" s="1"/>
  <c r="O89" i="3"/>
  <c r="Q89" i="3" s="1"/>
  <c r="J89" i="3"/>
  <c r="L89" i="3" s="1"/>
  <c r="E89" i="3"/>
  <c r="G89" i="3" s="1"/>
  <c r="T88" i="3"/>
  <c r="V88" i="3" s="1"/>
  <c r="O88" i="3"/>
  <c r="Q88" i="3" s="1"/>
  <c r="J88" i="3"/>
  <c r="L88" i="3" s="1"/>
  <c r="E88" i="3"/>
  <c r="G88" i="3" s="1"/>
  <c r="T87" i="3"/>
  <c r="V87" i="3" s="1"/>
  <c r="O87" i="3"/>
  <c r="Q87" i="3" s="1"/>
  <c r="J87" i="3"/>
  <c r="L87" i="3" s="1"/>
  <c r="E87" i="3"/>
  <c r="G87" i="3" s="1"/>
  <c r="V86" i="3"/>
  <c r="T86" i="3"/>
  <c r="O86" i="3"/>
  <c r="Q86" i="3" s="1"/>
  <c r="J86" i="3"/>
  <c r="L86" i="3" s="1"/>
  <c r="E86" i="3"/>
  <c r="G86" i="3" s="1"/>
  <c r="T85" i="3"/>
  <c r="V85" i="3" s="1"/>
  <c r="O85" i="3"/>
  <c r="Q85" i="3" s="1"/>
  <c r="J85" i="3"/>
  <c r="L85" i="3" s="1"/>
  <c r="E85" i="3"/>
  <c r="G85" i="3" s="1"/>
  <c r="T84" i="3"/>
  <c r="V84" i="3" s="1"/>
  <c r="O84" i="3"/>
  <c r="Q84" i="3" s="1"/>
  <c r="J84" i="3"/>
  <c r="L84" i="3" s="1"/>
  <c r="E84" i="3"/>
  <c r="G84" i="3" s="1"/>
  <c r="T83" i="3"/>
  <c r="V83" i="3" s="1"/>
  <c r="O83" i="3"/>
  <c r="Q83" i="3" s="1"/>
  <c r="J83" i="3"/>
  <c r="L83" i="3" s="1"/>
  <c r="E83" i="3"/>
  <c r="G83" i="3" s="1"/>
  <c r="T82" i="3"/>
  <c r="V82" i="3" s="1"/>
  <c r="O82" i="3"/>
  <c r="Q82" i="3" s="1"/>
  <c r="J82" i="3"/>
  <c r="L82" i="3" s="1"/>
  <c r="E82" i="3"/>
  <c r="G82" i="3" s="1"/>
  <c r="T81" i="3"/>
  <c r="V81" i="3" s="1"/>
  <c r="O81" i="3"/>
  <c r="Q81" i="3" s="1"/>
  <c r="J81" i="3"/>
  <c r="L81" i="3" s="1"/>
  <c r="E81" i="3"/>
  <c r="G81" i="3" s="1"/>
  <c r="T80" i="3"/>
  <c r="V80" i="3" s="1"/>
  <c r="O80" i="3"/>
  <c r="Q80" i="3" s="1"/>
  <c r="J80" i="3"/>
  <c r="L80" i="3" s="1"/>
  <c r="E80" i="3"/>
  <c r="G80" i="3" s="1"/>
  <c r="T79" i="3"/>
  <c r="V79" i="3" s="1"/>
  <c r="O79" i="3"/>
  <c r="Q79" i="3" s="1"/>
  <c r="J79" i="3"/>
  <c r="L79" i="3" s="1"/>
  <c r="E79" i="3"/>
  <c r="G79" i="3" s="1"/>
  <c r="T78" i="3"/>
  <c r="V78" i="3" s="1"/>
  <c r="O78" i="3"/>
  <c r="Q78" i="3" s="1"/>
  <c r="J78" i="3"/>
  <c r="L78" i="3" s="1"/>
  <c r="E78" i="3"/>
  <c r="G78" i="3" s="1"/>
  <c r="T77" i="3"/>
  <c r="V77" i="3" s="1"/>
  <c r="O77" i="3"/>
  <c r="Q77" i="3" s="1"/>
  <c r="J77" i="3"/>
  <c r="L77" i="3" s="1"/>
  <c r="E77" i="3"/>
  <c r="G77" i="3" s="1"/>
  <c r="T76" i="3"/>
  <c r="V76" i="3" s="1"/>
  <c r="O76" i="3"/>
  <c r="Q76" i="3" s="1"/>
  <c r="J76" i="3"/>
  <c r="L76" i="3" s="1"/>
  <c r="E76" i="3"/>
  <c r="G76" i="3" s="1"/>
  <c r="T75" i="3"/>
  <c r="V75" i="3" s="1"/>
  <c r="O75" i="3"/>
  <c r="Q75" i="3" s="1"/>
  <c r="J75" i="3"/>
  <c r="L75" i="3" s="1"/>
  <c r="E75" i="3"/>
  <c r="G75" i="3" s="1"/>
  <c r="T74" i="3"/>
  <c r="V74" i="3" s="1"/>
  <c r="O74" i="3"/>
  <c r="Q74" i="3" s="1"/>
  <c r="J74" i="3"/>
  <c r="L74" i="3" s="1"/>
  <c r="E74" i="3"/>
  <c r="G74" i="3" s="1"/>
  <c r="Z73" i="3"/>
  <c r="Y73" i="3"/>
  <c r="X73" i="3"/>
  <c r="W73" i="3"/>
  <c r="U73" i="3"/>
  <c r="S73" i="3"/>
  <c r="R73" i="3"/>
  <c r="P73" i="3"/>
  <c r="N73" i="3"/>
  <c r="M73" i="3"/>
  <c r="K73" i="3"/>
  <c r="I73" i="3"/>
  <c r="H73" i="3"/>
  <c r="F73" i="3"/>
  <c r="D73" i="3"/>
  <c r="C73" i="3"/>
  <c r="T72" i="3"/>
  <c r="V72" i="3" s="1"/>
  <c r="O72" i="3"/>
  <c r="Q72" i="3" s="1"/>
  <c r="J72" i="3"/>
  <c r="L72" i="3" s="1"/>
  <c r="E72" i="3"/>
  <c r="G72" i="3" s="1"/>
  <c r="T71" i="3"/>
  <c r="V71" i="3" s="1"/>
  <c r="O71" i="3"/>
  <c r="Q71" i="3" s="1"/>
  <c r="J71" i="3"/>
  <c r="L71" i="3" s="1"/>
  <c r="E71" i="3"/>
  <c r="G71" i="3" s="1"/>
  <c r="T70" i="3"/>
  <c r="V70" i="3" s="1"/>
  <c r="O70" i="3"/>
  <c r="Q70" i="3" s="1"/>
  <c r="J70" i="3"/>
  <c r="L70" i="3" s="1"/>
  <c r="E70" i="3"/>
  <c r="G70" i="3" s="1"/>
  <c r="T69" i="3"/>
  <c r="V69" i="3" s="1"/>
  <c r="O69" i="3"/>
  <c r="Q69" i="3" s="1"/>
  <c r="J69" i="3"/>
  <c r="L69" i="3" s="1"/>
  <c r="E69" i="3"/>
  <c r="G69" i="3" s="1"/>
  <c r="T68" i="3"/>
  <c r="V68" i="3" s="1"/>
  <c r="O68" i="3"/>
  <c r="Q68" i="3" s="1"/>
  <c r="J68" i="3"/>
  <c r="L68" i="3" s="1"/>
  <c r="E68" i="3"/>
  <c r="G68" i="3" s="1"/>
  <c r="T67" i="3"/>
  <c r="V67" i="3" s="1"/>
  <c r="O67" i="3"/>
  <c r="Q67" i="3" s="1"/>
  <c r="J67" i="3"/>
  <c r="L67" i="3" s="1"/>
  <c r="E67" i="3"/>
  <c r="G67" i="3" s="1"/>
  <c r="T66" i="3"/>
  <c r="V66" i="3" s="1"/>
  <c r="O66" i="3"/>
  <c r="Q66" i="3" s="1"/>
  <c r="J66" i="3"/>
  <c r="L66" i="3" s="1"/>
  <c r="E66" i="3"/>
  <c r="G66" i="3" s="1"/>
  <c r="T65" i="3"/>
  <c r="V65" i="3" s="1"/>
  <c r="O65" i="3"/>
  <c r="Q65" i="3" s="1"/>
  <c r="J65" i="3"/>
  <c r="L65" i="3" s="1"/>
  <c r="E65" i="3"/>
  <c r="G65" i="3" s="1"/>
  <c r="T64" i="3"/>
  <c r="V64" i="3" s="1"/>
  <c r="O64" i="3"/>
  <c r="Q64" i="3" s="1"/>
  <c r="J64" i="3"/>
  <c r="L64" i="3" s="1"/>
  <c r="E64" i="3"/>
  <c r="G64" i="3" s="1"/>
  <c r="T63" i="3"/>
  <c r="V63" i="3" s="1"/>
  <c r="O63" i="3"/>
  <c r="Q63" i="3" s="1"/>
  <c r="J63" i="3"/>
  <c r="L63" i="3" s="1"/>
  <c r="E63" i="3"/>
  <c r="G63" i="3" s="1"/>
  <c r="T62" i="3"/>
  <c r="V62" i="3" s="1"/>
  <c r="O62" i="3"/>
  <c r="Q62" i="3" s="1"/>
  <c r="J62" i="3"/>
  <c r="L62" i="3" s="1"/>
  <c r="E62" i="3"/>
  <c r="G62" i="3" s="1"/>
  <c r="T61" i="3"/>
  <c r="V61" i="3" s="1"/>
  <c r="O61" i="3"/>
  <c r="Q61" i="3" s="1"/>
  <c r="J61" i="3"/>
  <c r="L61" i="3" s="1"/>
  <c r="E61" i="3"/>
  <c r="G61" i="3" s="1"/>
  <c r="T60" i="3"/>
  <c r="V60" i="3" s="1"/>
  <c r="O60" i="3"/>
  <c r="Q60" i="3" s="1"/>
  <c r="J60" i="3"/>
  <c r="L60" i="3" s="1"/>
  <c r="E60" i="3"/>
  <c r="G60" i="3" s="1"/>
  <c r="T59" i="3"/>
  <c r="V59" i="3" s="1"/>
  <c r="O59" i="3"/>
  <c r="Q59" i="3" s="1"/>
  <c r="J59" i="3"/>
  <c r="L59" i="3" s="1"/>
  <c r="E59" i="3"/>
  <c r="G59" i="3" s="1"/>
  <c r="T58" i="3"/>
  <c r="V58" i="3" s="1"/>
  <c r="O58" i="3"/>
  <c r="Q58" i="3" s="1"/>
  <c r="J58" i="3"/>
  <c r="L58" i="3" s="1"/>
  <c r="E58" i="3"/>
  <c r="G58" i="3" s="1"/>
  <c r="T57" i="3"/>
  <c r="V57" i="3" s="1"/>
  <c r="O57" i="3"/>
  <c r="Q57" i="3" s="1"/>
  <c r="J57" i="3"/>
  <c r="L57" i="3" s="1"/>
  <c r="E57" i="3"/>
  <c r="G57" i="3" s="1"/>
  <c r="T56" i="3"/>
  <c r="V56" i="3" s="1"/>
  <c r="O56" i="3"/>
  <c r="Q56" i="3" s="1"/>
  <c r="J56" i="3"/>
  <c r="L56" i="3" s="1"/>
  <c r="E56" i="3"/>
  <c r="G56" i="3" s="1"/>
  <c r="T55" i="3"/>
  <c r="V55" i="3" s="1"/>
  <c r="O55" i="3"/>
  <c r="Q55" i="3" s="1"/>
  <c r="J55" i="3"/>
  <c r="L55" i="3" s="1"/>
  <c r="E55" i="3"/>
  <c r="G55" i="3" s="1"/>
  <c r="T54" i="3"/>
  <c r="V54" i="3" s="1"/>
  <c r="O54" i="3"/>
  <c r="Q54" i="3" s="1"/>
  <c r="J54" i="3"/>
  <c r="L54" i="3" s="1"/>
  <c r="E54" i="3"/>
  <c r="G54" i="3" s="1"/>
  <c r="T53" i="3"/>
  <c r="V53" i="3" s="1"/>
  <c r="O53" i="3"/>
  <c r="Q53" i="3" s="1"/>
  <c r="J53" i="3"/>
  <c r="L53" i="3" s="1"/>
  <c r="E53" i="3"/>
  <c r="G53" i="3" s="1"/>
  <c r="T52" i="3"/>
  <c r="V52" i="3" s="1"/>
  <c r="O52" i="3"/>
  <c r="Q52" i="3" s="1"/>
  <c r="J52" i="3"/>
  <c r="L52" i="3" s="1"/>
  <c r="E52" i="3"/>
  <c r="G52" i="3" s="1"/>
  <c r="T51" i="3"/>
  <c r="V51" i="3" s="1"/>
  <c r="O51" i="3"/>
  <c r="Q51" i="3" s="1"/>
  <c r="J51" i="3"/>
  <c r="L51" i="3" s="1"/>
  <c r="E51" i="3"/>
  <c r="G51" i="3" s="1"/>
  <c r="T50" i="3"/>
  <c r="V50" i="3" s="1"/>
  <c r="O50" i="3"/>
  <c r="Q50" i="3" s="1"/>
  <c r="J50" i="3"/>
  <c r="L50" i="3" s="1"/>
  <c r="E50" i="3"/>
  <c r="G50" i="3" s="1"/>
  <c r="T49" i="3"/>
  <c r="V49" i="3" s="1"/>
  <c r="O49" i="3"/>
  <c r="Q49" i="3" s="1"/>
  <c r="J49" i="3"/>
  <c r="L49" i="3" s="1"/>
  <c r="E49" i="3"/>
  <c r="G49" i="3" s="1"/>
  <c r="T48" i="3"/>
  <c r="V48" i="3" s="1"/>
  <c r="O48" i="3"/>
  <c r="Q48" i="3" s="1"/>
  <c r="J48" i="3"/>
  <c r="L48" i="3" s="1"/>
  <c r="E48" i="3"/>
  <c r="G48" i="3" s="1"/>
  <c r="T47" i="3"/>
  <c r="V47" i="3" s="1"/>
  <c r="O47" i="3"/>
  <c r="Q47" i="3" s="1"/>
  <c r="J47" i="3"/>
  <c r="L47" i="3" s="1"/>
  <c r="E47" i="3"/>
  <c r="G47" i="3" s="1"/>
  <c r="T46" i="3"/>
  <c r="V46" i="3" s="1"/>
  <c r="O46" i="3"/>
  <c r="Q46" i="3" s="1"/>
  <c r="J46" i="3"/>
  <c r="L46" i="3" s="1"/>
  <c r="E46" i="3"/>
  <c r="G46" i="3" s="1"/>
  <c r="T45" i="3"/>
  <c r="V45" i="3" s="1"/>
  <c r="O45" i="3"/>
  <c r="Q45" i="3" s="1"/>
  <c r="J45" i="3"/>
  <c r="L45" i="3" s="1"/>
  <c r="E45" i="3"/>
  <c r="G45" i="3" s="1"/>
  <c r="T44" i="3"/>
  <c r="O44" i="3"/>
  <c r="J44" i="3"/>
  <c r="L44" i="3" s="1"/>
  <c r="E44" i="3"/>
  <c r="G44" i="3" s="1"/>
  <c r="Z43" i="3"/>
  <c r="Y43" i="3"/>
  <c r="X43" i="3"/>
  <c r="W43" i="3"/>
  <c r="U43" i="3"/>
  <c r="S43" i="3"/>
  <c r="R43" i="3"/>
  <c r="P43" i="3"/>
  <c r="N43" i="3"/>
  <c r="M43" i="3"/>
  <c r="K43" i="3"/>
  <c r="I43" i="3"/>
  <c r="H43" i="3"/>
  <c r="H106" i="3" s="1"/>
  <c r="F43" i="3"/>
  <c r="D43" i="3"/>
  <c r="C43" i="3"/>
  <c r="T42" i="3"/>
  <c r="V42" i="3" s="1"/>
  <c r="O42" i="3"/>
  <c r="Q42" i="3" s="1"/>
  <c r="J42" i="3"/>
  <c r="L42" i="3" s="1"/>
  <c r="E42" i="3"/>
  <c r="G42" i="3" s="1"/>
  <c r="T41" i="3"/>
  <c r="V41" i="3" s="1"/>
  <c r="O41" i="3"/>
  <c r="Q41" i="3" s="1"/>
  <c r="J41" i="3"/>
  <c r="L41" i="3" s="1"/>
  <c r="E41" i="3"/>
  <c r="G41" i="3" s="1"/>
  <c r="T40" i="3"/>
  <c r="V40" i="3" s="1"/>
  <c r="O40" i="3"/>
  <c r="Q40" i="3" s="1"/>
  <c r="J40" i="3"/>
  <c r="L40" i="3" s="1"/>
  <c r="E40" i="3"/>
  <c r="G40" i="3" s="1"/>
  <c r="T39" i="3"/>
  <c r="V39" i="3" s="1"/>
  <c r="O39" i="3"/>
  <c r="Q39" i="3" s="1"/>
  <c r="J39" i="3"/>
  <c r="L39" i="3" s="1"/>
  <c r="E39" i="3"/>
  <c r="G39" i="3" s="1"/>
  <c r="T38" i="3"/>
  <c r="V38" i="3" s="1"/>
  <c r="O38" i="3"/>
  <c r="Q38" i="3" s="1"/>
  <c r="J38" i="3"/>
  <c r="L38" i="3" s="1"/>
  <c r="E38" i="3"/>
  <c r="G38" i="3" s="1"/>
  <c r="T37" i="3"/>
  <c r="V37" i="3" s="1"/>
  <c r="O37" i="3"/>
  <c r="Q37" i="3" s="1"/>
  <c r="J37" i="3"/>
  <c r="L37" i="3" s="1"/>
  <c r="E37" i="3"/>
  <c r="G37" i="3" s="1"/>
  <c r="T36" i="3"/>
  <c r="V36" i="3" s="1"/>
  <c r="O36" i="3"/>
  <c r="Q36" i="3" s="1"/>
  <c r="J36" i="3"/>
  <c r="L36" i="3" s="1"/>
  <c r="E36" i="3"/>
  <c r="G36" i="3" s="1"/>
  <c r="T35" i="3"/>
  <c r="V35" i="3" s="1"/>
  <c r="O35" i="3"/>
  <c r="Q35" i="3" s="1"/>
  <c r="J35" i="3"/>
  <c r="L35" i="3" s="1"/>
  <c r="E35" i="3"/>
  <c r="G35" i="3" s="1"/>
  <c r="T34" i="3"/>
  <c r="V34" i="3" s="1"/>
  <c r="O34" i="3"/>
  <c r="Q34" i="3" s="1"/>
  <c r="J34" i="3"/>
  <c r="L34" i="3" s="1"/>
  <c r="E34" i="3"/>
  <c r="G34" i="3" s="1"/>
  <c r="T33" i="3"/>
  <c r="V33" i="3" s="1"/>
  <c r="O33" i="3"/>
  <c r="Q33" i="3" s="1"/>
  <c r="J33" i="3"/>
  <c r="L33" i="3" s="1"/>
  <c r="E33" i="3"/>
  <c r="G33" i="3" s="1"/>
  <c r="T32" i="3"/>
  <c r="V32" i="3" s="1"/>
  <c r="O32" i="3"/>
  <c r="Q32" i="3" s="1"/>
  <c r="J32" i="3"/>
  <c r="L32" i="3" s="1"/>
  <c r="E32" i="3"/>
  <c r="G32" i="3" s="1"/>
  <c r="T31" i="3"/>
  <c r="V31" i="3" s="1"/>
  <c r="O31" i="3"/>
  <c r="Q31" i="3" s="1"/>
  <c r="J31" i="3"/>
  <c r="L31" i="3" s="1"/>
  <c r="E31" i="3"/>
  <c r="G31" i="3" s="1"/>
  <c r="T30" i="3"/>
  <c r="V30" i="3" s="1"/>
  <c r="O30" i="3"/>
  <c r="Q30" i="3" s="1"/>
  <c r="J30" i="3"/>
  <c r="L30" i="3" s="1"/>
  <c r="E30" i="3"/>
  <c r="G30" i="3" s="1"/>
  <c r="T29" i="3"/>
  <c r="V29" i="3" s="1"/>
  <c r="O29" i="3"/>
  <c r="Q29" i="3" s="1"/>
  <c r="J29" i="3"/>
  <c r="L29" i="3" s="1"/>
  <c r="E29" i="3"/>
  <c r="G29" i="3" s="1"/>
  <c r="T28" i="3"/>
  <c r="V28" i="3" s="1"/>
  <c r="O28" i="3"/>
  <c r="Q28" i="3" s="1"/>
  <c r="J28" i="3"/>
  <c r="L28" i="3" s="1"/>
  <c r="E28" i="3"/>
  <c r="G28" i="3" s="1"/>
  <c r="T27" i="3"/>
  <c r="V27" i="3" s="1"/>
  <c r="O27" i="3"/>
  <c r="Q27" i="3" s="1"/>
  <c r="J27" i="3"/>
  <c r="L27" i="3" s="1"/>
  <c r="E27" i="3"/>
  <c r="G27" i="3" s="1"/>
  <c r="T26" i="3"/>
  <c r="V26" i="3" s="1"/>
  <c r="O26" i="3"/>
  <c r="Q26" i="3" s="1"/>
  <c r="J26" i="3"/>
  <c r="L26" i="3" s="1"/>
  <c r="E26" i="3"/>
  <c r="G26" i="3" s="1"/>
  <c r="T25" i="3"/>
  <c r="V25" i="3" s="1"/>
  <c r="O25" i="3"/>
  <c r="Q25" i="3" s="1"/>
  <c r="J25" i="3"/>
  <c r="L25" i="3" s="1"/>
  <c r="E25" i="3"/>
  <c r="G25" i="3" s="1"/>
  <c r="T24" i="3"/>
  <c r="V24" i="3" s="1"/>
  <c r="O24" i="3"/>
  <c r="Q24" i="3" s="1"/>
  <c r="J24" i="3"/>
  <c r="L24" i="3" s="1"/>
  <c r="E24" i="3"/>
  <c r="G24" i="3" s="1"/>
  <c r="T23" i="3"/>
  <c r="V23" i="3" s="1"/>
  <c r="O23" i="3"/>
  <c r="Q23" i="3" s="1"/>
  <c r="J23" i="3"/>
  <c r="L23" i="3" s="1"/>
  <c r="E23" i="3"/>
  <c r="G23" i="3" s="1"/>
  <c r="T22" i="3"/>
  <c r="V22" i="3" s="1"/>
  <c r="O22" i="3"/>
  <c r="Q22" i="3" s="1"/>
  <c r="J22" i="3"/>
  <c r="L22" i="3" s="1"/>
  <c r="E22" i="3"/>
  <c r="G22" i="3" s="1"/>
  <c r="T21" i="3"/>
  <c r="V21" i="3" s="1"/>
  <c r="O21" i="3"/>
  <c r="Q21" i="3" s="1"/>
  <c r="J21" i="3"/>
  <c r="L21" i="3" s="1"/>
  <c r="E21" i="3"/>
  <c r="G21" i="3" s="1"/>
  <c r="T20" i="3"/>
  <c r="V20" i="3" s="1"/>
  <c r="O20" i="3"/>
  <c r="Q20" i="3" s="1"/>
  <c r="J20" i="3"/>
  <c r="L20" i="3" s="1"/>
  <c r="E20" i="3"/>
  <c r="G20" i="3" s="1"/>
  <c r="T19" i="3"/>
  <c r="V19" i="3" s="1"/>
  <c r="O19" i="3"/>
  <c r="Q19" i="3" s="1"/>
  <c r="J19" i="3"/>
  <c r="L19" i="3" s="1"/>
  <c r="E19" i="3"/>
  <c r="G19" i="3" s="1"/>
  <c r="T18" i="3"/>
  <c r="V18" i="3" s="1"/>
  <c r="O18" i="3"/>
  <c r="Q18" i="3" s="1"/>
  <c r="J18" i="3"/>
  <c r="L18" i="3" s="1"/>
  <c r="E18" i="3"/>
  <c r="G18" i="3" s="1"/>
  <c r="T17" i="3"/>
  <c r="V17" i="3" s="1"/>
  <c r="O17" i="3"/>
  <c r="Q17" i="3" s="1"/>
  <c r="J17" i="3"/>
  <c r="L17" i="3" s="1"/>
  <c r="E17" i="3"/>
  <c r="G17" i="3" s="1"/>
  <c r="T16" i="3"/>
  <c r="V16" i="3" s="1"/>
  <c r="O16" i="3"/>
  <c r="Q16" i="3" s="1"/>
  <c r="J16" i="3"/>
  <c r="L16" i="3" s="1"/>
  <c r="E16" i="3"/>
  <c r="G16" i="3" s="1"/>
  <c r="T15" i="3"/>
  <c r="V15" i="3" s="1"/>
  <c r="O15" i="3"/>
  <c r="Q15" i="3" s="1"/>
  <c r="J15" i="3"/>
  <c r="L15" i="3" s="1"/>
  <c r="E15" i="3"/>
  <c r="G15" i="3" s="1"/>
  <c r="T14" i="3"/>
  <c r="V14" i="3" s="1"/>
  <c r="O14" i="3"/>
  <c r="Q14" i="3" s="1"/>
  <c r="J14" i="3"/>
  <c r="L14" i="3" s="1"/>
  <c r="E14" i="3"/>
  <c r="G14" i="3" s="1"/>
  <c r="T13" i="3"/>
  <c r="V13" i="3" s="1"/>
  <c r="O13" i="3"/>
  <c r="Q13" i="3" s="1"/>
  <c r="J13" i="3"/>
  <c r="L13" i="3" s="1"/>
  <c r="E13" i="3"/>
  <c r="G13" i="3" s="1"/>
  <c r="T12" i="3"/>
  <c r="O12" i="3"/>
  <c r="Q12" i="3" s="1"/>
  <c r="J12" i="3"/>
  <c r="L12" i="3" s="1"/>
  <c r="E12" i="3"/>
  <c r="G12" i="3" s="1"/>
  <c r="T73" i="3" l="1"/>
  <c r="Y106" i="3"/>
  <c r="D29" i="4" s="1"/>
  <c r="X106" i="3"/>
  <c r="D25" i="6" s="1"/>
  <c r="U106" i="3"/>
  <c r="K106" i="3"/>
  <c r="D106" i="3"/>
  <c r="G43" i="3"/>
  <c r="T43" i="3"/>
  <c r="E73" i="3"/>
  <c r="V12" i="3"/>
  <c r="V43" i="3" s="1"/>
  <c r="C106" i="3"/>
  <c r="P106" i="3"/>
  <c r="O105" i="3"/>
  <c r="E105" i="3"/>
  <c r="R106" i="3"/>
  <c r="Q105" i="3"/>
  <c r="F106" i="3"/>
  <c r="S106" i="3"/>
  <c r="L73" i="3"/>
  <c r="T105" i="3"/>
  <c r="E43" i="3"/>
  <c r="O73" i="3"/>
  <c r="M106" i="3"/>
  <c r="I106" i="3"/>
  <c r="W106" i="3"/>
  <c r="Q44" i="3"/>
  <c r="Q73" i="3" s="1"/>
  <c r="Z106" i="3"/>
  <c r="N106" i="3"/>
  <c r="L105" i="3"/>
  <c r="L43" i="3"/>
  <c r="Q43" i="3"/>
  <c r="J105" i="3"/>
  <c r="V44" i="3"/>
  <c r="V73" i="3" s="1"/>
  <c r="O43" i="3"/>
  <c r="J73" i="3"/>
  <c r="G105" i="3"/>
  <c r="J43" i="3"/>
  <c r="G73" i="3"/>
  <c r="V105" i="3"/>
  <c r="D29" i="6" l="1"/>
  <c r="D25" i="4"/>
  <c r="L106" i="3"/>
  <c r="D24" i="4" s="1"/>
  <c r="E106" i="3"/>
  <c r="G106" i="3"/>
  <c r="D20" i="6" s="1"/>
  <c r="D33" i="4"/>
  <c r="D33" i="6"/>
  <c r="D21" i="4"/>
  <c r="D21" i="6"/>
  <c r="J106" i="3"/>
  <c r="O106" i="3"/>
  <c r="Q106" i="3"/>
  <c r="T106" i="3"/>
  <c r="V106" i="3"/>
  <c r="D24" i="6" l="1"/>
  <c r="D20" i="4"/>
  <c r="D32" i="6"/>
  <c r="D32" i="4"/>
  <c r="D28" i="6"/>
  <c r="D28" i="4"/>
  <c r="T73" i="2"/>
  <c r="V73" i="2" s="1"/>
  <c r="O73" i="2"/>
  <c r="Q73" i="2" s="1"/>
  <c r="J73" i="2"/>
  <c r="L73" i="2" s="1"/>
  <c r="E73" i="2"/>
  <c r="G73" i="2" s="1"/>
  <c r="T72" i="2"/>
  <c r="V72" i="2" s="1"/>
  <c r="O72" i="2"/>
  <c r="Q72" i="2" s="1"/>
  <c r="J72" i="2"/>
  <c r="L72" i="2" s="1"/>
  <c r="E72" i="2"/>
  <c r="G72" i="2" s="1"/>
  <c r="T71" i="2"/>
  <c r="V71" i="2" s="1"/>
  <c r="O71" i="2"/>
  <c r="Q71" i="2" s="1"/>
  <c r="J71" i="2"/>
  <c r="L71" i="2" s="1"/>
  <c r="E71" i="2"/>
  <c r="G71" i="2" s="1"/>
  <c r="T70" i="2"/>
  <c r="V70" i="2" s="1"/>
  <c r="O70" i="2"/>
  <c r="Q70" i="2" s="1"/>
  <c r="J70" i="2"/>
  <c r="L70" i="2" s="1"/>
  <c r="E70" i="2"/>
  <c r="G70" i="2" s="1"/>
  <c r="T69" i="2"/>
  <c r="V69" i="2" s="1"/>
  <c r="O69" i="2"/>
  <c r="Q69" i="2" s="1"/>
  <c r="J69" i="2"/>
  <c r="L69" i="2" s="1"/>
  <c r="E69" i="2"/>
  <c r="G69" i="2" s="1"/>
  <c r="T68" i="2"/>
  <c r="V68" i="2" s="1"/>
  <c r="O68" i="2"/>
  <c r="Q68" i="2" s="1"/>
  <c r="J68" i="2"/>
  <c r="L68" i="2" s="1"/>
  <c r="E68" i="2"/>
  <c r="G68" i="2" s="1"/>
  <c r="T67" i="2"/>
  <c r="V67" i="2" s="1"/>
  <c r="O67" i="2"/>
  <c r="Q67" i="2" s="1"/>
  <c r="J67" i="2"/>
  <c r="L67" i="2" s="1"/>
  <c r="E67" i="2"/>
  <c r="G67" i="2" s="1"/>
  <c r="T66" i="2"/>
  <c r="V66" i="2" s="1"/>
  <c r="O66" i="2"/>
  <c r="Q66" i="2" s="1"/>
  <c r="J66" i="2"/>
  <c r="L66" i="2" s="1"/>
  <c r="E66" i="2"/>
  <c r="G66" i="2" s="1"/>
  <c r="T65" i="2"/>
  <c r="V65" i="2" s="1"/>
  <c r="O65" i="2"/>
  <c r="Q65" i="2" s="1"/>
  <c r="J65" i="2"/>
  <c r="L65" i="2" s="1"/>
  <c r="E65" i="2"/>
  <c r="G65" i="2" s="1"/>
  <c r="T64" i="2"/>
  <c r="V64" i="2" s="1"/>
  <c r="O64" i="2"/>
  <c r="Q64" i="2" s="1"/>
  <c r="J64" i="2"/>
  <c r="L64" i="2" s="1"/>
  <c r="E64" i="2"/>
  <c r="G64" i="2" s="1"/>
  <c r="T63" i="2"/>
  <c r="V63" i="2" s="1"/>
  <c r="O63" i="2"/>
  <c r="Q63" i="2" s="1"/>
  <c r="J63" i="2"/>
  <c r="L63" i="2" s="1"/>
  <c r="E63" i="2"/>
  <c r="G63" i="2" s="1"/>
  <c r="T62" i="2"/>
  <c r="V62" i="2" s="1"/>
  <c r="O62" i="2"/>
  <c r="Q62" i="2" s="1"/>
  <c r="J62" i="2"/>
  <c r="L62" i="2" s="1"/>
  <c r="E62" i="2"/>
  <c r="G62" i="2" s="1"/>
  <c r="T61" i="2"/>
  <c r="V61" i="2" s="1"/>
  <c r="O61" i="2"/>
  <c r="Q61" i="2" s="1"/>
  <c r="J61" i="2"/>
  <c r="L61" i="2" s="1"/>
  <c r="E61" i="2"/>
  <c r="G61" i="2" s="1"/>
  <c r="T60" i="2"/>
  <c r="V60" i="2" s="1"/>
  <c r="O60" i="2"/>
  <c r="Q60" i="2" s="1"/>
  <c r="J60" i="2"/>
  <c r="L60" i="2" s="1"/>
  <c r="E60" i="2"/>
  <c r="G60" i="2" s="1"/>
  <c r="T59" i="2"/>
  <c r="V59" i="2" s="1"/>
  <c r="O59" i="2"/>
  <c r="Q59" i="2" s="1"/>
  <c r="J59" i="2"/>
  <c r="L59" i="2" s="1"/>
  <c r="E59" i="2"/>
  <c r="G59" i="2" s="1"/>
  <c r="T58" i="2"/>
  <c r="V58" i="2" s="1"/>
  <c r="O58" i="2"/>
  <c r="Q58" i="2" s="1"/>
  <c r="J58" i="2"/>
  <c r="L58" i="2" s="1"/>
  <c r="E58" i="2"/>
  <c r="G58" i="2" s="1"/>
  <c r="T57" i="2"/>
  <c r="V57" i="2" s="1"/>
  <c r="O57" i="2"/>
  <c r="Q57" i="2" s="1"/>
  <c r="J57" i="2"/>
  <c r="L57" i="2" s="1"/>
  <c r="E57" i="2"/>
  <c r="G57" i="2" s="1"/>
  <c r="T56" i="2"/>
  <c r="V56" i="2" s="1"/>
  <c r="O56" i="2"/>
  <c r="Q56" i="2" s="1"/>
  <c r="J56" i="2"/>
  <c r="L56" i="2" s="1"/>
  <c r="E56" i="2"/>
  <c r="G56" i="2" s="1"/>
  <c r="T55" i="2"/>
  <c r="V55" i="2" s="1"/>
  <c r="O55" i="2"/>
  <c r="Q55" i="2" s="1"/>
  <c r="J55" i="2"/>
  <c r="L55" i="2" s="1"/>
  <c r="E55" i="2"/>
  <c r="G55" i="2" s="1"/>
  <c r="T54" i="2"/>
  <c r="V54" i="2" s="1"/>
  <c r="O54" i="2"/>
  <c r="Q54" i="2" s="1"/>
  <c r="J54" i="2"/>
  <c r="L54" i="2" s="1"/>
  <c r="E54" i="2"/>
  <c r="G54" i="2" s="1"/>
  <c r="T53" i="2"/>
  <c r="V53" i="2" s="1"/>
  <c r="O53" i="2"/>
  <c r="Q53" i="2" s="1"/>
  <c r="J53" i="2"/>
  <c r="L53" i="2" s="1"/>
  <c r="E53" i="2"/>
  <c r="G53" i="2" s="1"/>
  <c r="T52" i="2"/>
  <c r="V52" i="2" s="1"/>
  <c r="O52" i="2"/>
  <c r="Q52" i="2" s="1"/>
  <c r="J52" i="2"/>
  <c r="L52" i="2" s="1"/>
  <c r="E52" i="2"/>
  <c r="G52" i="2" s="1"/>
  <c r="T51" i="2"/>
  <c r="V51" i="2" s="1"/>
  <c r="O51" i="2"/>
  <c r="Q51" i="2" s="1"/>
  <c r="J51" i="2"/>
  <c r="L51" i="2" s="1"/>
  <c r="E51" i="2"/>
  <c r="G51" i="2" s="1"/>
  <c r="T50" i="2"/>
  <c r="V50" i="2" s="1"/>
  <c r="O50" i="2"/>
  <c r="Q50" i="2" s="1"/>
  <c r="J50" i="2"/>
  <c r="L50" i="2" s="1"/>
  <c r="E50" i="2"/>
  <c r="G50" i="2" s="1"/>
  <c r="T49" i="2"/>
  <c r="V49" i="2" s="1"/>
  <c r="O49" i="2"/>
  <c r="Q49" i="2" s="1"/>
  <c r="J49" i="2"/>
  <c r="L49" i="2" s="1"/>
  <c r="E49" i="2"/>
  <c r="G49" i="2" s="1"/>
  <c r="T48" i="2"/>
  <c r="V48" i="2" s="1"/>
  <c r="O48" i="2"/>
  <c r="Q48" i="2" s="1"/>
  <c r="J48" i="2"/>
  <c r="L48" i="2" s="1"/>
  <c r="E48" i="2"/>
  <c r="G48" i="2" s="1"/>
  <c r="T47" i="2"/>
  <c r="V47" i="2" s="1"/>
  <c r="O47" i="2"/>
  <c r="Q47" i="2" s="1"/>
  <c r="J47" i="2"/>
  <c r="L47" i="2" s="1"/>
  <c r="E47" i="2"/>
  <c r="G47" i="2" s="1"/>
  <c r="T46" i="2"/>
  <c r="V46" i="2" s="1"/>
  <c r="O46" i="2"/>
  <c r="Q46" i="2" s="1"/>
  <c r="J46" i="2"/>
  <c r="L46" i="2" s="1"/>
  <c r="E46" i="2"/>
  <c r="G46" i="2" s="1"/>
  <c r="T45" i="2"/>
  <c r="V45" i="2" s="1"/>
  <c r="O45" i="2"/>
  <c r="Q45" i="2" s="1"/>
  <c r="J45" i="2"/>
  <c r="L45" i="2" s="1"/>
  <c r="E45" i="2"/>
  <c r="G45" i="2" s="1"/>
  <c r="T44" i="2"/>
  <c r="V44" i="2" s="1"/>
  <c r="O44" i="2"/>
  <c r="Q44" i="2" s="1"/>
  <c r="J44" i="2"/>
  <c r="L44" i="2" s="1"/>
  <c r="E44" i="2"/>
  <c r="G44" i="2" s="1"/>
  <c r="T105" i="2"/>
  <c r="V105" i="2" s="1"/>
  <c r="O105" i="2"/>
  <c r="Q105" i="2" s="1"/>
  <c r="J105" i="2"/>
  <c r="L105" i="2" s="1"/>
  <c r="E105" i="2"/>
  <c r="G105" i="2" s="1"/>
  <c r="T104" i="2"/>
  <c r="V104" i="2" s="1"/>
  <c r="O104" i="2"/>
  <c r="Q104" i="2" s="1"/>
  <c r="J104" i="2"/>
  <c r="L104" i="2" s="1"/>
  <c r="E104" i="2"/>
  <c r="G104" i="2" s="1"/>
  <c r="T103" i="2"/>
  <c r="V103" i="2" s="1"/>
  <c r="O103" i="2"/>
  <c r="Q103" i="2" s="1"/>
  <c r="J103" i="2"/>
  <c r="L103" i="2" s="1"/>
  <c r="E103" i="2"/>
  <c r="G103" i="2" s="1"/>
  <c r="T102" i="2"/>
  <c r="V102" i="2" s="1"/>
  <c r="O102" i="2"/>
  <c r="Q102" i="2" s="1"/>
  <c r="J102" i="2"/>
  <c r="L102" i="2" s="1"/>
  <c r="E102" i="2"/>
  <c r="G102" i="2" s="1"/>
  <c r="T101" i="2"/>
  <c r="V101" i="2" s="1"/>
  <c r="O101" i="2"/>
  <c r="Q101" i="2" s="1"/>
  <c r="J101" i="2"/>
  <c r="L101" i="2" s="1"/>
  <c r="E101" i="2"/>
  <c r="G101" i="2" s="1"/>
  <c r="T100" i="2"/>
  <c r="V100" i="2" s="1"/>
  <c r="O100" i="2"/>
  <c r="Q100" i="2" s="1"/>
  <c r="J100" i="2"/>
  <c r="L100" i="2" s="1"/>
  <c r="E100" i="2"/>
  <c r="G100" i="2" s="1"/>
  <c r="T99" i="2"/>
  <c r="V99" i="2" s="1"/>
  <c r="O99" i="2"/>
  <c r="Q99" i="2" s="1"/>
  <c r="J99" i="2"/>
  <c r="L99" i="2" s="1"/>
  <c r="E99" i="2"/>
  <c r="G99" i="2" s="1"/>
  <c r="T98" i="2"/>
  <c r="V98" i="2" s="1"/>
  <c r="O98" i="2"/>
  <c r="Q98" i="2" s="1"/>
  <c r="J98" i="2"/>
  <c r="L98" i="2" s="1"/>
  <c r="E98" i="2"/>
  <c r="G98" i="2" s="1"/>
  <c r="T97" i="2"/>
  <c r="V97" i="2" s="1"/>
  <c r="O97" i="2"/>
  <c r="Q97" i="2" s="1"/>
  <c r="J97" i="2"/>
  <c r="L97" i="2" s="1"/>
  <c r="E97" i="2"/>
  <c r="G97" i="2" s="1"/>
  <c r="T96" i="2"/>
  <c r="V96" i="2" s="1"/>
  <c r="O96" i="2"/>
  <c r="Q96" i="2" s="1"/>
  <c r="J96" i="2"/>
  <c r="L96" i="2" s="1"/>
  <c r="E96" i="2"/>
  <c r="G96" i="2" s="1"/>
  <c r="T95" i="2"/>
  <c r="V95" i="2" s="1"/>
  <c r="O95" i="2"/>
  <c r="Q95" i="2" s="1"/>
  <c r="J95" i="2"/>
  <c r="L95" i="2" s="1"/>
  <c r="E95" i="2"/>
  <c r="G95" i="2" s="1"/>
  <c r="T94" i="2"/>
  <c r="V94" i="2" s="1"/>
  <c r="O94" i="2"/>
  <c r="Q94" i="2" s="1"/>
  <c r="J94" i="2"/>
  <c r="L94" i="2" s="1"/>
  <c r="E94" i="2"/>
  <c r="G94" i="2" s="1"/>
  <c r="T93" i="2"/>
  <c r="V93" i="2" s="1"/>
  <c r="O93" i="2"/>
  <c r="Q93" i="2" s="1"/>
  <c r="J93" i="2"/>
  <c r="L93" i="2" s="1"/>
  <c r="E93" i="2"/>
  <c r="G93" i="2" s="1"/>
  <c r="T92" i="2"/>
  <c r="V92" i="2" s="1"/>
  <c r="O92" i="2"/>
  <c r="Q92" i="2" s="1"/>
  <c r="J92" i="2"/>
  <c r="L92" i="2" s="1"/>
  <c r="E92" i="2"/>
  <c r="G92" i="2" s="1"/>
  <c r="T91" i="2"/>
  <c r="V91" i="2" s="1"/>
  <c r="O91" i="2"/>
  <c r="Q91" i="2" s="1"/>
  <c r="J91" i="2"/>
  <c r="L91" i="2" s="1"/>
  <c r="E91" i="2"/>
  <c r="G91" i="2" s="1"/>
  <c r="T90" i="2"/>
  <c r="V90" i="2" s="1"/>
  <c r="O90" i="2"/>
  <c r="Q90" i="2" s="1"/>
  <c r="J90" i="2"/>
  <c r="L90" i="2" s="1"/>
  <c r="E90" i="2"/>
  <c r="G90" i="2" s="1"/>
  <c r="T89" i="2"/>
  <c r="V89" i="2" s="1"/>
  <c r="O89" i="2"/>
  <c r="Q89" i="2" s="1"/>
  <c r="J89" i="2"/>
  <c r="L89" i="2" s="1"/>
  <c r="E89" i="2"/>
  <c r="G89" i="2" s="1"/>
  <c r="T88" i="2"/>
  <c r="V88" i="2" s="1"/>
  <c r="O88" i="2"/>
  <c r="Q88" i="2" s="1"/>
  <c r="J88" i="2"/>
  <c r="L88" i="2" s="1"/>
  <c r="E88" i="2"/>
  <c r="G88" i="2" s="1"/>
  <c r="T87" i="2"/>
  <c r="V87" i="2" s="1"/>
  <c r="O87" i="2"/>
  <c r="Q87" i="2" s="1"/>
  <c r="J87" i="2"/>
  <c r="L87" i="2" s="1"/>
  <c r="E87" i="2"/>
  <c r="G87" i="2" s="1"/>
  <c r="T86" i="2"/>
  <c r="V86" i="2" s="1"/>
  <c r="O86" i="2"/>
  <c r="Q86" i="2" s="1"/>
  <c r="J86" i="2"/>
  <c r="L86" i="2" s="1"/>
  <c r="E86" i="2"/>
  <c r="G86" i="2" s="1"/>
  <c r="T85" i="2"/>
  <c r="V85" i="2" s="1"/>
  <c r="O85" i="2"/>
  <c r="Q85" i="2" s="1"/>
  <c r="J85" i="2"/>
  <c r="L85" i="2" s="1"/>
  <c r="E85" i="2"/>
  <c r="G85" i="2" s="1"/>
  <c r="T84" i="2"/>
  <c r="V84" i="2" s="1"/>
  <c r="O84" i="2"/>
  <c r="Q84" i="2" s="1"/>
  <c r="J84" i="2"/>
  <c r="L84" i="2" s="1"/>
  <c r="E84" i="2"/>
  <c r="G84" i="2" s="1"/>
  <c r="T83" i="2"/>
  <c r="V83" i="2" s="1"/>
  <c r="O83" i="2"/>
  <c r="Q83" i="2" s="1"/>
  <c r="J83" i="2"/>
  <c r="L83" i="2" s="1"/>
  <c r="E83" i="2"/>
  <c r="G83" i="2" s="1"/>
  <c r="T82" i="2"/>
  <c r="V82" i="2" s="1"/>
  <c r="O82" i="2"/>
  <c r="Q82" i="2" s="1"/>
  <c r="J82" i="2"/>
  <c r="L82" i="2" s="1"/>
  <c r="E82" i="2"/>
  <c r="G82" i="2" s="1"/>
  <c r="T81" i="2"/>
  <c r="V81" i="2" s="1"/>
  <c r="O81" i="2"/>
  <c r="Q81" i="2" s="1"/>
  <c r="J81" i="2"/>
  <c r="L81" i="2" s="1"/>
  <c r="E81" i="2"/>
  <c r="G81" i="2" s="1"/>
  <c r="T80" i="2"/>
  <c r="V80" i="2" s="1"/>
  <c r="O80" i="2"/>
  <c r="Q80" i="2" s="1"/>
  <c r="J80" i="2"/>
  <c r="L80" i="2" s="1"/>
  <c r="E80" i="2"/>
  <c r="G80" i="2" s="1"/>
  <c r="T79" i="2"/>
  <c r="V79" i="2" s="1"/>
  <c r="O79" i="2"/>
  <c r="Q79" i="2" s="1"/>
  <c r="J79" i="2"/>
  <c r="L79" i="2" s="1"/>
  <c r="E79" i="2"/>
  <c r="G79" i="2" s="1"/>
  <c r="T78" i="2"/>
  <c r="V78" i="2" s="1"/>
  <c r="O78" i="2"/>
  <c r="Q78" i="2" s="1"/>
  <c r="J78" i="2"/>
  <c r="L78" i="2" s="1"/>
  <c r="E78" i="2"/>
  <c r="G78" i="2" s="1"/>
  <c r="T77" i="2"/>
  <c r="V77" i="2" s="1"/>
  <c r="O77" i="2"/>
  <c r="Q77" i="2" s="1"/>
  <c r="J77" i="2"/>
  <c r="L77" i="2" s="1"/>
  <c r="E77" i="2"/>
  <c r="G77" i="2" s="1"/>
  <c r="T76" i="2"/>
  <c r="V76" i="2" s="1"/>
  <c r="O76" i="2"/>
  <c r="Q76" i="2" s="1"/>
  <c r="J76" i="2"/>
  <c r="L76" i="2" s="1"/>
  <c r="E76" i="2"/>
  <c r="G76" i="2" s="1"/>
  <c r="T75" i="2"/>
  <c r="V75" i="2" s="1"/>
  <c r="O75" i="2"/>
  <c r="Q75" i="2" s="1"/>
  <c r="J75" i="2"/>
  <c r="L75" i="2" s="1"/>
  <c r="E75" i="2"/>
  <c r="G75" i="2" s="1"/>
  <c r="T42" i="2"/>
  <c r="V42" i="2" s="1"/>
  <c r="T41" i="2"/>
  <c r="V41" i="2" s="1"/>
  <c r="T40" i="2"/>
  <c r="V40" i="2" s="1"/>
  <c r="T39" i="2"/>
  <c r="V39" i="2" s="1"/>
  <c r="T38" i="2"/>
  <c r="V38" i="2" s="1"/>
  <c r="T37" i="2"/>
  <c r="V37" i="2" s="1"/>
  <c r="T36" i="2"/>
  <c r="V36" i="2" s="1"/>
  <c r="T35" i="2"/>
  <c r="V35" i="2" s="1"/>
  <c r="T34" i="2"/>
  <c r="V34" i="2" s="1"/>
  <c r="T33" i="2"/>
  <c r="V33" i="2" s="1"/>
  <c r="T32" i="2"/>
  <c r="V32" i="2" s="1"/>
  <c r="T31" i="2"/>
  <c r="V31" i="2" s="1"/>
  <c r="T30" i="2"/>
  <c r="V30" i="2" s="1"/>
  <c r="T29" i="2"/>
  <c r="V29" i="2" s="1"/>
  <c r="T28" i="2"/>
  <c r="V28" i="2" s="1"/>
  <c r="T27" i="2"/>
  <c r="V27" i="2" s="1"/>
  <c r="T26" i="2"/>
  <c r="V26" i="2" s="1"/>
  <c r="T25" i="2"/>
  <c r="V25" i="2" s="1"/>
  <c r="T24" i="2"/>
  <c r="V24" i="2" s="1"/>
  <c r="T23" i="2"/>
  <c r="V23" i="2" s="1"/>
  <c r="T22" i="2"/>
  <c r="V22" i="2" s="1"/>
  <c r="T21" i="2"/>
  <c r="V21" i="2" s="1"/>
  <c r="T20" i="2"/>
  <c r="V20" i="2" s="1"/>
  <c r="T19" i="2"/>
  <c r="V19" i="2" s="1"/>
  <c r="T18" i="2"/>
  <c r="V18" i="2" s="1"/>
  <c r="T17" i="2"/>
  <c r="V17" i="2" s="1"/>
  <c r="T16" i="2"/>
  <c r="V16" i="2" s="1"/>
  <c r="T15" i="2"/>
  <c r="V15" i="2" s="1"/>
  <c r="T14" i="2"/>
  <c r="V14" i="2" s="1"/>
  <c r="T13" i="2"/>
  <c r="V13" i="2" s="1"/>
  <c r="T12" i="2"/>
  <c r="V12" i="2" s="1"/>
  <c r="O42" i="2"/>
  <c r="Q42" i="2" s="1"/>
  <c r="O41" i="2"/>
  <c r="Q41" i="2" s="1"/>
  <c r="O40" i="2"/>
  <c r="Q40" i="2" s="1"/>
  <c r="O39" i="2"/>
  <c r="Q39" i="2" s="1"/>
  <c r="O38" i="2"/>
  <c r="Q38" i="2" s="1"/>
  <c r="O37" i="2"/>
  <c r="Q37" i="2" s="1"/>
  <c r="O36" i="2"/>
  <c r="Q36" i="2" s="1"/>
  <c r="O35" i="2"/>
  <c r="Q35" i="2" s="1"/>
  <c r="O34" i="2"/>
  <c r="Q34" i="2" s="1"/>
  <c r="O33" i="2"/>
  <c r="Q33" i="2" s="1"/>
  <c r="O32" i="2"/>
  <c r="Q32" i="2" s="1"/>
  <c r="O31" i="2"/>
  <c r="Q31" i="2" s="1"/>
  <c r="O30" i="2"/>
  <c r="Q30" i="2" s="1"/>
  <c r="O29" i="2"/>
  <c r="Q29" i="2" s="1"/>
  <c r="O28" i="2"/>
  <c r="Q28" i="2" s="1"/>
  <c r="O27" i="2"/>
  <c r="Q27" i="2" s="1"/>
  <c r="O26" i="2"/>
  <c r="Q26" i="2" s="1"/>
  <c r="O25" i="2"/>
  <c r="Q25" i="2" s="1"/>
  <c r="O24" i="2"/>
  <c r="Q24" i="2" s="1"/>
  <c r="O23" i="2"/>
  <c r="Q23" i="2" s="1"/>
  <c r="O22" i="2"/>
  <c r="Q22" i="2" s="1"/>
  <c r="O21" i="2"/>
  <c r="Q21" i="2" s="1"/>
  <c r="O20" i="2"/>
  <c r="Q20" i="2" s="1"/>
  <c r="O19" i="2"/>
  <c r="Q19" i="2" s="1"/>
  <c r="O18" i="2"/>
  <c r="Q18" i="2" s="1"/>
  <c r="O17" i="2"/>
  <c r="Q17" i="2" s="1"/>
  <c r="O16" i="2"/>
  <c r="Q16" i="2" s="1"/>
  <c r="O15" i="2"/>
  <c r="Q15" i="2" s="1"/>
  <c r="O14" i="2"/>
  <c r="Q14" i="2" s="1"/>
  <c r="O13" i="2"/>
  <c r="Q13" i="2" s="1"/>
  <c r="O12" i="2"/>
  <c r="Q12" i="2" s="1"/>
  <c r="J42" i="2"/>
  <c r="L42" i="2" s="1"/>
  <c r="J41" i="2"/>
  <c r="L41" i="2" s="1"/>
  <c r="J40" i="2"/>
  <c r="L40" i="2" s="1"/>
  <c r="J39" i="2"/>
  <c r="L39" i="2" s="1"/>
  <c r="J38" i="2"/>
  <c r="L38" i="2" s="1"/>
  <c r="J37" i="2"/>
  <c r="L37" i="2" s="1"/>
  <c r="J36" i="2"/>
  <c r="L36" i="2" s="1"/>
  <c r="J35" i="2"/>
  <c r="L35" i="2" s="1"/>
  <c r="J34" i="2"/>
  <c r="L34" i="2" s="1"/>
  <c r="J33" i="2"/>
  <c r="L33" i="2" s="1"/>
  <c r="J32" i="2"/>
  <c r="L32" i="2" s="1"/>
  <c r="J31" i="2"/>
  <c r="L31" i="2" s="1"/>
  <c r="J30" i="2"/>
  <c r="L30" i="2" s="1"/>
  <c r="J29" i="2"/>
  <c r="L29" i="2" s="1"/>
  <c r="J28" i="2"/>
  <c r="L28" i="2" s="1"/>
  <c r="J27" i="2"/>
  <c r="L27" i="2" s="1"/>
  <c r="J26" i="2"/>
  <c r="L26" i="2" s="1"/>
  <c r="J25" i="2"/>
  <c r="L25" i="2" s="1"/>
  <c r="J24" i="2"/>
  <c r="L24" i="2" s="1"/>
  <c r="J23" i="2"/>
  <c r="L23" i="2" s="1"/>
  <c r="J22" i="2"/>
  <c r="L22" i="2" s="1"/>
  <c r="J21" i="2"/>
  <c r="L21" i="2" s="1"/>
  <c r="J20" i="2"/>
  <c r="L20" i="2" s="1"/>
  <c r="J19" i="2"/>
  <c r="L19" i="2" s="1"/>
  <c r="J18" i="2"/>
  <c r="L18" i="2" s="1"/>
  <c r="J17" i="2"/>
  <c r="L17" i="2" s="1"/>
  <c r="J16" i="2"/>
  <c r="L16" i="2" s="1"/>
  <c r="J15" i="2"/>
  <c r="L15" i="2" s="1"/>
  <c r="J14" i="2"/>
  <c r="L14" i="2" s="1"/>
  <c r="J13" i="2"/>
  <c r="L13" i="2" s="1"/>
  <c r="J12" i="2"/>
  <c r="L12" i="2" s="1"/>
  <c r="E13" i="2"/>
  <c r="G13" i="2" s="1"/>
  <c r="E14" i="2"/>
  <c r="G14" i="2" s="1"/>
  <c r="E15" i="2"/>
  <c r="G15" i="2" s="1"/>
  <c r="E16" i="2"/>
  <c r="G16" i="2" s="1"/>
  <c r="E17" i="2"/>
  <c r="G17" i="2" s="1"/>
  <c r="E18" i="2"/>
  <c r="G18" i="2" s="1"/>
  <c r="E19" i="2"/>
  <c r="G19" i="2" s="1"/>
  <c r="E20" i="2"/>
  <c r="G20" i="2" s="1"/>
  <c r="E21" i="2"/>
  <c r="G21" i="2" s="1"/>
  <c r="E22" i="2"/>
  <c r="G22" i="2" s="1"/>
  <c r="E23" i="2"/>
  <c r="G23" i="2" s="1"/>
  <c r="E24" i="2"/>
  <c r="G24" i="2" s="1"/>
  <c r="E25" i="2"/>
  <c r="G25" i="2" s="1"/>
  <c r="E26" i="2"/>
  <c r="G26" i="2" s="1"/>
  <c r="E27" i="2"/>
  <c r="G27" i="2" s="1"/>
  <c r="E28" i="2"/>
  <c r="G28" i="2" s="1"/>
  <c r="E29" i="2"/>
  <c r="G29" i="2" s="1"/>
  <c r="E30" i="2"/>
  <c r="G30" i="2" s="1"/>
  <c r="E31" i="2"/>
  <c r="G31" i="2" s="1"/>
  <c r="E32" i="2"/>
  <c r="G32" i="2" s="1"/>
  <c r="E33" i="2"/>
  <c r="G33" i="2" s="1"/>
  <c r="E34" i="2"/>
  <c r="G34" i="2" s="1"/>
  <c r="E35" i="2"/>
  <c r="G35" i="2" s="1"/>
  <c r="E36" i="2"/>
  <c r="G36" i="2" s="1"/>
  <c r="E37" i="2"/>
  <c r="G37" i="2" s="1"/>
  <c r="E38" i="2"/>
  <c r="G38" i="2" s="1"/>
  <c r="E39" i="2"/>
  <c r="G39" i="2" s="1"/>
  <c r="E40" i="2"/>
  <c r="G40" i="2" s="1"/>
  <c r="E41" i="2"/>
  <c r="G41" i="2" s="1"/>
  <c r="E42" i="2"/>
  <c r="G42" i="2" s="1"/>
  <c r="E12" i="2"/>
  <c r="G12" i="2" s="1"/>
  <c r="E43" i="2" l="1"/>
  <c r="R107" i="2"/>
  <c r="H107" i="2"/>
  <c r="Z74" i="2"/>
  <c r="Y74" i="2"/>
  <c r="X74" i="2"/>
  <c r="W74" i="2"/>
  <c r="V74" i="2"/>
  <c r="U74" i="2"/>
  <c r="T74" i="2"/>
  <c r="S74" i="2"/>
  <c r="R74" i="2"/>
  <c r="Q74" i="2"/>
  <c r="P74" i="2"/>
  <c r="O74" i="2"/>
  <c r="N74" i="2"/>
  <c r="M74" i="2"/>
  <c r="L74" i="2"/>
  <c r="K74" i="2"/>
  <c r="J74" i="2"/>
  <c r="I74" i="2"/>
  <c r="H74" i="2"/>
  <c r="G74" i="2"/>
  <c r="F74" i="2"/>
  <c r="E74" i="2"/>
  <c r="D74" i="2"/>
  <c r="C74" i="2"/>
  <c r="Z106" i="2"/>
  <c r="Y106" i="2"/>
  <c r="X106" i="2"/>
  <c r="V106" i="2"/>
  <c r="U106" i="2"/>
  <c r="T106" i="2"/>
  <c r="S106" i="2"/>
  <c r="R106" i="2"/>
  <c r="Q106" i="2"/>
  <c r="P106" i="2"/>
  <c r="O106" i="2"/>
  <c r="N106" i="2"/>
  <c r="M106" i="2"/>
  <c r="M107" i="2" s="1"/>
  <c r="L106" i="2"/>
  <c r="K106" i="2"/>
  <c r="J106" i="2"/>
  <c r="I106" i="2"/>
  <c r="H106" i="2"/>
  <c r="G106" i="2"/>
  <c r="F106" i="2"/>
  <c r="E106" i="2"/>
  <c r="D106" i="2"/>
  <c r="C106" i="2"/>
  <c r="C107" i="2" s="1"/>
  <c r="Z43" i="2"/>
  <c r="Y43" i="2"/>
  <c r="X43" i="2"/>
  <c r="W43" i="2"/>
  <c r="V43" i="2"/>
  <c r="U43" i="2"/>
  <c r="T43" i="2"/>
  <c r="S43" i="2"/>
  <c r="R43" i="2"/>
  <c r="Q43" i="2"/>
  <c r="P43" i="2"/>
  <c r="O43" i="2"/>
  <c r="N43" i="2"/>
  <c r="M43" i="2"/>
  <c r="L43" i="2"/>
  <c r="K43" i="2"/>
  <c r="J43" i="2"/>
  <c r="I43" i="2"/>
  <c r="H43" i="2"/>
  <c r="G43" i="2"/>
  <c r="F43" i="2"/>
  <c r="D43" i="2"/>
  <c r="C43" i="2"/>
  <c r="Z107" i="2" l="1"/>
  <c r="C33" i="6" s="1"/>
  <c r="E33" i="6" s="1"/>
  <c r="Y107" i="2"/>
  <c r="C29" i="6" s="1"/>
  <c r="E29" i="6" s="1"/>
  <c r="F107" i="2"/>
  <c r="X107" i="2"/>
  <c r="C25" i="4" s="1"/>
  <c r="E25" i="4" s="1"/>
  <c r="V107" i="2"/>
  <c r="C32" i="4" s="1"/>
  <c r="E32" i="4" s="1"/>
  <c r="U107" i="2"/>
  <c r="I107" i="2"/>
  <c r="Q107" i="2"/>
  <c r="C28" i="4" s="1"/>
  <c r="E28" i="4" s="1"/>
  <c r="G107" i="2"/>
  <c r="C20" i="6" s="1"/>
  <c r="E20" i="6" s="1"/>
  <c r="P107" i="2"/>
  <c r="O107" i="2"/>
  <c r="W107" i="2"/>
  <c r="C21" i="6" s="1"/>
  <c r="E21" i="6" s="1"/>
  <c r="S107" i="2"/>
  <c r="T107" i="2"/>
  <c r="N107" i="2"/>
  <c r="K107" i="2"/>
  <c r="L107" i="2"/>
  <c r="J107" i="2"/>
  <c r="D107" i="2"/>
  <c r="E107" i="2"/>
  <c r="C25" i="6" l="1"/>
  <c r="E25" i="6" s="1"/>
  <c r="C33" i="4"/>
  <c r="E33" i="4" s="1"/>
  <c r="C29" i="4"/>
  <c r="E29" i="4" s="1"/>
  <c r="C28" i="6"/>
  <c r="E28" i="6" s="1"/>
  <c r="C32" i="6"/>
  <c r="E32" i="6" s="1"/>
  <c r="C20" i="4"/>
  <c r="E20" i="4" s="1"/>
  <c r="C21" i="4"/>
  <c r="E21" i="4" s="1"/>
  <c r="C24" i="6"/>
  <c r="E24" i="6" s="1"/>
  <c r="C24" i="4"/>
  <c r="E24" i="4" s="1"/>
  <c r="E34" i="6" l="1"/>
  <c r="E34" i="4"/>
  <c r="B11" i="8" s="1"/>
  <c r="E11" i="8" s="1"/>
  <c r="E12" i="8" s="1"/>
  <c r="F11" i="8" l="1"/>
  <c r="F12" i="8" s="1"/>
  <c r="B11" i="7"/>
  <c r="D11" i="7" s="1"/>
  <c r="D11" i="8"/>
  <c r="D12" i="8" s="1"/>
  <c r="B12" i="8"/>
  <c r="B12" i="7" l="1"/>
  <c r="G11" i="8"/>
  <c r="G12" i="8" s="1"/>
  <c r="E11" i="7"/>
  <c r="E12" i="7" s="1"/>
  <c r="F11" i="7"/>
  <c r="F12" i="7" s="1"/>
  <c r="D12" i="7"/>
  <c r="H11" i="8" l="1"/>
  <c r="H12" i="8" s="1"/>
  <c r="G11" i="7"/>
  <c r="I11" i="8" l="1"/>
  <c r="I12" i="8" s="1"/>
  <c r="H11" i="7"/>
  <c r="G12" i="7"/>
  <c r="H12" i="7" l="1"/>
  <c r="I11" i="7"/>
  <c r="I12" i="7" s="1"/>
</calcChain>
</file>

<file path=xl/sharedStrings.xml><?xml version="1.0" encoding="utf-8"?>
<sst xmlns="http://schemas.openxmlformats.org/spreadsheetml/2006/main" count="1256" uniqueCount="127">
  <si>
    <t>医  療  機  関  名　：</t>
    <rPh sb="0" eb="1">
      <t>イ</t>
    </rPh>
    <rPh sb="3" eb="4">
      <t>リョウ</t>
    </rPh>
    <rPh sb="6" eb="7">
      <t>キ</t>
    </rPh>
    <rPh sb="9" eb="10">
      <t>カン</t>
    </rPh>
    <rPh sb="12" eb="13">
      <t>メイ</t>
    </rPh>
    <phoneticPr fontId="5"/>
  </si>
  <si>
    <t>担   当   者   名   ：　</t>
    <rPh sb="0" eb="1">
      <t>タン</t>
    </rPh>
    <rPh sb="4" eb="5">
      <t>トウ</t>
    </rPh>
    <rPh sb="8" eb="9">
      <t>モノ</t>
    </rPh>
    <rPh sb="12" eb="13">
      <t>メイ</t>
    </rPh>
    <phoneticPr fontId="5"/>
  </si>
  <si>
    <t>連　絡　先　　　　　：</t>
    <rPh sb="0" eb="1">
      <t>レン</t>
    </rPh>
    <rPh sb="2" eb="3">
      <t>ラク</t>
    </rPh>
    <rPh sb="4" eb="5">
      <t>サキ</t>
    </rPh>
    <phoneticPr fontId="5"/>
  </si>
  <si>
    <t>メールアドレス　　　：</t>
    <phoneticPr fontId="5"/>
  </si>
  <si>
    <t xml:space="preserve">
</t>
    <phoneticPr fontId="5"/>
  </si>
  <si>
    <t>日付</t>
    <rPh sb="0" eb="2">
      <t>ヒヅケ</t>
    </rPh>
    <phoneticPr fontId="5"/>
  </si>
  <si>
    <t>休止病床</t>
    <rPh sb="0" eb="2">
      <t>キュウシ</t>
    </rPh>
    <rPh sb="2" eb="4">
      <t>ビョウショウ</t>
    </rPh>
    <phoneticPr fontId="5"/>
  </si>
  <si>
    <t>ICU内の病床</t>
  </si>
  <si>
    <t>HCU内の病床</t>
    <rPh sb="3" eb="4">
      <t>ナイ</t>
    </rPh>
    <rPh sb="5" eb="7">
      <t>ビョウショウ</t>
    </rPh>
    <phoneticPr fontId="5"/>
  </si>
  <si>
    <t>ICU内の病床</t>
    <rPh sb="3" eb="4">
      <t>ナイ</t>
    </rPh>
    <rPh sb="5" eb="7">
      <t>ビョウショウ</t>
    </rPh>
    <phoneticPr fontId="5"/>
  </si>
  <si>
    <t>休止病床上限</t>
    <rPh sb="0" eb="4">
      <t>キュウシビョウショウ</t>
    </rPh>
    <rPh sb="4" eb="6">
      <t>ジョウゲン</t>
    </rPh>
    <phoneticPr fontId="4"/>
  </si>
  <si>
    <t>感染症病床
（結核含む）</t>
    <rPh sb="0" eb="3">
      <t>カンセンショウ</t>
    </rPh>
    <rPh sb="3" eb="5">
      <t>ビョウショウ</t>
    </rPh>
    <rPh sb="7" eb="9">
      <t>ケッカク</t>
    </rPh>
    <rPh sb="9" eb="10">
      <t>フク</t>
    </rPh>
    <phoneticPr fontId="5"/>
  </si>
  <si>
    <t>一般病床
（多床室含む）</t>
    <rPh sb="0" eb="2">
      <t>イッパン</t>
    </rPh>
    <rPh sb="2" eb="4">
      <t>ビョウショウ</t>
    </rPh>
    <rPh sb="6" eb="9">
      <t>タショウシツ</t>
    </rPh>
    <rPh sb="9" eb="10">
      <t>フク</t>
    </rPh>
    <phoneticPr fontId="5"/>
  </si>
  <si>
    <t>確保病床合計</t>
    <rPh sb="0" eb="2">
      <t>カクホ</t>
    </rPh>
    <rPh sb="2" eb="4">
      <t>ビョウショウ</t>
    </rPh>
    <rPh sb="4" eb="6">
      <t>ゴウケイ</t>
    </rPh>
    <phoneticPr fontId="5"/>
  </si>
  <si>
    <t>うちコロナ患者の入院者数</t>
    <rPh sb="5" eb="7">
      <t>カンジャ</t>
    </rPh>
    <rPh sb="8" eb="10">
      <t>ニュウイン</t>
    </rPh>
    <rPh sb="10" eb="11">
      <t>シャ</t>
    </rPh>
    <rPh sb="11" eb="12">
      <t>スウ</t>
    </rPh>
    <phoneticPr fontId="5"/>
  </si>
  <si>
    <t>空床数</t>
    <rPh sb="0" eb="2">
      <t>クウショウ</t>
    </rPh>
    <rPh sb="2" eb="3">
      <t>スウ</t>
    </rPh>
    <phoneticPr fontId="5"/>
  </si>
  <si>
    <t>A</t>
    <phoneticPr fontId="5"/>
  </si>
  <si>
    <t>B</t>
    <phoneticPr fontId="5"/>
  </si>
  <si>
    <t>C=A+B</t>
    <phoneticPr fontId="5"/>
  </si>
  <si>
    <t>D</t>
    <phoneticPr fontId="5"/>
  </si>
  <si>
    <t>E=C-D</t>
    <phoneticPr fontId="5"/>
  </si>
  <si>
    <t>小　計</t>
    <rPh sb="0" eb="1">
      <t>ショウ</t>
    </rPh>
    <rPh sb="2" eb="3">
      <t>ケイ</t>
    </rPh>
    <phoneticPr fontId="5"/>
  </si>
  <si>
    <t>合計</t>
    <rPh sb="0" eb="2">
      <t>ゴウケイ</t>
    </rPh>
    <phoneticPr fontId="5"/>
  </si>
  <si>
    <t>即応病床</t>
    <rPh sb="0" eb="4">
      <t>ソクオウビョウショウ</t>
    </rPh>
    <phoneticPr fontId="5"/>
  </si>
  <si>
    <t>左記いずれにも該当しない病床（療養病床含む）</t>
    <rPh sb="0" eb="2">
      <t>サキ</t>
    </rPh>
    <phoneticPr fontId="5"/>
  </si>
  <si>
    <t>中等症Ⅱに加え、特別な配慮が必要な患者、医師の判断で特に高いリスクが認められる患者を受け入れる病床</t>
    <phoneticPr fontId="5"/>
  </si>
  <si>
    <t>左記いずれにも該当しない病床（療養病床含む）</t>
    <phoneticPr fontId="5"/>
  </si>
  <si>
    <t>宮城県新型コロナウイルス感染症対策事業医療提供体制整備事業（新型コロナウイルス感染症院内感染発生医療機関支援事業）</t>
    <rPh sb="0" eb="3">
      <t>ミヤギケン</t>
    </rPh>
    <rPh sb="3" eb="5">
      <t>シンガタ</t>
    </rPh>
    <rPh sb="12" eb="15">
      <t>カンセンショウ</t>
    </rPh>
    <rPh sb="15" eb="17">
      <t>タイサク</t>
    </rPh>
    <rPh sb="17" eb="19">
      <t>ジギョウ</t>
    </rPh>
    <rPh sb="19" eb="21">
      <t>イリョウ</t>
    </rPh>
    <rPh sb="21" eb="23">
      <t>テイキョウ</t>
    </rPh>
    <rPh sb="23" eb="25">
      <t>タイセイ</t>
    </rPh>
    <rPh sb="25" eb="27">
      <t>セイビ</t>
    </rPh>
    <rPh sb="27" eb="29">
      <t>ジギョウ</t>
    </rPh>
    <phoneticPr fontId="5"/>
  </si>
  <si>
    <t>様式１０－５（その他医療機関）【令和５年１０月から令和６年３月まで】</t>
    <rPh sb="0" eb="2">
      <t>ヨウシキ</t>
    </rPh>
    <phoneticPr fontId="16"/>
  </si>
  <si>
    <t>１　医療機関名称及び所在地</t>
    <rPh sb="2" eb="4">
      <t>イリョウ</t>
    </rPh>
    <rPh sb="4" eb="6">
      <t>キカン</t>
    </rPh>
    <rPh sb="6" eb="8">
      <t>メイショウ</t>
    </rPh>
    <rPh sb="8" eb="9">
      <t>オヨ</t>
    </rPh>
    <rPh sb="10" eb="13">
      <t>ショザイチ</t>
    </rPh>
    <phoneticPr fontId="16"/>
  </si>
  <si>
    <t>○空床確保に係る経費</t>
    <rPh sb="1" eb="3">
      <t>クウショウ</t>
    </rPh>
    <rPh sb="3" eb="5">
      <t>カクホ</t>
    </rPh>
    <rPh sb="6" eb="7">
      <t>カカ</t>
    </rPh>
    <rPh sb="8" eb="10">
      <t>ケイヒ</t>
    </rPh>
    <phoneticPr fontId="16"/>
  </si>
  <si>
    <t>区分</t>
    <rPh sb="0" eb="2">
      <t>クブン</t>
    </rPh>
    <phoneticPr fontId="16"/>
  </si>
  <si>
    <t>事業費</t>
    <rPh sb="0" eb="3">
      <t>ジギョウヒ</t>
    </rPh>
    <phoneticPr fontId="16"/>
  </si>
  <si>
    <t>備考</t>
    <rPh sb="0" eb="2">
      <t>ビコウ</t>
    </rPh>
    <phoneticPr fontId="16"/>
  </si>
  <si>
    <t>単価</t>
    <rPh sb="0" eb="2">
      <t>タンカ</t>
    </rPh>
    <phoneticPr fontId="16"/>
  </si>
  <si>
    <t>金額</t>
    <rPh sb="0" eb="2">
      <t>キンガク</t>
    </rPh>
    <phoneticPr fontId="16"/>
  </si>
  <si>
    <t>10～12月</t>
    <rPh sb="5" eb="6">
      <t>ガツ</t>
    </rPh>
    <phoneticPr fontId="5"/>
  </si>
  <si>
    <t>1～3月</t>
    <rPh sb="3" eb="4">
      <t>ガツ</t>
    </rPh>
    <phoneticPr fontId="5"/>
  </si>
  <si>
    <t>円</t>
    <rPh sb="0" eb="1">
      <t>エン</t>
    </rPh>
    <phoneticPr fontId="16"/>
  </si>
  <si>
    <t>病床</t>
    <rPh sb="0" eb="2">
      <t>ビョウショウ</t>
    </rPh>
    <phoneticPr fontId="5"/>
  </si>
  <si>
    <t>（１）ICU</t>
    <phoneticPr fontId="16"/>
  </si>
  <si>
    <t>稼働病床</t>
    <rPh sb="0" eb="2">
      <t>カドウ</t>
    </rPh>
    <rPh sb="2" eb="4">
      <t>ビョウショウ</t>
    </rPh>
    <phoneticPr fontId="16"/>
  </si>
  <si>
    <t>休止病床</t>
    <rPh sb="0" eb="2">
      <t>キュウシ</t>
    </rPh>
    <rPh sb="2" eb="4">
      <t>ビョウショウ</t>
    </rPh>
    <phoneticPr fontId="16"/>
  </si>
  <si>
    <t>（２）HCU</t>
    <phoneticPr fontId="16"/>
  </si>
  <si>
    <t>合計</t>
    <rPh sb="0" eb="2">
      <t>ゴウケイ</t>
    </rPh>
    <phoneticPr fontId="16"/>
  </si>
  <si>
    <t>宮城県新型コロナウイルス感染症対策事業医療提供体制整備費補助金（新型コロナウイルス感染症院内感染発生医療機関支援事業）　事業報告書</t>
    <rPh sb="62" eb="64">
      <t>ホウコク</t>
    </rPh>
    <phoneticPr fontId="16"/>
  </si>
  <si>
    <t>２　事業計画</t>
    <phoneticPr fontId="16"/>
  </si>
  <si>
    <t>名称：</t>
    <rPh sb="0" eb="2">
      <t>メイショウ</t>
    </rPh>
    <phoneticPr fontId="4"/>
  </si>
  <si>
    <t>所在地：</t>
    <rPh sb="0" eb="3">
      <t>ショザイチ</t>
    </rPh>
    <phoneticPr fontId="4"/>
  </si>
  <si>
    <t>上記いずれにも該当しない病床（療養病床含む）</t>
    <rPh sb="0" eb="2">
      <t>ジョウキ</t>
    </rPh>
    <phoneticPr fontId="16"/>
  </si>
  <si>
    <t>宮城県新型コロナウイルス感染症対策事業医療提供体制整備費補助金（新型コロナウイルス感染症院内感染発生医療機関支援事業）　事業計画書</t>
    <rPh sb="62" eb="65">
      <t>ケイカクショ</t>
    </rPh>
    <phoneticPr fontId="16"/>
  </si>
  <si>
    <t>様式２</t>
    <rPh sb="0" eb="2">
      <t>ヨウシキ</t>
    </rPh>
    <phoneticPr fontId="16"/>
  </si>
  <si>
    <t>医療機関名</t>
    <rPh sb="0" eb="2">
      <t>イリョウ</t>
    </rPh>
    <rPh sb="2" eb="5">
      <t>キカンメイ</t>
    </rPh>
    <phoneticPr fontId="16"/>
  </si>
  <si>
    <t>（単位：円）</t>
    <rPh sb="1" eb="3">
      <t>タンイ</t>
    </rPh>
    <rPh sb="4" eb="5">
      <t>エン</t>
    </rPh>
    <phoneticPr fontId="16"/>
  </si>
  <si>
    <t>事業区分</t>
    <rPh sb="0" eb="2">
      <t>ジギョウ</t>
    </rPh>
    <rPh sb="2" eb="4">
      <t>クブン</t>
    </rPh>
    <phoneticPr fontId="16"/>
  </si>
  <si>
    <t>総事業費</t>
    <rPh sb="0" eb="1">
      <t>ソウ</t>
    </rPh>
    <phoneticPr fontId="16"/>
  </si>
  <si>
    <t>寄付金その他の収入額</t>
    <rPh sb="0" eb="3">
      <t>キフキン</t>
    </rPh>
    <rPh sb="5" eb="6">
      <t>タ</t>
    </rPh>
    <rPh sb="7" eb="9">
      <t>シュウニュウ</t>
    </rPh>
    <rPh sb="9" eb="10">
      <t>ガク</t>
    </rPh>
    <phoneticPr fontId="16"/>
  </si>
  <si>
    <t>差引事業費</t>
    <rPh sb="0" eb="2">
      <t>サビ</t>
    </rPh>
    <rPh sb="2" eb="5">
      <t>ジギョウヒ</t>
    </rPh>
    <phoneticPr fontId="16"/>
  </si>
  <si>
    <t>基準額</t>
    <rPh sb="0" eb="2">
      <t>キジュン</t>
    </rPh>
    <rPh sb="2" eb="3">
      <t>ガク</t>
    </rPh>
    <phoneticPr fontId="16"/>
  </si>
  <si>
    <t>対象経費
支出予定額</t>
    <rPh sb="0" eb="2">
      <t>タイショウ</t>
    </rPh>
    <rPh sb="2" eb="4">
      <t>ケイヒ</t>
    </rPh>
    <rPh sb="5" eb="7">
      <t>シシュツ</t>
    </rPh>
    <rPh sb="7" eb="10">
      <t>ヨテイガク</t>
    </rPh>
    <phoneticPr fontId="16"/>
  </si>
  <si>
    <t>選定額（C)(D)及び(E)のいずれか少ない額</t>
    <rPh sb="0" eb="2">
      <t>センテイ</t>
    </rPh>
    <rPh sb="2" eb="3">
      <t>ガク</t>
    </rPh>
    <rPh sb="9" eb="10">
      <t>オヨ</t>
    </rPh>
    <rPh sb="19" eb="20">
      <t>スク</t>
    </rPh>
    <rPh sb="22" eb="23">
      <t>ガク</t>
    </rPh>
    <phoneticPr fontId="16"/>
  </si>
  <si>
    <t>県補助基本額</t>
    <rPh sb="0" eb="1">
      <t>ケン</t>
    </rPh>
    <rPh sb="1" eb="3">
      <t>ホジョ</t>
    </rPh>
    <rPh sb="3" eb="6">
      <t>キホンガク</t>
    </rPh>
    <phoneticPr fontId="16"/>
  </si>
  <si>
    <t>補助額</t>
    <rPh sb="0" eb="3">
      <t>ホジョガク</t>
    </rPh>
    <phoneticPr fontId="16"/>
  </si>
  <si>
    <t>（A）</t>
    <phoneticPr fontId="16"/>
  </si>
  <si>
    <t>（B）</t>
    <phoneticPr fontId="16"/>
  </si>
  <si>
    <t>（A)-(B)=（C)</t>
    <phoneticPr fontId="16"/>
  </si>
  <si>
    <t>（D)</t>
    <phoneticPr fontId="16"/>
  </si>
  <si>
    <t>（E）</t>
    <phoneticPr fontId="16"/>
  </si>
  <si>
    <t>（F）</t>
    <phoneticPr fontId="16"/>
  </si>
  <si>
    <t>（F）＝（G）</t>
    <phoneticPr fontId="16"/>
  </si>
  <si>
    <t>（H）</t>
    <phoneticPr fontId="16"/>
  </si>
  <si>
    <t>空床確保に係る経費</t>
  </si>
  <si>
    <t>計</t>
    <rPh sb="0" eb="1">
      <t>ケイ</t>
    </rPh>
    <phoneticPr fontId="16"/>
  </si>
  <si>
    <t>担当部署：</t>
    <rPh sb="0" eb="2">
      <t>タントウ</t>
    </rPh>
    <rPh sb="2" eb="4">
      <t>ブショ</t>
    </rPh>
    <phoneticPr fontId="16"/>
  </si>
  <si>
    <t>担当者：</t>
    <rPh sb="0" eb="3">
      <t>タントウシャ</t>
    </rPh>
    <phoneticPr fontId="16"/>
  </si>
  <si>
    <t>ＴＥＬ：</t>
    <phoneticPr fontId="16"/>
  </si>
  <si>
    <t>ＦＡＸ：</t>
    <phoneticPr fontId="16"/>
  </si>
  <si>
    <t>Ｅ－ｍａｉｌl：</t>
    <phoneticPr fontId="16"/>
  </si>
  <si>
    <t>様式９</t>
    <rPh sb="0" eb="2">
      <t>ヨウシキ</t>
    </rPh>
    <phoneticPr fontId="16"/>
  </si>
  <si>
    <t>総事業費</t>
    <rPh sb="0" eb="1">
      <t>ソウ</t>
    </rPh>
    <rPh sb="1" eb="4">
      <t>ジギョウヒ</t>
    </rPh>
    <phoneticPr fontId="16"/>
  </si>
  <si>
    <t>対象経費
実支出額</t>
    <rPh sb="0" eb="2">
      <t>タイショウ</t>
    </rPh>
    <rPh sb="2" eb="4">
      <t>ケイヒ</t>
    </rPh>
    <rPh sb="5" eb="6">
      <t>ジツ</t>
    </rPh>
    <rPh sb="6" eb="9">
      <t>シシュツガク</t>
    </rPh>
    <phoneticPr fontId="16"/>
  </si>
  <si>
    <t>宮城県新型コロナウイルス感染症対策事業医療提供体制整備費補助金（新型コロナウイルス感染症院内感染発生医療機関支援事業）　所要額精算書</t>
    <rPh sb="60" eb="62">
      <t>ショヨウ</t>
    </rPh>
    <rPh sb="62" eb="63">
      <t>ガク</t>
    </rPh>
    <rPh sb="63" eb="66">
      <t>セイサンショ</t>
    </rPh>
    <phoneticPr fontId="4"/>
  </si>
  <si>
    <t>補助対象病床集計表</t>
    <rPh sb="0" eb="6">
      <t>ホジョタイショウビョウショウ</t>
    </rPh>
    <rPh sb="6" eb="9">
      <t>シュウケイヒョウ</t>
    </rPh>
    <phoneticPr fontId="4"/>
  </si>
  <si>
    <t>病院名</t>
    <rPh sb="0" eb="3">
      <t>ビョウインメイ</t>
    </rPh>
    <phoneticPr fontId="4"/>
  </si>
  <si>
    <t>●●病院</t>
    <rPh sb="2" eb="4">
      <t>ビョウイン</t>
    </rPh>
    <phoneticPr fontId="4"/>
  </si>
  <si>
    <t>病棟名</t>
    <rPh sb="0" eb="3">
      <t>ビョウトウメイ</t>
    </rPh>
    <phoneticPr fontId="4"/>
  </si>
  <si>
    <t>○○病棟</t>
    <rPh sb="2" eb="4">
      <t>ビョウトウ</t>
    </rPh>
    <phoneticPr fontId="4"/>
  </si>
  <si>
    <t>項目＼月日</t>
    <rPh sb="0" eb="2">
      <t>コウモク</t>
    </rPh>
    <rPh sb="3" eb="5">
      <t>ガッピ</t>
    </rPh>
    <phoneticPr fontId="4"/>
  </si>
  <si>
    <t>病床</t>
    <rPh sb="0" eb="2">
      <t>ビョウショウ</t>
    </rPh>
    <phoneticPr fontId="4"/>
  </si>
  <si>
    <t>病床種別</t>
    <rPh sb="0" eb="4">
      <t>ビョウショウシュベツ</t>
    </rPh>
    <phoneticPr fontId="4"/>
  </si>
  <si>
    <t>即応病床数</t>
    <rPh sb="0" eb="5">
      <t>ソクオウビョウショウスウ</t>
    </rPh>
    <phoneticPr fontId="4"/>
  </si>
  <si>
    <t>ICU</t>
    <phoneticPr fontId="4"/>
  </si>
  <si>
    <t>HCU</t>
    <phoneticPr fontId="4"/>
  </si>
  <si>
    <t>その他</t>
    <rPh sb="2" eb="3">
      <t>タ</t>
    </rPh>
    <phoneticPr fontId="4"/>
  </si>
  <si>
    <t>療養</t>
    <rPh sb="0" eb="2">
      <t>リョウヨウ</t>
    </rPh>
    <phoneticPr fontId="4"/>
  </si>
  <si>
    <t>患者数（陽性患者数）</t>
    <rPh sb="0" eb="3">
      <t>カンジャスウ</t>
    </rPh>
    <rPh sb="4" eb="8">
      <t>ヨウセイカンジャ</t>
    </rPh>
    <rPh sb="8" eb="9">
      <t>スウ</t>
    </rPh>
    <phoneticPr fontId="4"/>
  </si>
  <si>
    <t>空床数（補助対象病床数）</t>
    <rPh sb="0" eb="3">
      <t>クウショウスウ</t>
    </rPh>
    <rPh sb="4" eb="8">
      <t>ホジョタイショウ</t>
    </rPh>
    <rPh sb="8" eb="10">
      <t>ビョウショウ</t>
    </rPh>
    <rPh sb="10" eb="11">
      <t>スウ</t>
    </rPh>
    <phoneticPr fontId="4"/>
  </si>
  <si>
    <t>休止病床上限数</t>
    <rPh sb="0" eb="4">
      <t>キュウシビョウショウ</t>
    </rPh>
    <rPh sb="4" eb="7">
      <t>ジョウゲンスウ</t>
    </rPh>
    <phoneticPr fontId="4"/>
  </si>
  <si>
    <t>補助対象休止病床数</t>
    <rPh sb="0" eb="4">
      <t>ホジョタイショウ</t>
    </rPh>
    <rPh sb="4" eb="9">
      <t>キュウシビョウショウスウ</t>
    </rPh>
    <phoneticPr fontId="4"/>
  </si>
  <si>
    <t>休止病床合計＞休止病床上限数</t>
    <rPh sb="0" eb="2">
      <t>キュウシ</t>
    </rPh>
    <rPh sb="2" eb="4">
      <t>ビョウショウ</t>
    </rPh>
    <rPh sb="4" eb="6">
      <t>ゴウケイ</t>
    </rPh>
    <rPh sb="7" eb="11">
      <t>キュウシビョウショウ</t>
    </rPh>
    <rPh sb="11" eb="14">
      <t>ジョウゲンスウ</t>
    </rPh>
    <phoneticPr fontId="4"/>
  </si>
  <si>
    <t>休止病床数</t>
    <rPh sb="0" eb="5">
      <t>キュウシビョウショウスウ</t>
    </rPh>
    <phoneticPr fontId="4"/>
  </si>
  <si>
    <t>１０月</t>
    <rPh sb="2" eb="3">
      <t>ガツ</t>
    </rPh>
    <phoneticPr fontId="4"/>
  </si>
  <si>
    <t>有</t>
    <rPh sb="0" eb="1">
      <t>アリ</t>
    </rPh>
    <phoneticPr fontId="4"/>
  </si>
  <si>
    <t>●</t>
    <phoneticPr fontId="4"/>
  </si>
  <si>
    <t>無</t>
    <rPh sb="0" eb="1">
      <t>ナ</t>
    </rPh>
    <phoneticPr fontId="4"/>
  </si>
  <si>
    <t>▲</t>
    <phoneticPr fontId="4"/>
  </si>
  <si>
    <t>×</t>
    <phoneticPr fontId="4"/>
  </si>
  <si>
    <t>中等症Ⅱ等</t>
    <rPh sb="0" eb="3">
      <t>チュウトウショウ</t>
    </rPh>
    <rPh sb="4" eb="5">
      <t>トウ</t>
    </rPh>
    <phoneticPr fontId="4"/>
  </si>
  <si>
    <t>ICU</t>
  </si>
  <si>
    <t>HCU</t>
  </si>
  <si>
    <t xml:space="preserve">★休止病床が発生した理由★
</t>
    <rPh sb="1" eb="5">
      <t>キュウシビョウショウ</t>
    </rPh>
    <rPh sb="6" eb="8">
      <t>ハッセイ</t>
    </rPh>
    <rPh sb="10" eb="12">
      <t>リユウ</t>
    </rPh>
    <phoneticPr fontId="4"/>
  </si>
  <si>
    <t>★留意事項★
①病棟ごと・月ごとに作成し、作成したシートのシート名は赤着色すること。　　　　　　　　　　　　　　　　　　　　　　　　　　
②「病床」の欄には、各病室の病床数に合わせて作成すること。（４床室なら４行、個室なら１行）
　・行が足りない場合や余る場合は、１５行目～３０行目の範囲内の行を選択し行挿入及び行追加を行うこと。（注意：１４行目を選択し行挿入をしないこと）
③レッドゾーンとしてゾーニングしたエリアを色付けすること。
④日ごとに患者の入院実績等を以下の選択肢から入力すること。
　・　●　：陽性患者入院中の病床
　・　▲　：陽性患者が退院（死亡・転院含む）した後、病室の閉鎖等の事情で空床としている病床
　・　×　：病室の閉鎖等の事情で空床とせざるを得ない病床（ただし、▲に該当する場合はそちらを入力））
　※入院か空床かは、その日に診療報酬が発生しているかどうかで判断すること。（例えば、退院日は診療報酬が支払われるため「●」又は「○」）
　※同一日の同一病床で、患者の退院と別患者の入院があった場合は、後の患者状況で入力すること。（２人分の入力はしない）
⑤休止病床（×）を申請する場合は、病室ごとに空床とせざるを得なかった事情を右欄に記載すること。</t>
    <rPh sb="21" eb="23">
      <t>サクセイ</t>
    </rPh>
    <rPh sb="32" eb="33">
      <t>メイ</t>
    </rPh>
    <rPh sb="34" eb="37">
      <t>アカチャクショク</t>
    </rPh>
    <rPh sb="166" eb="168">
      <t>チュウイ</t>
    </rPh>
    <rPh sb="171" eb="173">
      <t>ギョウメ</t>
    </rPh>
    <rPh sb="177" eb="180">
      <t>ギョウソウニュウ</t>
    </rPh>
    <rPh sb="289" eb="290">
      <t>アト</t>
    </rPh>
    <rPh sb="346" eb="348">
      <t>ガイトウ</t>
    </rPh>
    <rPh sb="350" eb="352">
      <t>バアイ</t>
    </rPh>
    <rPh sb="357" eb="359">
      <t>ニュウリョク</t>
    </rPh>
    <rPh sb="490" eb="494">
      <t>キュウシビョウショウ</t>
    </rPh>
    <rPh sb="498" eb="500">
      <t>シンセイ</t>
    </rPh>
    <rPh sb="502" eb="504">
      <t>バアイ</t>
    </rPh>
    <rPh sb="506" eb="508">
      <t>ビョウシツ</t>
    </rPh>
    <rPh sb="511" eb="513">
      <t>クウショウ</t>
    </rPh>
    <rPh sb="518" eb="519">
      <t>エ</t>
    </rPh>
    <rPh sb="523" eb="525">
      <t>ジジョウ</t>
    </rPh>
    <rPh sb="526" eb="528">
      <t>ウラン</t>
    </rPh>
    <rPh sb="529" eb="531">
      <t>キサイ</t>
    </rPh>
    <phoneticPr fontId="4"/>
  </si>
  <si>
    <t>２０１－１</t>
  </si>
  <si>
    <t>２０１－２</t>
  </si>
  <si>
    <t>２０１－３</t>
  </si>
  <si>
    <t>２０１－４</t>
  </si>
  <si>
    <t>２０２－１</t>
  </si>
  <si>
    <t>２０２－２</t>
  </si>
  <si>
    <t>２０２－３</t>
  </si>
  <si>
    <t>２０２－４</t>
  </si>
  <si>
    <t>●</t>
  </si>
  <si>
    <t>×</t>
  </si>
  <si>
    <t>▲</t>
  </si>
  <si>
    <t>★休止病床が発生した理由★
・２０１ー２～４号室：多床室である同病室に陽性患者が入院しており、病室を閉鎖していたため
・２０２ー２～４号室：多床室である同病室に陽性患者が入院しており、病室を閉鎖していたため
・２０５号室：隣接する２０３号室及び２０６号室に陽性患者が入院しており、感染対策の観点から病室を閉鎖していたため</t>
    <rPh sb="1" eb="5">
      <t>キュウシビョウショウ</t>
    </rPh>
    <rPh sb="6" eb="8">
      <t>ハッセイ</t>
    </rPh>
    <rPh sb="10" eb="12">
      <t>リユウ</t>
    </rPh>
    <rPh sb="22" eb="24">
      <t>ゴウシツ</t>
    </rPh>
    <rPh sb="25" eb="28">
      <t>タショウシツ</t>
    </rPh>
    <rPh sb="31" eb="34">
      <t>ドウビョウシツ</t>
    </rPh>
    <rPh sb="35" eb="39">
      <t>ヨウセイカンジャ</t>
    </rPh>
    <rPh sb="40" eb="42">
      <t>ニュウイン</t>
    </rPh>
    <rPh sb="47" eb="49">
      <t>ビョウシツ</t>
    </rPh>
    <rPh sb="50" eb="52">
      <t>ヘイサ</t>
    </rPh>
    <rPh sb="67" eb="69">
      <t>ゴウシツ</t>
    </rPh>
    <rPh sb="108" eb="110">
      <t>ゴウシツ</t>
    </rPh>
    <rPh sb="111" eb="113">
      <t>リンセツ</t>
    </rPh>
    <rPh sb="118" eb="120">
      <t>ゴウシツ</t>
    </rPh>
    <rPh sb="120" eb="121">
      <t>オヨ</t>
    </rPh>
    <rPh sb="125" eb="127">
      <t>ゴウシツ</t>
    </rPh>
    <rPh sb="128" eb="132">
      <t>ヨウセイカンジャ</t>
    </rPh>
    <rPh sb="133" eb="135">
      <t>ニュウイン</t>
    </rPh>
    <rPh sb="140" eb="144">
      <t>カンセンタイサク</t>
    </rPh>
    <rPh sb="145" eb="147">
      <t>カンテン</t>
    </rPh>
    <rPh sb="149" eb="151">
      <t>ビョウシツ</t>
    </rPh>
    <rPh sb="152" eb="154">
      <t>ヘイサ</t>
    </rPh>
    <phoneticPr fontId="4"/>
  </si>
  <si>
    <t>（３）重症・中等症Ⅱに加え、特別な配慮が必要な患者、医師の判断で特に高いリスクが認められる患者を受け入れる病床</t>
    <rPh sb="3" eb="5">
      <t>ジュウショウ</t>
    </rPh>
    <phoneticPr fontId="4"/>
  </si>
  <si>
    <t>重症・中等症Ⅱに加え、特別な配慮が必要な患者、医師の判断で特に高いリスクが認められる患者を受け入れる病床</t>
    <rPh sb="0" eb="2">
      <t>ジュウショウ</t>
    </rPh>
    <phoneticPr fontId="4"/>
  </si>
  <si>
    <t>様式３－５（その他医療機関）【令和５年１０月から令和６年３月まで】</t>
    <rPh sb="0" eb="2">
      <t>ヨウシキ</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</si>
</sst>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20"/>
      <color theme="1"/>
      <name val="ＭＳ ゴシック"/>
      <family val="3"/>
      <charset val="128"/>
    </font>
    <font>
      <sz val="6"/>
      <name val="游ゴシック"/>
      <family val="3"/>
      <charset val="128"/>
      <scheme val="minor"/>
    </font>
    <font>
      <sz val="6"/>
      <name val="游ゴシック"/>
      <family val="2"/>
      <charset val="128"/>
      <scheme val="minor"/>
    </font>
    <font>
      <sz val="11"/>
      <color theme="1"/>
      <name val="ＭＳ ゴシック"/>
      <family val="3"/>
      <charset val="128"/>
    </font>
    <font>
      <sz val="14"/>
      <color theme="1"/>
      <name val="ＭＳ ゴシック"/>
      <family val="3"/>
      <charset val="128"/>
    </font>
    <font>
      <b/>
      <sz val="14"/>
      <color theme="1"/>
      <name val="ＭＳ ゴシック"/>
      <family val="3"/>
      <charset val="128"/>
    </font>
    <font>
      <sz val="12"/>
      <color theme="1"/>
      <name val="ＭＳ ゴシック"/>
      <family val="3"/>
      <charset val="128"/>
    </font>
    <font>
      <sz val="16"/>
      <color theme="1"/>
      <name val="HGS創英角ｺﾞｼｯｸUB"/>
      <family val="3"/>
      <charset val="128"/>
    </font>
    <font>
      <sz val="16"/>
      <color theme="1"/>
      <name val="ＭＳ ゴシック"/>
      <family val="3"/>
      <charset val="128"/>
    </font>
    <font>
      <sz val="10"/>
      <color theme="1"/>
      <name val="ＭＳ ゴシック"/>
      <family val="3"/>
      <charset val="128"/>
    </font>
    <font>
      <sz val="9"/>
      <color theme="1"/>
      <name val="ＭＳ ゴシック"/>
      <family val="3"/>
      <charset val="128"/>
    </font>
    <font>
      <b/>
      <sz val="20"/>
      <color theme="1"/>
      <name val="ＭＳ 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0.5"/>
      <name val="ＭＳ 明朝"/>
      <family val="1"/>
      <charset val="128"/>
    </font>
    <font>
      <b/>
      <sz val="12"/>
      <name val="游ゴシック Light"/>
      <family val="3"/>
      <charset val="128"/>
      <scheme val="major"/>
    </font>
    <font>
      <b/>
      <sz val="18"/>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4"/>
      <color theme="1"/>
      <name val="游ゴシック"/>
      <family val="2"/>
      <scheme val="minor"/>
    </font>
    <font>
      <b/>
      <sz val="16"/>
      <color theme="1"/>
      <name val="游ゴシック"/>
      <family val="3"/>
      <charset val="128"/>
      <scheme val="minor"/>
    </font>
    <font>
      <sz val="12"/>
      <color theme="1"/>
      <name val="游ゴシック"/>
      <family val="2"/>
      <scheme val="minor"/>
    </font>
    <font>
      <sz val="16"/>
      <color theme="1"/>
      <name val="游ゴシック"/>
      <family val="2"/>
      <scheme val="minor"/>
    </font>
    <font>
      <sz val="11"/>
      <color theme="1"/>
      <name val="游ゴシック"/>
      <family val="3"/>
      <charset val="128"/>
      <scheme val="minor"/>
    </font>
  </fonts>
  <fills count="10">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s>
  <borders count="6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double">
        <color indexed="64"/>
      </top>
      <bottom/>
      <diagonal/>
    </border>
    <border>
      <left/>
      <right/>
      <top style="thin">
        <color indexed="64"/>
      </top>
      <bottom/>
      <diagonal/>
    </border>
    <border>
      <left style="thin">
        <color indexed="64"/>
      </left>
      <right style="thin">
        <color indexed="64"/>
      </right>
      <top style="thick">
        <color indexed="64"/>
      </top>
      <bottom style="thick">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7">
    <xf numFmtId="0" fontId="0" fillId="0" borderId="0"/>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alignment vertical="center"/>
    </xf>
  </cellStyleXfs>
  <cellXfs count="196">
    <xf numFmtId="0" fontId="0" fillId="0" borderId="0" xfId="0"/>
    <xf numFmtId="0" fontId="6" fillId="0" borderId="0" xfId="1" applyFont="1">
      <alignment vertical="center"/>
    </xf>
    <xf numFmtId="38" fontId="6" fillId="0" borderId="0" xfId="2" applyFont="1">
      <alignment vertical="center"/>
    </xf>
    <xf numFmtId="0" fontId="2" fillId="0" borderId="0" xfId="1">
      <alignment vertical="center"/>
    </xf>
    <xf numFmtId="0" fontId="8" fillId="0" borderId="0" xfId="1" applyFont="1" applyBorder="1" applyAlignment="1">
      <alignment horizontal="center" vertical="center"/>
    </xf>
    <xf numFmtId="0" fontId="9" fillId="0" borderId="0" xfId="1" applyFont="1">
      <alignment vertical="center"/>
    </xf>
    <xf numFmtId="38" fontId="9" fillId="0" borderId="0" xfId="2" applyFont="1">
      <alignment vertical="center"/>
    </xf>
    <xf numFmtId="0" fontId="9" fillId="0" borderId="0" xfId="1" applyFont="1" applyAlignment="1">
      <alignment vertical="center" wrapText="1"/>
    </xf>
    <xf numFmtId="0" fontId="9" fillId="0" borderId="0" xfId="1" applyFont="1" applyBorder="1">
      <alignment vertical="center"/>
    </xf>
    <xf numFmtId="0" fontId="9" fillId="0" borderId="0" xfId="1" applyFont="1" applyBorder="1" applyAlignment="1">
      <alignment horizontal="right" vertical="center"/>
    </xf>
    <xf numFmtId="0" fontId="10" fillId="0" borderId="0" xfId="1" applyFont="1">
      <alignment vertical="center"/>
    </xf>
    <xf numFmtId="0" fontId="11" fillId="0" borderId="0" xfId="1" applyFont="1">
      <alignment vertical="center"/>
    </xf>
    <xf numFmtId="0" fontId="9" fillId="3" borderId="11" xfId="1" applyFont="1" applyFill="1" applyBorder="1">
      <alignment vertical="center"/>
    </xf>
    <xf numFmtId="0" fontId="9" fillId="3" borderId="16" xfId="1" applyFont="1" applyFill="1" applyBorder="1">
      <alignment vertical="center"/>
    </xf>
    <xf numFmtId="0" fontId="9" fillId="3" borderId="15" xfId="1" applyFont="1" applyFill="1" applyBorder="1">
      <alignment vertical="center"/>
    </xf>
    <xf numFmtId="0" fontId="9" fillId="3" borderId="17" xfId="1" applyFont="1" applyFill="1" applyBorder="1">
      <alignment vertical="center"/>
    </xf>
    <xf numFmtId="0" fontId="9" fillId="3" borderId="19" xfId="1" applyFont="1" applyFill="1" applyBorder="1">
      <alignment vertical="center"/>
    </xf>
    <xf numFmtId="0" fontId="9" fillId="3" borderId="20" xfId="1" applyFont="1" applyFill="1" applyBorder="1">
      <alignment vertical="center"/>
    </xf>
    <xf numFmtId="0" fontId="9" fillId="3" borderId="18" xfId="1" applyFont="1" applyFill="1" applyBorder="1">
      <alignment vertical="center"/>
    </xf>
    <xf numFmtId="0" fontId="9" fillId="3" borderId="21" xfId="1" applyFont="1" applyFill="1" applyBorder="1">
      <alignment vertical="center"/>
    </xf>
    <xf numFmtId="0" fontId="9" fillId="3" borderId="12" xfId="1" applyFont="1" applyFill="1" applyBorder="1">
      <alignment vertical="center"/>
    </xf>
    <xf numFmtId="0" fontId="9" fillId="3" borderId="14" xfId="1" applyFont="1" applyFill="1" applyBorder="1">
      <alignment vertical="center"/>
    </xf>
    <xf numFmtId="0" fontId="9" fillId="3" borderId="10" xfId="1" applyFont="1" applyFill="1" applyBorder="1">
      <alignment vertical="center"/>
    </xf>
    <xf numFmtId="0" fontId="9" fillId="3" borderId="13" xfId="1" applyFont="1" applyFill="1" applyBorder="1">
      <alignment vertical="center"/>
    </xf>
    <xf numFmtId="0" fontId="11" fillId="3" borderId="0" xfId="1" applyFont="1" applyFill="1">
      <alignment vertical="center"/>
    </xf>
    <xf numFmtId="176" fontId="12" fillId="0" borderId="0" xfId="1" applyNumberFormat="1" applyFont="1">
      <alignment vertical="center"/>
    </xf>
    <xf numFmtId="0" fontId="12" fillId="0" borderId="0" xfId="1" applyFont="1">
      <alignment vertical="center"/>
    </xf>
    <xf numFmtId="0" fontId="9" fillId="3" borderId="8" xfId="1" applyFont="1" applyFill="1" applyBorder="1">
      <alignment vertical="center"/>
    </xf>
    <xf numFmtId="0" fontId="9" fillId="3" borderId="9" xfId="1" applyFont="1" applyFill="1" applyBorder="1">
      <alignment vertical="center"/>
    </xf>
    <xf numFmtId="0" fontId="9" fillId="3" borderId="25" xfId="1" applyFont="1" applyFill="1" applyBorder="1">
      <alignment vertical="center"/>
    </xf>
    <xf numFmtId="0" fontId="9" fillId="3" borderId="26" xfId="1" applyFont="1" applyFill="1" applyBorder="1">
      <alignment vertical="center"/>
    </xf>
    <xf numFmtId="0" fontId="9" fillId="3" borderId="27" xfId="1" applyFont="1" applyFill="1" applyBorder="1">
      <alignment vertical="center"/>
    </xf>
    <xf numFmtId="0" fontId="12" fillId="4" borderId="11" xfId="1" applyFont="1" applyFill="1" applyBorder="1" applyAlignment="1">
      <alignment horizontal="center" vertical="center" wrapText="1"/>
    </xf>
    <xf numFmtId="0" fontId="12" fillId="4" borderId="16" xfId="1" applyFont="1" applyFill="1" applyBorder="1" applyAlignment="1">
      <alignment horizontal="center" vertical="center" wrapText="1"/>
    </xf>
    <xf numFmtId="0" fontId="12" fillId="4" borderId="17" xfId="1" applyFont="1" applyFill="1" applyBorder="1" applyAlignment="1">
      <alignment horizontal="center" vertical="center" wrapText="1"/>
    </xf>
    <xf numFmtId="0" fontId="9" fillId="3" borderId="23" xfId="1" applyFont="1" applyFill="1" applyBorder="1">
      <alignment vertical="center"/>
    </xf>
    <xf numFmtId="0" fontId="9" fillId="3" borderId="31" xfId="1" applyFont="1" applyFill="1" applyBorder="1">
      <alignment vertical="center"/>
    </xf>
    <xf numFmtId="0" fontId="9" fillId="3" borderId="32" xfId="1" applyFont="1" applyFill="1" applyBorder="1">
      <alignment vertical="center"/>
    </xf>
    <xf numFmtId="0" fontId="9" fillId="3" borderId="24" xfId="1" applyFont="1" applyFill="1" applyBorder="1">
      <alignment vertical="center"/>
    </xf>
    <xf numFmtId="0" fontId="12" fillId="4" borderId="15" xfId="1" applyFont="1" applyFill="1" applyBorder="1" applyAlignment="1">
      <alignment horizontal="center" vertical="center" wrapText="1"/>
    </xf>
    <xf numFmtId="0" fontId="9" fillId="3" borderId="3" xfId="1" applyFont="1" applyFill="1" applyBorder="1">
      <alignment vertical="center"/>
    </xf>
    <xf numFmtId="0" fontId="9" fillId="3" borderId="30" xfId="1" applyFont="1" applyFill="1" applyBorder="1">
      <alignment vertical="center"/>
    </xf>
    <xf numFmtId="0" fontId="9" fillId="3" borderId="33" xfId="1" applyFont="1" applyFill="1" applyBorder="1">
      <alignment vertical="center"/>
    </xf>
    <xf numFmtId="0" fontId="12" fillId="0" borderId="35" xfId="1" applyFont="1" applyBorder="1" applyAlignment="1">
      <alignment horizontal="center" vertical="center"/>
    </xf>
    <xf numFmtId="14" fontId="12" fillId="0" borderId="35" xfId="1" applyNumberFormat="1" applyFont="1" applyBorder="1">
      <alignment vertical="center"/>
    </xf>
    <xf numFmtId="14" fontId="12" fillId="0" borderId="36" xfId="1" applyNumberFormat="1" applyFont="1" applyBorder="1">
      <alignment vertical="center"/>
    </xf>
    <xf numFmtId="14" fontId="12" fillId="0" borderId="37" xfId="1" applyNumberFormat="1" applyFont="1" applyFill="1" applyBorder="1" applyAlignment="1">
      <alignment horizontal="center" vertical="center"/>
    </xf>
    <xf numFmtId="14" fontId="12" fillId="0" borderId="38" xfId="1" applyNumberFormat="1" applyFont="1" applyFill="1" applyBorder="1" applyAlignment="1">
      <alignment horizontal="center" vertical="center"/>
    </xf>
    <xf numFmtId="14" fontId="12" fillId="0" borderId="22" xfId="1" applyNumberFormat="1" applyFont="1" applyBorder="1" applyAlignment="1">
      <alignment horizontal="center" vertical="center"/>
    </xf>
    <xf numFmtId="0" fontId="12" fillId="4" borderId="42" xfId="1" applyFont="1" applyFill="1" applyBorder="1" applyAlignment="1">
      <alignment horizontal="center" vertical="center" wrapText="1"/>
    </xf>
    <xf numFmtId="0" fontId="12" fillId="4" borderId="28"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29" xfId="1" applyFont="1" applyFill="1" applyBorder="1" applyAlignment="1">
      <alignment horizontal="center" vertical="center" wrapText="1"/>
    </xf>
    <xf numFmtId="0" fontId="12" fillId="5" borderId="42" xfId="1" applyFont="1" applyFill="1" applyBorder="1" applyAlignment="1">
      <alignment horizontal="center" vertical="center" wrapText="1"/>
    </xf>
    <xf numFmtId="0" fontId="12" fillId="5" borderId="28" xfId="1" applyFont="1" applyFill="1" applyBorder="1" applyAlignment="1">
      <alignment horizontal="center" vertical="center" wrapText="1"/>
    </xf>
    <xf numFmtId="0" fontId="12" fillId="5" borderId="43" xfId="1" applyFont="1" applyFill="1" applyBorder="1" applyAlignment="1">
      <alignment horizontal="center" vertical="center" wrapText="1"/>
    </xf>
    <xf numFmtId="0" fontId="15" fillId="0" borderId="0" xfId="3">
      <alignment vertical="center"/>
    </xf>
    <xf numFmtId="0" fontId="15" fillId="0" borderId="0" xfId="3" applyAlignment="1">
      <alignment horizontal="right" vertical="center"/>
    </xf>
    <xf numFmtId="0" fontId="17" fillId="0" borderId="47" xfId="3" applyFont="1" applyBorder="1" applyAlignment="1">
      <alignment horizontal="center" vertical="center"/>
    </xf>
    <xf numFmtId="0" fontId="17" fillId="0" borderId="8" xfId="3" applyFont="1" applyBorder="1">
      <alignment vertical="center"/>
    </xf>
    <xf numFmtId="0" fontId="17" fillId="0" borderId="8" xfId="3" applyFont="1" applyBorder="1" applyAlignment="1">
      <alignment horizontal="right" vertical="center"/>
    </xf>
    <xf numFmtId="0" fontId="17" fillId="0" borderId="0" xfId="3" applyFont="1">
      <alignment vertical="center"/>
    </xf>
    <xf numFmtId="0" fontId="17" fillId="0" borderId="12" xfId="3" applyFont="1" applyBorder="1">
      <alignment vertical="center"/>
    </xf>
    <xf numFmtId="0" fontId="17" fillId="0" borderId="12" xfId="3" applyFont="1" applyBorder="1" applyAlignment="1">
      <alignment horizontal="right" vertical="center"/>
    </xf>
    <xf numFmtId="0" fontId="15" fillId="0" borderId="11" xfId="3" applyBorder="1">
      <alignment vertical="center"/>
    </xf>
    <xf numFmtId="3" fontId="15" fillId="0" borderId="11" xfId="3" applyNumberFormat="1" applyBorder="1">
      <alignment vertical="center"/>
    </xf>
    <xf numFmtId="0" fontId="18" fillId="0" borderId="11" xfId="4" applyFont="1" applyBorder="1" applyAlignment="1">
      <alignment vertical="center" wrapText="1"/>
    </xf>
    <xf numFmtId="0" fontId="15" fillId="0" borderId="11" xfId="3" applyBorder="1" applyAlignment="1">
      <alignment horizontal="center" vertical="center"/>
    </xf>
    <xf numFmtId="0" fontId="15" fillId="0" borderId="0" xfId="3" applyAlignment="1">
      <alignment vertical="center"/>
    </xf>
    <xf numFmtId="0" fontId="15" fillId="0" borderId="0" xfId="3" applyFont="1">
      <alignment vertical="center"/>
    </xf>
    <xf numFmtId="0" fontId="15" fillId="2" borderId="0" xfId="3" applyFill="1">
      <alignment vertical="center"/>
    </xf>
    <xf numFmtId="0" fontId="17" fillId="0" borderId="8" xfId="3" applyFont="1" applyBorder="1" applyAlignment="1">
      <alignment horizontal="center" vertical="center" wrapText="1"/>
    </xf>
    <xf numFmtId="0" fontId="15" fillId="0" borderId="11" xfId="3" applyBorder="1" applyAlignment="1">
      <alignment vertical="center" wrapText="1"/>
    </xf>
    <xf numFmtId="0" fontId="21" fillId="0" borderId="0" xfId="3" applyFont="1" applyAlignment="1">
      <alignment horizontal="center" vertical="center"/>
    </xf>
    <xf numFmtId="0" fontId="19" fillId="2" borderId="1" xfId="3" applyFont="1" applyFill="1" applyBorder="1" applyAlignment="1">
      <alignment horizontal="center"/>
    </xf>
    <xf numFmtId="0" fontId="19" fillId="0" borderId="0" xfId="3" applyFont="1" applyBorder="1" applyAlignment="1">
      <alignment horizontal="center"/>
    </xf>
    <xf numFmtId="0" fontId="21" fillId="0" borderId="0" xfId="3" applyFont="1" applyFill="1" applyBorder="1" applyAlignment="1">
      <alignment horizontal="center" vertical="center" shrinkToFit="1"/>
    </xf>
    <xf numFmtId="0" fontId="15" fillId="0" borderId="3" xfId="3" applyBorder="1" applyAlignment="1">
      <alignment horizontal="center" vertical="center" wrapText="1"/>
    </xf>
    <xf numFmtId="0" fontId="15" fillId="0" borderId="8" xfId="3" applyBorder="1" applyAlignment="1">
      <alignment horizontal="center" vertical="center" wrapText="1"/>
    </xf>
    <xf numFmtId="0" fontId="19" fillId="0" borderId="8" xfId="3" applyFont="1" applyBorder="1" applyAlignment="1">
      <alignment horizontal="center" vertical="center" wrapText="1"/>
    </xf>
    <xf numFmtId="49" fontId="17" fillId="0" borderId="8" xfId="3" applyNumberFormat="1" applyFont="1" applyBorder="1" applyAlignment="1">
      <alignment horizontal="center" vertical="center" wrapText="1"/>
    </xf>
    <xf numFmtId="0" fontId="15" fillId="0" borderId="58" xfId="3" applyBorder="1" applyAlignment="1">
      <alignment horizontal="center" vertical="center" wrapText="1"/>
    </xf>
    <xf numFmtId="0" fontId="15" fillId="0" borderId="48" xfId="3" applyBorder="1" applyAlignment="1">
      <alignment horizontal="center" vertical="center" wrapText="1"/>
    </xf>
    <xf numFmtId="49" fontId="15" fillId="0" borderId="48" xfId="3" applyNumberFormat="1" applyBorder="1" applyAlignment="1">
      <alignment horizontal="center" vertical="center" wrapText="1"/>
    </xf>
    <xf numFmtId="0" fontId="15" fillId="0" borderId="3" xfId="3" applyBorder="1">
      <alignment vertical="center"/>
    </xf>
    <xf numFmtId="0" fontId="15" fillId="0" borderId="8" xfId="3" applyBorder="1" applyAlignment="1">
      <alignment horizontal="right" vertical="center"/>
    </xf>
    <xf numFmtId="0" fontId="15" fillId="0" borderId="8" xfId="3" applyBorder="1">
      <alignment vertical="center"/>
    </xf>
    <xf numFmtId="0" fontId="15" fillId="0" borderId="10" xfId="3" applyBorder="1" applyAlignment="1">
      <alignment vertical="center" wrapText="1"/>
    </xf>
    <xf numFmtId="38" fontId="0" fillId="0" borderId="12" xfId="6" applyFont="1" applyFill="1" applyBorder="1">
      <alignment vertical="center"/>
    </xf>
    <xf numFmtId="38" fontId="0" fillId="2" borderId="12" xfId="6" applyFont="1" applyFill="1" applyBorder="1">
      <alignment vertical="center"/>
    </xf>
    <xf numFmtId="38" fontId="15" fillId="0" borderId="12" xfId="6" applyFont="1" applyFill="1" applyBorder="1">
      <alignment vertical="center"/>
    </xf>
    <xf numFmtId="0" fontId="15" fillId="0" borderId="12" xfId="3" applyBorder="1" applyAlignment="1">
      <alignment vertical="center" wrapText="1"/>
    </xf>
    <xf numFmtId="0" fontId="15" fillId="0" borderId="15" xfId="3" applyBorder="1" applyAlignment="1">
      <alignment horizontal="center" vertical="center"/>
    </xf>
    <xf numFmtId="38" fontId="15" fillId="0" borderId="11" xfId="6" applyFont="1" applyFill="1" applyBorder="1">
      <alignment vertical="center"/>
    </xf>
    <xf numFmtId="0" fontId="19" fillId="2" borderId="1" xfId="3" applyFont="1" applyFill="1" applyBorder="1" applyAlignment="1">
      <alignment horizontal="distributed"/>
    </xf>
    <xf numFmtId="0" fontId="15" fillId="2" borderId="2" xfId="3" applyFill="1" applyBorder="1" applyAlignment="1">
      <alignment horizontal="distributed" vertical="center"/>
    </xf>
    <xf numFmtId="0" fontId="22" fillId="0" borderId="0" xfId="3" applyFont="1">
      <alignment vertical="center"/>
    </xf>
    <xf numFmtId="38" fontId="0" fillId="0" borderId="12" xfId="6" applyFont="1" applyBorder="1">
      <alignment vertical="center"/>
    </xf>
    <xf numFmtId="38" fontId="0" fillId="0" borderId="11" xfId="6" applyFont="1" applyBorder="1">
      <alignment vertical="center"/>
    </xf>
    <xf numFmtId="0" fontId="24" fillId="3" borderId="0" xfId="0" applyFont="1" applyFill="1" applyBorder="1" applyAlignment="1"/>
    <xf numFmtId="0" fontId="26" fillId="6" borderId="11" xfId="0" applyFont="1" applyFill="1" applyBorder="1" applyAlignment="1">
      <alignment horizontal="center"/>
    </xf>
    <xf numFmtId="0" fontId="29" fillId="0" borderId="19" xfId="0" applyFont="1" applyBorder="1" applyAlignment="1">
      <alignment horizontal="center" vertical="center"/>
    </xf>
    <xf numFmtId="0" fontId="29" fillId="0" borderId="11" xfId="0" applyFont="1" applyBorder="1" applyAlignment="1">
      <alignment horizontal="center" vertical="center"/>
    </xf>
    <xf numFmtId="0" fontId="29" fillId="0" borderId="8" xfId="0" applyFont="1" applyBorder="1" applyAlignment="1">
      <alignment horizontal="center" vertical="center"/>
    </xf>
    <xf numFmtId="0" fontId="31" fillId="0" borderId="0" xfId="0" applyFont="1"/>
    <xf numFmtId="0" fontId="27" fillId="3" borderId="0" xfId="0" applyFont="1" applyFill="1" applyBorder="1"/>
    <xf numFmtId="0" fontId="0" fillId="3" borderId="0" xfId="0" applyFill="1" applyBorder="1"/>
    <xf numFmtId="0" fontId="29" fillId="0" borderId="12" xfId="0" applyFont="1" applyBorder="1" applyAlignment="1">
      <alignment horizontal="center" vertical="center"/>
    </xf>
    <xf numFmtId="0" fontId="29" fillId="7" borderId="61" xfId="0" applyFont="1" applyFill="1" applyBorder="1" applyAlignment="1">
      <alignment horizontal="center" vertical="center"/>
    </xf>
    <xf numFmtId="0" fontId="26" fillId="8" borderId="11" xfId="0" applyFont="1" applyFill="1" applyBorder="1" applyAlignment="1">
      <alignment horizontal="center"/>
    </xf>
    <xf numFmtId="0" fontId="28" fillId="7" borderId="15" xfId="0" applyFont="1" applyFill="1" applyBorder="1" applyAlignment="1">
      <alignment horizontal="center"/>
    </xf>
    <xf numFmtId="0" fontId="28" fillId="7" borderId="15" xfId="0" applyFont="1" applyFill="1" applyBorder="1" applyAlignment="1">
      <alignment horizontal="center"/>
    </xf>
    <xf numFmtId="0" fontId="0" fillId="8" borderId="11" xfId="0" applyFill="1" applyBorder="1" applyAlignment="1">
      <alignment horizontal="center" vertical="center"/>
    </xf>
    <xf numFmtId="0" fontId="25" fillId="8" borderId="11" xfId="0" applyFont="1" applyFill="1" applyBorder="1" applyAlignment="1">
      <alignment horizontal="center" vertical="center"/>
    </xf>
    <xf numFmtId="0" fontId="26" fillId="8" borderId="15" xfId="0" applyFont="1" applyFill="1" applyBorder="1" applyAlignment="1">
      <alignment horizontal="center"/>
    </xf>
    <xf numFmtId="0" fontId="28" fillId="7" borderId="48" xfId="0" applyFont="1" applyFill="1" applyBorder="1" applyAlignment="1">
      <alignment horizontal="center"/>
    </xf>
    <xf numFmtId="0" fontId="24" fillId="6" borderId="11" xfId="0" applyFont="1" applyFill="1" applyBorder="1" applyAlignment="1">
      <alignment horizontal="center"/>
    </xf>
    <xf numFmtId="0" fontId="24" fillId="6" borderId="15" xfId="0" applyFont="1" applyFill="1" applyBorder="1" applyAlignment="1">
      <alignment horizontal="center"/>
    </xf>
    <xf numFmtId="0" fontId="25" fillId="7" borderId="11" xfId="0" applyFont="1" applyFill="1" applyBorder="1" applyAlignment="1">
      <alignment horizontal="left" vertical="top" wrapText="1"/>
    </xf>
    <xf numFmtId="0" fontId="25" fillId="8" borderId="11" xfId="0" applyFont="1" applyFill="1" applyBorder="1" applyAlignment="1">
      <alignment horizontal="left" vertical="top" wrapText="1"/>
    </xf>
    <xf numFmtId="0" fontId="28" fillId="6" borderId="11" xfId="0" applyFont="1" applyFill="1" applyBorder="1" applyAlignment="1">
      <alignment horizontal="center"/>
    </xf>
    <xf numFmtId="0" fontId="28" fillId="6" borderId="15" xfId="0" applyFont="1" applyFill="1" applyBorder="1" applyAlignment="1">
      <alignment horizontal="center"/>
    </xf>
    <xf numFmtId="0" fontId="28" fillId="7" borderId="30" xfId="0" applyFont="1" applyFill="1" applyBorder="1" applyAlignment="1">
      <alignment horizontal="center"/>
    </xf>
    <xf numFmtId="0" fontId="28" fillId="7" borderId="59" xfId="0" applyFont="1" applyFill="1" applyBorder="1" applyAlignment="1">
      <alignment horizontal="center"/>
    </xf>
    <xf numFmtId="0" fontId="30" fillId="0" borderId="0" xfId="0" applyFont="1" applyAlignment="1">
      <alignment horizontal="center" vertical="center"/>
    </xf>
    <xf numFmtId="0" fontId="28" fillId="7" borderId="3" xfId="0" applyFont="1" applyFill="1" applyBorder="1" applyAlignment="1">
      <alignment horizontal="center"/>
    </xf>
    <xf numFmtId="0" fontId="28" fillId="7" borderId="60" xfId="0" applyFont="1" applyFill="1" applyBorder="1" applyAlignment="1">
      <alignment horizontal="center"/>
    </xf>
    <xf numFmtId="0" fontId="28" fillId="7" borderId="15" xfId="0" applyFont="1" applyFill="1" applyBorder="1" applyAlignment="1">
      <alignment horizontal="center"/>
    </xf>
    <xf numFmtId="0" fontId="28" fillId="7" borderId="2" xfId="0" applyFont="1" applyFill="1" applyBorder="1" applyAlignment="1">
      <alignment horizontal="center"/>
    </xf>
    <xf numFmtId="0" fontId="28" fillId="7" borderId="12" xfId="0" applyFont="1" applyFill="1" applyBorder="1" applyAlignment="1">
      <alignment horizontal="center"/>
    </xf>
    <xf numFmtId="0" fontId="25" fillId="7" borderId="60" xfId="0" applyFont="1" applyFill="1" applyBorder="1" applyAlignment="1">
      <alignment horizontal="left" vertical="top" wrapText="1"/>
    </xf>
    <xf numFmtId="0" fontId="25" fillId="7" borderId="62" xfId="0" applyFont="1" applyFill="1" applyBorder="1" applyAlignment="1">
      <alignment horizontal="left" vertical="top" wrapText="1"/>
    </xf>
    <xf numFmtId="0" fontId="25" fillId="7" borderId="0" xfId="0" applyFont="1" applyFill="1" applyBorder="1" applyAlignment="1">
      <alignment horizontal="left" vertical="top" wrapText="1"/>
    </xf>
    <xf numFmtId="0" fontId="25" fillId="7" borderId="63" xfId="0" applyFont="1" applyFill="1" applyBorder="1" applyAlignment="1">
      <alignment horizontal="left" vertical="top" wrapText="1"/>
    </xf>
    <xf numFmtId="0" fontId="25" fillId="7" borderId="1" xfId="0" applyFont="1" applyFill="1" applyBorder="1" applyAlignment="1">
      <alignment horizontal="left" vertical="top" wrapText="1"/>
    </xf>
    <xf numFmtId="0" fontId="25" fillId="7" borderId="64" xfId="0" applyFont="1" applyFill="1" applyBorder="1" applyAlignment="1">
      <alignment horizontal="left" vertical="top" wrapText="1"/>
    </xf>
    <xf numFmtId="0" fontId="25" fillId="8" borderId="3" xfId="0" applyFont="1" applyFill="1" applyBorder="1" applyAlignment="1">
      <alignment horizontal="left" vertical="top" wrapText="1"/>
    </xf>
    <xf numFmtId="0" fontId="25" fillId="8" borderId="60" xfId="0" applyFont="1" applyFill="1" applyBorder="1" applyAlignment="1">
      <alignment horizontal="left" vertical="top" wrapText="1"/>
    </xf>
    <xf numFmtId="0" fontId="25" fillId="8" borderId="62" xfId="0" applyFont="1" applyFill="1" applyBorder="1" applyAlignment="1">
      <alignment horizontal="left" vertical="top" wrapText="1"/>
    </xf>
    <xf numFmtId="0" fontId="25" fillId="8" borderId="58" xfId="0" applyFont="1" applyFill="1" applyBorder="1" applyAlignment="1">
      <alignment horizontal="left" vertical="top" wrapText="1"/>
    </xf>
    <xf numFmtId="0" fontId="25" fillId="8" borderId="0" xfId="0" applyFont="1" applyFill="1" applyBorder="1" applyAlignment="1">
      <alignment horizontal="left" vertical="top" wrapText="1"/>
    </xf>
    <xf numFmtId="0" fontId="25" fillId="8" borderId="63" xfId="0" applyFont="1" applyFill="1" applyBorder="1" applyAlignment="1">
      <alignment horizontal="left" vertical="top" wrapText="1"/>
    </xf>
    <xf numFmtId="0" fontId="25" fillId="8" borderId="10" xfId="0" applyFont="1" applyFill="1" applyBorder="1" applyAlignment="1">
      <alignment horizontal="left" vertical="top" wrapText="1"/>
    </xf>
    <xf numFmtId="0" fontId="25" fillId="8" borderId="1" xfId="0" applyFont="1" applyFill="1" applyBorder="1" applyAlignment="1">
      <alignment horizontal="left" vertical="top" wrapText="1"/>
    </xf>
    <xf numFmtId="0" fontId="25" fillId="8" borderId="64" xfId="0" applyFont="1" applyFill="1" applyBorder="1" applyAlignment="1">
      <alignment horizontal="left" vertical="top" wrapText="1"/>
    </xf>
    <xf numFmtId="0" fontId="15" fillId="2" borderId="2" xfId="3" applyFill="1" applyBorder="1" applyAlignment="1">
      <alignment horizontal="center"/>
    </xf>
    <xf numFmtId="0" fontId="23" fillId="4" borderId="44" xfId="3" applyFont="1" applyFill="1" applyBorder="1" applyAlignment="1">
      <alignment horizontal="center" vertical="center"/>
    </xf>
    <xf numFmtId="0" fontId="23" fillId="4" borderId="45" xfId="3" applyFont="1" applyFill="1" applyBorder="1" applyAlignment="1">
      <alignment horizontal="center" vertical="center"/>
    </xf>
    <xf numFmtId="0" fontId="23" fillId="4" borderId="46" xfId="3" applyFont="1" applyFill="1" applyBorder="1" applyAlignment="1">
      <alignment horizontal="center" vertical="center"/>
    </xf>
    <xf numFmtId="0" fontId="21" fillId="2" borderId="1" xfId="3" applyFont="1" applyFill="1" applyBorder="1" applyAlignment="1">
      <alignment horizontal="center" shrinkToFit="1"/>
    </xf>
    <xf numFmtId="0" fontId="15" fillId="2" borderId="1" xfId="3" applyFill="1" applyBorder="1" applyAlignment="1">
      <alignment horizontal="center" shrinkToFit="1"/>
    </xf>
    <xf numFmtId="0" fontId="15" fillId="0" borderId="49" xfId="3" applyBorder="1" applyAlignment="1">
      <alignment horizontal="center" vertical="center"/>
    </xf>
    <xf numFmtId="0" fontId="15" fillId="0" borderId="50" xfId="3" applyBorder="1" applyAlignment="1">
      <alignment horizontal="center" vertical="center"/>
    </xf>
    <xf numFmtId="0" fontId="15" fillId="0" borderId="51" xfId="3" applyBorder="1" applyAlignment="1">
      <alignment horizontal="center" vertical="center"/>
    </xf>
    <xf numFmtId="0" fontId="15" fillId="0" borderId="0" xfId="3" applyAlignment="1">
      <alignment horizontal="left" vertical="center"/>
    </xf>
    <xf numFmtId="0" fontId="20" fillId="4" borderId="52" xfId="3" applyFont="1" applyFill="1" applyBorder="1" applyAlignment="1">
      <alignment horizontal="center" vertical="center" wrapText="1"/>
    </xf>
    <xf numFmtId="0" fontId="20" fillId="4" borderId="53" xfId="3" applyFont="1" applyFill="1" applyBorder="1" applyAlignment="1">
      <alignment horizontal="center" vertical="center" wrapText="1"/>
    </xf>
    <xf numFmtId="0" fontId="20" fillId="4" borderId="54" xfId="3" applyFont="1" applyFill="1" applyBorder="1" applyAlignment="1">
      <alignment horizontal="center" vertical="center" wrapText="1"/>
    </xf>
    <xf numFmtId="0" fontId="20" fillId="4" borderId="55" xfId="3" applyFont="1" applyFill="1" applyBorder="1" applyAlignment="1">
      <alignment horizontal="center" vertical="center" wrapText="1"/>
    </xf>
    <xf numFmtId="0" fontId="20" fillId="4" borderId="56" xfId="3" applyFont="1" applyFill="1" applyBorder="1" applyAlignment="1">
      <alignment horizontal="center" vertical="center" wrapText="1"/>
    </xf>
    <xf numFmtId="0" fontId="20" fillId="4" borderId="57" xfId="3" applyFont="1" applyFill="1" applyBorder="1" applyAlignment="1">
      <alignment horizontal="center" vertical="center" wrapText="1"/>
    </xf>
    <xf numFmtId="0" fontId="17" fillId="0" borderId="8" xfId="3" applyFont="1" applyBorder="1" applyAlignment="1">
      <alignment horizontal="center" vertical="center"/>
    </xf>
    <xf numFmtId="0" fontId="17" fillId="0" borderId="48" xfId="3" applyFont="1" applyBorder="1" applyAlignment="1">
      <alignment horizontal="center" vertical="center"/>
    </xf>
    <xf numFmtId="0" fontId="17" fillId="0" borderId="12" xfId="3" applyFont="1" applyBorder="1" applyAlignment="1">
      <alignment horizontal="center" vertical="center"/>
    </xf>
    <xf numFmtId="0" fontId="17" fillId="0" borderId="15" xfId="3" applyFont="1" applyBorder="1" applyAlignment="1">
      <alignment horizontal="center" vertical="center"/>
    </xf>
    <xf numFmtId="0" fontId="17" fillId="0" borderId="2" xfId="3" applyFont="1" applyBorder="1" applyAlignment="1">
      <alignment horizontal="center" vertical="center"/>
    </xf>
    <xf numFmtId="0" fontId="17" fillId="0" borderId="47" xfId="3" applyFont="1" applyBorder="1" applyAlignment="1">
      <alignment horizontal="center" vertical="center"/>
    </xf>
    <xf numFmtId="0" fontId="9" fillId="2" borderId="2" xfId="1" applyFont="1" applyFill="1" applyBorder="1">
      <alignment vertical="center"/>
    </xf>
    <xf numFmtId="0" fontId="7" fillId="0" borderId="0" xfId="1" applyFont="1" applyBorder="1" applyAlignment="1">
      <alignment horizontal="center" vertical="center"/>
    </xf>
    <xf numFmtId="0" fontId="9" fillId="2" borderId="1" xfId="1" applyFont="1" applyFill="1" applyBorder="1">
      <alignment vertical="center"/>
    </xf>
    <xf numFmtId="9" fontId="7" fillId="0" borderId="0" xfId="1" applyNumberFormat="1" applyFont="1" applyBorder="1">
      <alignment vertical="center"/>
    </xf>
    <xf numFmtId="0" fontId="14" fillId="4" borderId="44" xfId="1" applyFont="1" applyFill="1" applyBorder="1" applyAlignment="1">
      <alignment horizontal="center" vertical="center"/>
    </xf>
    <xf numFmtId="0" fontId="14" fillId="4" borderId="45" xfId="1" applyFont="1" applyFill="1" applyBorder="1" applyAlignment="1">
      <alignment horizontal="center" vertical="center"/>
    </xf>
    <xf numFmtId="0" fontId="14" fillId="4" borderId="46" xfId="1" applyFont="1" applyFill="1" applyBorder="1" applyAlignment="1">
      <alignment horizontal="center" vertical="center"/>
    </xf>
    <xf numFmtId="0" fontId="13" fillId="5" borderId="5" xfId="1" applyFont="1" applyFill="1" applyBorder="1" applyAlignment="1">
      <alignment horizontal="center" vertical="center" wrapText="1"/>
    </xf>
    <xf numFmtId="0" fontId="13" fillId="5" borderId="11" xfId="1" applyFont="1" applyFill="1" applyBorder="1" applyAlignment="1">
      <alignment horizontal="center" vertical="center" wrapText="1"/>
    </xf>
    <xf numFmtId="0" fontId="12" fillId="5" borderId="7" xfId="1" applyFont="1" applyFill="1" applyBorder="1" applyAlignment="1">
      <alignment horizontal="center" vertical="center" wrapText="1"/>
    </xf>
    <xf numFmtId="0" fontId="12" fillId="5" borderId="17" xfId="1" applyFont="1" applyFill="1" applyBorder="1" applyAlignment="1">
      <alignment horizontal="center" vertical="center" wrapText="1"/>
    </xf>
    <xf numFmtId="0" fontId="6" fillId="0" borderId="0" xfId="1" applyFont="1" applyBorder="1" applyAlignment="1">
      <alignment horizontal="center" vertical="center"/>
    </xf>
    <xf numFmtId="0" fontId="9" fillId="0" borderId="34" xfId="1" applyFont="1" applyBorder="1" applyAlignment="1">
      <alignment horizontal="center" vertical="center"/>
    </xf>
    <xf numFmtId="0" fontId="9" fillId="0" borderId="35" xfId="1" applyFont="1" applyBorder="1" applyAlignment="1">
      <alignment horizontal="center" vertical="center"/>
    </xf>
    <xf numFmtId="0" fontId="3" fillId="4" borderId="39" xfId="1" applyFont="1" applyFill="1" applyBorder="1" applyAlignment="1">
      <alignment horizontal="center" vertical="center"/>
    </xf>
    <xf numFmtId="0" fontId="3" fillId="4" borderId="40" xfId="1" applyFont="1" applyFill="1" applyBorder="1" applyAlignment="1">
      <alignment horizontal="center" vertical="center"/>
    </xf>
    <xf numFmtId="0" fontId="3" fillId="4" borderId="41" xfId="1" applyFont="1" applyFill="1" applyBorder="1" applyAlignment="1">
      <alignment horizontal="center" vertical="center"/>
    </xf>
    <xf numFmtId="0" fontId="3" fillId="5" borderId="39" xfId="1" applyFont="1" applyFill="1" applyBorder="1" applyAlignment="1">
      <alignment horizontal="center" vertical="center"/>
    </xf>
    <xf numFmtId="0" fontId="3" fillId="5" borderId="40" xfId="1" applyFont="1" applyFill="1" applyBorder="1" applyAlignment="1">
      <alignment horizontal="center" vertical="center"/>
    </xf>
    <xf numFmtId="0" fontId="3" fillId="5" borderId="41" xfId="1" applyFont="1" applyFill="1" applyBorder="1" applyAlignment="1">
      <alignment horizontal="center" vertical="center"/>
    </xf>
    <xf numFmtId="0" fontId="11" fillId="4" borderId="4" xfId="1" applyFont="1" applyFill="1" applyBorder="1" applyAlignment="1">
      <alignment horizontal="center" vertical="center" wrapText="1"/>
    </xf>
    <xf numFmtId="0" fontId="11" fillId="4" borderId="5" xfId="1" applyFont="1" applyFill="1" applyBorder="1" applyAlignment="1">
      <alignment horizontal="center" vertical="center" wrapText="1"/>
    </xf>
    <xf numFmtId="0" fontId="11" fillId="4" borderId="7" xfId="1" applyFont="1" applyFill="1" applyBorder="1" applyAlignment="1">
      <alignment horizontal="center" vertical="center" wrapText="1"/>
    </xf>
    <xf numFmtId="0" fontId="11" fillId="4" borderId="6" xfId="1" applyFont="1" applyFill="1" applyBorder="1" applyAlignment="1">
      <alignment horizontal="center" vertical="center" wrapText="1"/>
    </xf>
    <xf numFmtId="0" fontId="9" fillId="5" borderId="4" xfId="1" applyFont="1" applyFill="1" applyBorder="1" applyAlignment="1">
      <alignment horizontal="center" vertical="center" wrapText="1"/>
    </xf>
    <xf numFmtId="0" fontId="9" fillId="5" borderId="16" xfId="1" applyFont="1" applyFill="1" applyBorder="1" applyAlignment="1">
      <alignment horizontal="center" vertical="center" wrapText="1"/>
    </xf>
    <xf numFmtId="0" fontId="9" fillId="5" borderId="5" xfId="1" applyFont="1" applyFill="1" applyBorder="1" applyAlignment="1">
      <alignment horizontal="center" vertical="center" wrapText="1"/>
    </xf>
    <xf numFmtId="0" fontId="9" fillId="5" borderId="11" xfId="1" applyFont="1" applyFill="1" applyBorder="1" applyAlignment="1">
      <alignment horizontal="center" vertical="center" wrapText="1"/>
    </xf>
    <xf numFmtId="0" fontId="25" fillId="9" borderId="11" xfId="0" applyFont="1" applyFill="1" applyBorder="1" applyAlignment="1">
      <alignment horizontal="center" vertical="center"/>
    </xf>
  </cellXfs>
  <cellStyles count="7">
    <cellStyle name="桁区切り 2" xfId="2"/>
    <cellStyle name="桁区切り 3" xfId="5"/>
    <cellStyle name="桁区切り 3 2" xfId="6"/>
    <cellStyle name="標準" xfId="0" builtinId="0"/>
    <cellStyle name="標準 2" xfId="3"/>
    <cellStyle name="標準 3" xfId="1"/>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twoCellAnchor>
    <xdr:from>
      <xdr:col>17</xdr:col>
      <xdr:colOff>335387</xdr:colOff>
      <xdr:row>14</xdr:row>
      <xdr:rowOff>40244</xdr:rowOff>
    </xdr:from>
    <xdr:to>
      <xdr:col>32</xdr:col>
      <xdr:colOff>160985</xdr:colOff>
      <xdr:row>28</xdr:row>
      <xdr:rowOff>174401</xdr:rowOff>
    </xdr:to>
    <xdr:sp macro="" textlink="">
      <xdr:nvSpPr>
        <xdr:cNvPr id="9224" name="Text Box 8"/>
        <xdr:cNvSpPr txBox="1">
          <a:spLocks noChangeArrowheads="1"/>
        </xdr:cNvSpPr>
      </xdr:nvSpPr>
      <xdr:spPr bwMode="auto">
        <a:xfrm>
          <a:off x="13817957" y="4279540"/>
          <a:ext cx="10088451" cy="3514861"/>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27432" rIns="0" bIns="0" anchor="t" upright="1"/>
        <a:lstStyle/>
        <a:p>
          <a:pPr algn="l" rtl="0">
            <a:defRPr sz="1000"/>
          </a:pPr>
          <a:r>
            <a:rPr lang="ja-JP" altLang="en-US" sz="2800" b="0" i="0" u="none" strike="noStrike" baseline="0">
              <a:solidFill>
                <a:srgbClr val="FF0000"/>
              </a:solidFill>
              <a:latin typeface="游ゴシック"/>
              <a:ea typeface="游ゴシック"/>
            </a:rPr>
            <a:t>各月の補助対象病床集計表を入力することで、別シートの</a:t>
          </a:r>
          <a:endParaRPr lang="en-US" altLang="ja-JP" sz="2800" b="0" i="0" u="none" strike="noStrike" baseline="0">
            <a:solidFill>
              <a:srgbClr val="FF0000"/>
            </a:solidFill>
            <a:latin typeface="游ゴシック"/>
            <a:ea typeface="游ゴシック"/>
          </a:endParaRPr>
        </a:p>
        <a:p>
          <a:pPr algn="l" rtl="0">
            <a:defRPr sz="1000"/>
          </a:pPr>
          <a:r>
            <a:rPr lang="ja-JP" altLang="en-US" sz="2800" b="0" i="0" u="none" strike="noStrike" baseline="0">
              <a:solidFill>
                <a:srgbClr val="FF0000"/>
              </a:solidFill>
              <a:latin typeface="游ゴシック"/>
              <a:ea typeface="游ゴシック"/>
            </a:rPr>
            <a:t>様式２・３－５・９・１０－５の一部に自動反映されますが、</a:t>
          </a:r>
          <a:endParaRPr lang="en-US" altLang="ja-JP" sz="2800" b="0" i="0" u="none" strike="noStrike" baseline="0">
            <a:solidFill>
              <a:srgbClr val="FF0000"/>
            </a:solidFill>
            <a:latin typeface="游ゴシック"/>
            <a:ea typeface="游ゴシック"/>
          </a:endParaRPr>
        </a:p>
        <a:p>
          <a:pPr algn="l" rtl="0">
            <a:defRPr sz="1000"/>
          </a:pPr>
          <a:r>
            <a:rPr lang="ja-JP" altLang="en-US" sz="2800" b="0" i="0" u="none" strike="noStrike" baseline="0">
              <a:solidFill>
                <a:srgbClr val="FF0000"/>
              </a:solidFill>
              <a:latin typeface="游ゴシック"/>
              <a:ea typeface="游ゴシック"/>
            </a:rPr>
            <a:t>別シートの様式２・３－５・９・１０－５には</a:t>
          </a:r>
          <a:endParaRPr lang="en-US" altLang="ja-JP" sz="2800" b="0" i="0" u="none" strike="noStrike" baseline="0">
            <a:solidFill>
              <a:srgbClr val="FF0000"/>
            </a:solidFill>
            <a:latin typeface="游ゴシック"/>
            <a:ea typeface="游ゴシック"/>
          </a:endParaRPr>
        </a:p>
        <a:p>
          <a:pPr algn="l" rtl="0">
            <a:defRPr sz="1000"/>
          </a:pPr>
          <a:r>
            <a:rPr lang="ja-JP" altLang="en-US" sz="2800" b="0" i="0" u="none" strike="noStrike" baseline="0">
              <a:solidFill>
                <a:srgbClr val="FF0000"/>
              </a:solidFill>
              <a:latin typeface="游ゴシック"/>
              <a:ea typeface="游ゴシック"/>
            </a:rPr>
            <a:t>手入力箇所（青着色箇所）もございますので、</a:t>
          </a:r>
          <a:endParaRPr lang="en-US" altLang="ja-JP" sz="2800" b="0" i="0" u="none" strike="noStrike" baseline="0">
            <a:solidFill>
              <a:srgbClr val="FF0000"/>
            </a:solidFill>
            <a:latin typeface="游ゴシック"/>
            <a:ea typeface="游ゴシック"/>
          </a:endParaRPr>
        </a:p>
        <a:p>
          <a:pPr algn="l" rtl="0">
            <a:defRPr sz="1000"/>
          </a:pPr>
          <a:r>
            <a:rPr lang="ja-JP" altLang="en-US" sz="2800" b="0" i="0" u="none" strike="noStrike" baseline="0">
              <a:solidFill>
                <a:srgbClr val="FF0000"/>
              </a:solidFill>
              <a:latin typeface="游ゴシック"/>
              <a:ea typeface="游ゴシック"/>
            </a:rPr>
            <a:t>青着色箇所にも忘れずに入力をお願いいたします。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250658</xdr:colOff>
      <xdr:row>3</xdr:row>
      <xdr:rowOff>60158</xdr:rowOff>
    </xdr:from>
    <xdr:to>
      <xdr:col>5</xdr:col>
      <xdr:colOff>1032710</xdr:colOff>
      <xdr:row>6</xdr:row>
      <xdr:rowOff>107784</xdr:rowOff>
    </xdr:to>
    <xdr:sp macro="" textlink="">
      <xdr:nvSpPr>
        <xdr:cNvPr id="2" name="テキスト ボックス 1"/>
        <xdr:cNvSpPr txBox="1"/>
      </xdr:nvSpPr>
      <xdr:spPr>
        <a:xfrm>
          <a:off x="250658" y="671763"/>
          <a:ext cx="7128710" cy="689310"/>
        </a:xfrm>
        <a:prstGeom prst="rect">
          <a:avLst/>
        </a:prstGeom>
        <a:solidFill>
          <a:srgbClr val="00B0F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青着色箇所を入力してください</a:t>
          </a:r>
          <a:endParaRPr kumimoji="1" lang="en-US" altLang="ja-JP" sz="10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a:t>
          </a:r>
          <a:r>
            <a:rPr kumimoji="1" lang="ja-JP" altLang="en-US" sz="10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院内感染の発生により、本補助金（空床確保）と同内容の補助金を受けている場合は、（Ｂ）「寄付金その他の収入額」に記載する必要がありますので、あらかじめ県に御相談願います。該当しない場合は、（Ｂ）の列に０円と記載願います。</a:t>
          </a:r>
          <a:endParaRPr kumimoji="1" lang="en-US" altLang="ja-JP" sz="10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47625</xdr:colOff>
      <xdr:row>4</xdr:row>
      <xdr:rowOff>171449</xdr:rowOff>
    </xdr:from>
    <xdr:to>
      <xdr:col>5</xdr:col>
      <xdr:colOff>638175</xdr:colOff>
      <xdr:row>11</xdr:row>
      <xdr:rowOff>85724</xdr:rowOff>
    </xdr:to>
    <xdr:sp macro="" textlink="">
      <xdr:nvSpPr>
        <xdr:cNvPr id="2" name="テキスト ボックス 1"/>
        <xdr:cNvSpPr txBox="1"/>
      </xdr:nvSpPr>
      <xdr:spPr>
        <a:xfrm>
          <a:off x="3314700" y="885824"/>
          <a:ext cx="6486525" cy="1114425"/>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ＭＳ 明朝" panose="02020609040205080304" pitchFamily="17" charset="-128"/>
              <a:ea typeface="ＭＳ 明朝" panose="02020609040205080304" pitchFamily="17" charset="-128"/>
            </a:rPr>
            <a:t>←左記の青着色箇所を入力してください</a:t>
          </a:r>
          <a:endParaRPr kumimoji="1" lang="en-US" altLang="ja-JP" sz="1050" b="1">
            <a:solidFill>
              <a:srgbClr val="FF0000"/>
            </a:solidFill>
            <a:latin typeface="ＭＳ 明朝" panose="02020609040205080304" pitchFamily="17" charset="-128"/>
            <a:ea typeface="ＭＳ 明朝" panose="02020609040205080304" pitchFamily="17" charset="-128"/>
          </a:endParaRPr>
        </a:p>
        <a:p>
          <a:r>
            <a:rPr kumimoji="1" lang="en-US" altLang="ja-JP" sz="1050" b="1">
              <a:solidFill>
                <a:srgbClr val="FF0000"/>
              </a:solidFill>
              <a:latin typeface="ＭＳ 明朝" panose="02020609040205080304" pitchFamily="17" charset="-128"/>
              <a:ea typeface="ＭＳ 明朝" panose="02020609040205080304" pitchFamily="17" charset="-128"/>
            </a:rPr>
            <a:t>※</a:t>
          </a:r>
          <a:r>
            <a:rPr kumimoji="1" lang="ja-JP" altLang="en-US" sz="1050" b="1">
              <a:solidFill>
                <a:srgbClr val="FF0000"/>
              </a:solidFill>
              <a:latin typeface="ＭＳ 明朝" panose="02020609040205080304" pitchFamily="17" charset="-128"/>
              <a:ea typeface="ＭＳ 明朝" panose="02020609040205080304" pitchFamily="17" charset="-128"/>
            </a:rPr>
            <a:t>「②医療従事者の宿泊施設を確保するための経費」と「③消毒等に係る経費」については、該当する経費がある場合は、あらかじめ県に御相談願います。</a:t>
          </a:r>
          <a:endParaRPr kumimoji="1" lang="en-US" altLang="ja-JP" sz="1050" b="1">
            <a:solidFill>
              <a:srgbClr val="FF0000"/>
            </a:solidFill>
            <a:latin typeface="ＭＳ 明朝" panose="02020609040205080304" pitchFamily="17" charset="-128"/>
            <a:ea typeface="ＭＳ 明朝" panose="02020609040205080304" pitchFamily="17" charset="-128"/>
          </a:endParaRPr>
        </a:p>
        <a:p>
          <a:r>
            <a:rPr kumimoji="1" lang="en-US" altLang="ja-JP" sz="1050" b="1">
              <a:solidFill>
                <a:srgbClr val="FF0000"/>
              </a:solidFill>
              <a:latin typeface="ＭＳ 明朝" panose="02020609040205080304" pitchFamily="17" charset="-128"/>
              <a:ea typeface="ＭＳ 明朝" panose="02020609040205080304" pitchFamily="17" charset="-128"/>
            </a:rPr>
            <a:t>※</a:t>
          </a:r>
          <a:r>
            <a:rPr kumimoji="1" lang="ja-JP" altLang="en-US" sz="1050" b="1">
              <a:solidFill>
                <a:srgbClr val="FF0000"/>
              </a:solidFill>
              <a:latin typeface="ＭＳ 明朝" panose="02020609040205080304" pitchFamily="17" charset="-128"/>
              <a:ea typeface="ＭＳ 明朝" panose="02020609040205080304" pitchFamily="17" charset="-128"/>
            </a:rPr>
            <a:t>なお、令和２年４月以降に、体外式膜型人工肺による治療を行う患者が延べ３人以上の月又は人工呼吸器による治療を行う患者が延べ１０人以上の月がある医療機関である場合には、「特定機能病院等」に該当し、適用する単価が高くなりますので、該当することが見込まれる場合はご相談ください。</a:t>
          </a:r>
          <a:endParaRPr kumimoji="1" lang="en-US" altLang="ja-JP" sz="105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35943</xdr:colOff>
      <xdr:row>3</xdr:row>
      <xdr:rowOff>116817</xdr:rowOff>
    </xdr:from>
    <xdr:to>
      <xdr:col>5</xdr:col>
      <xdr:colOff>1123231</xdr:colOff>
      <xdr:row>6</xdr:row>
      <xdr:rowOff>89859</xdr:rowOff>
    </xdr:to>
    <xdr:sp macro="" textlink="">
      <xdr:nvSpPr>
        <xdr:cNvPr id="2" name="テキスト ボックス 1"/>
        <xdr:cNvSpPr txBox="1"/>
      </xdr:nvSpPr>
      <xdr:spPr>
        <a:xfrm>
          <a:off x="35943" y="763798"/>
          <a:ext cx="7440283" cy="620023"/>
        </a:xfrm>
        <a:prstGeom prst="rect">
          <a:avLst/>
        </a:prstGeom>
        <a:solidFill>
          <a:srgbClr val="00B0F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青着色箇所を入力してください</a:t>
          </a:r>
          <a:endParaRPr kumimoji="1" lang="en-US" altLang="ja-JP" sz="10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a:t>
          </a:r>
          <a:r>
            <a:rPr kumimoji="1" lang="ja-JP" altLang="en-US" sz="10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院内感染の発生により、本補助金（空床確保）と同内容の補助金を受けている場合は、（Ｂ）「寄付金その他の収入額」に記載する必要がありますので、あらかじめ県に御相談願います。該当しない場合は、（Ｂ）の列に０円と記載願います。</a:t>
          </a:r>
          <a:endParaRPr kumimoji="1" lang="en-US" altLang="ja-JP" sz="10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47625</xdr:colOff>
      <xdr:row>4</xdr:row>
      <xdr:rowOff>171449</xdr:rowOff>
    </xdr:from>
    <xdr:to>
      <xdr:col>5</xdr:col>
      <xdr:colOff>638175</xdr:colOff>
      <xdr:row>11</xdr:row>
      <xdr:rowOff>85724</xdr:rowOff>
    </xdr:to>
    <xdr:sp macro="" textlink="">
      <xdr:nvSpPr>
        <xdr:cNvPr id="2" name="テキスト ボックス 1"/>
        <xdr:cNvSpPr txBox="1"/>
      </xdr:nvSpPr>
      <xdr:spPr>
        <a:xfrm>
          <a:off x="2781300" y="876299"/>
          <a:ext cx="8639175" cy="1114425"/>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ＭＳ 明朝" panose="02020609040205080304" pitchFamily="17" charset="-128"/>
              <a:ea typeface="ＭＳ 明朝" panose="02020609040205080304" pitchFamily="17" charset="-128"/>
            </a:rPr>
            <a:t>←左記の青着色箇所を入力してください</a:t>
          </a:r>
          <a:endParaRPr kumimoji="1" lang="en-US" altLang="ja-JP" sz="1050" b="1">
            <a:solidFill>
              <a:srgbClr val="FF0000"/>
            </a:solidFill>
            <a:latin typeface="ＭＳ 明朝" panose="02020609040205080304" pitchFamily="17" charset="-128"/>
            <a:ea typeface="ＭＳ 明朝" panose="02020609040205080304" pitchFamily="17" charset="-128"/>
          </a:endParaRPr>
        </a:p>
        <a:p>
          <a:r>
            <a:rPr kumimoji="1" lang="en-US" altLang="ja-JP" sz="1050" b="1">
              <a:solidFill>
                <a:srgbClr val="FF0000"/>
              </a:solidFill>
              <a:latin typeface="ＭＳ 明朝" panose="02020609040205080304" pitchFamily="17" charset="-128"/>
              <a:ea typeface="ＭＳ 明朝" panose="02020609040205080304" pitchFamily="17" charset="-128"/>
            </a:rPr>
            <a:t>※</a:t>
          </a:r>
          <a:r>
            <a:rPr kumimoji="1" lang="ja-JP" altLang="en-US" sz="1050" b="1">
              <a:solidFill>
                <a:srgbClr val="FF0000"/>
              </a:solidFill>
              <a:latin typeface="ＭＳ 明朝" panose="02020609040205080304" pitchFamily="17" charset="-128"/>
              <a:ea typeface="ＭＳ 明朝" panose="02020609040205080304" pitchFamily="17" charset="-128"/>
            </a:rPr>
            <a:t>「②医療従事者の宿泊施設を確保するための経費」と「③消毒等に係る経費」については、該当する経費がある場合は、あらかじめ県に御相談願います。</a:t>
          </a:r>
          <a:endParaRPr kumimoji="1" lang="en-US" altLang="ja-JP" sz="1050" b="1">
            <a:solidFill>
              <a:srgbClr val="FF0000"/>
            </a:solidFill>
            <a:latin typeface="ＭＳ 明朝" panose="02020609040205080304" pitchFamily="17" charset="-128"/>
            <a:ea typeface="ＭＳ 明朝" panose="02020609040205080304" pitchFamily="17" charset="-128"/>
          </a:endParaRPr>
        </a:p>
        <a:p>
          <a:r>
            <a:rPr kumimoji="1" lang="en-US" altLang="ja-JP" sz="1050" b="1">
              <a:solidFill>
                <a:srgbClr val="FF0000"/>
              </a:solidFill>
              <a:latin typeface="ＭＳ 明朝" panose="02020609040205080304" pitchFamily="17" charset="-128"/>
              <a:ea typeface="ＭＳ 明朝" panose="02020609040205080304" pitchFamily="17" charset="-128"/>
            </a:rPr>
            <a:t>※</a:t>
          </a:r>
          <a:r>
            <a:rPr kumimoji="1" lang="ja-JP" altLang="en-US" sz="1050" b="1">
              <a:solidFill>
                <a:srgbClr val="FF0000"/>
              </a:solidFill>
              <a:latin typeface="ＭＳ 明朝" panose="02020609040205080304" pitchFamily="17" charset="-128"/>
              <a:ea typeface="ＭＳ 明朝" panose="02020609040205080304" pitchFamily="17" charset="-128"/>
            </a:rPr>
            <a:t>なお、令和２年４月以降に、体外式膜型人工肺による治療を行う患者が延べ３人以上の月又は人工呼吸器による治療を行う患者が延べ１０人以上の月がある医療機関である場合には、「特定機能病院等」に該当し、適用する単価が高くなりますので、該当することが見込まれる場合はご相談ください。</a:t>
          </a:r>
          <a:endParaRPr kumimoji="1" lang="en-US" altLang="ja-JP" sz="105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6</xdr:col>
      <xdr:colOff>142875</xdr:colOff>
      <xdr:row>2</xdr:row>
      <xdr:rowOff>0</xdr:rowOff>
    </xdr:from>
    <xdr:to>
      <xdr:col>16</xdr:col>
      <xdr:colOff>915265</xdr:colOff>
      <xdr:row>6</xdr:row>
      <xdr:rowOff>19050</xdr:rowOff>
    </xdr:to>
    <xdr:sp macro="" textlink="">
      <xdr:nvSpPr>
        <xdr:cNvPr id="2" name="テキスト ボックス 1"/>
        <xdr:cNvSpPr txBox="1"/>
      </xdr:nvSpPr>
      <xdr:spPr>
        <a:xfrm>
          <a:off x="5191125" y="542925"/>
          <a:ext cx="8773390" cy="154305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ＭＳ 明朝" panose="02020609040205080304" pitchFamily="17" charset="-128"/>
              <a:ea typeface="ＭＳ 明朝" panose="02020609040205080304" pitchFamily="17" charset="-128"/>
            </a:rPr>
            <a:t>←左記の青着色箇所のみ入力してください</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en-US" altLang="ja-JP" sz="1600" b="1">
              <a:solidFill>
                <a:srgbClr val="FF0000"/>
              </a:solidFill>
              <a:latin typeface="ＭＳ 明朝" panose="02020609040205080304" pitchFamily="17" charset="-128"/>
              <a:ea typeface="ＭＳ 明朝" panose="02020609040205080304" pitchFamily="17" charset="-128"/>
            </a:rPr>
            <a:t>※</a:t>
          </a:r>
          <a:r>
            <a:rPr kumimoji="1" lang="ja-JP" altLang="en-US" sz="1600" b="1">
              <a:solidFill>
                <a:srgbClr val="FF0000"/>
              </a:solidFill>
              <a:latin typeface="ＭＳ 明朝" panose="02020609040205080304" pitchFamily="17" charset="-128"/>
              <a:ea typeface="ＭＳ 明朝" panose="02020609040205080304" pitchFamily="17" charset="-128"/>
            </a:rPr>
            <a:t>なお、令和２年４月以降に、体外式膜型人工肺による治療を行う患者が延べ３人以上の月又は人工呼吸器による治療を行う患者が延べ１０人以上の月がある医療機関である場合には、「特定機能病院等」に該当し、適用する単価が高くなりますので、該当することが見込まれる場合はご相談ください。</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6</xdr:col>
      <xdr:colOff>142875</xdr:colOff>
      <xdr:row>2</xdr:row>
      <xdr:rowOff>0</xdr:rowOff>
    </xdr:from>
    <xdr:to>
      <xdr:col>16</xdr:col>
      <xdr:colOff>915265</xdr:colOff>
      <xdr:row>6</xdr:row>
      <xdr:rowOff>19050</xdr:rowOff>
    </xdr:to>
    <xdr:sp macro="" textlink="">
      <xdr:nvSpPr>
        <xdr:cNvPr id="2" name="テキスト ボックス 1"/>
        <xdr:cNvSpPr txBox="1"/>
      </xdr:nvSpPr>
      <xdr:spPr>
        <a:xfrm>
          <a:off x="5819775" y="552450"/>
          <a:ext cx="11916640" cy="154305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ＭＳ 明朝" panose="02020609040205080304" pitchFamily="17" charset="-128"/>
              <a:ea typeface="ＭＳ 明朝" panose="02020609040205080304" pitchFamily="17" charset="-128"/>
            </a:rPr>
            <a:t>←左記の青着色箇所のみ入力してください</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en-US" altLang="ja-JP" sz="1600" b="1">
              <a:solidFill>
                <a:srgbClr val="FF0000"/>
              </a:solidFill>
              <a:latin typeface="ＭＳ 明朝" panose="02020609040205080304" pitchFamily="17" charset="-128"/>
              <a:ea typeface="ＭＳ 明朝" panose="02020609040205080304" pitchFamily="17" charset="-128"/>
            </a:rPr>
            <a:t>※</a:t>
          </a:r>
          <a:r>
            <a:rPr kumimoji="1" lang="ja-JP" altLang="en-US" sz="1600" b="1">
              <a:solidFill>
                <a:srgbClr val="FF0000"/>
              </a:solidFill>
              <a:latin typeface="ＭＳ 明朝" panose="02020609040205080304" pitchFamily="17" charset="-128"/>
              <a:ea typeface="ＭＳ 明朝" panose="02020609040205080304" pitchFamily="17" charset="-128"/>
            </a:rPr>
            <a:t>なお、令和２年４月以降に、体外式膜型人工肺による治療を行う患者が延べ３人以上の月又は人工呼吸器による治療を行う患者が延べ１０人以上の月がある医療機関である場合には、「特定機能病院等」に該当し、適用する単価が高くなりますので、該当することが見込まれる場合はご相談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47638"/>
          <a:ext cx="3058730" cy="19452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80495</xdr:colOff>
      <xdr:row>3</xdr:row>
      <xdr:rowOff>107321</xdr:rowOff>
    </xdr:from>
    <xdr:to>
      <xdr:col>1</xdr:col>
      <xdr:colOff>2065986</xdr:colOff>
      <xdr:row>8</xdr:row>
      <xdr:rowOff>174402</xdr:rowOff>
    </xdr:to>
    <xdr:sp macro="" textlink="">
      <xdr:nvSpPr>
        <xdr:cNvPr id="2" name="角丸四角形 1"/>
        <xdr:cNvSpPr/>
      </xdr:nvSpPr>
      <xdr:spPr>
        <a:xfrm>
          <a:off x="80495" y="1259846"/>
          <a:ext cx="3052291" cy="197208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rgbClr val="0070C0"/>
              </a:solidFill>
            </a:rPr>
            <a:t>入力箇所は青着色箇所になります。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53"/>
  <sheetViews>
    <sheetView tabSelected="1" view="pageBreakPreview" zoomScale="71" zoomScaleNormal="71" zoomScaleSheetLayoutView="71" workbookViewId="0">
      <pane xSplit="2" ySplit="13" topLeftCell="C17" activePane="bottomRight" state="frozen"/>
      <selection activeCell="D12" sqref="D12:AH12"/>
      <selection pane="topRight" activeCell="D12" sqref="D12:AH12"/>
      <selection pane="bottomLeft" activeCell="D12" sqref="D12:AH12"/>
      <selection pane="bottomRight" activeCell="N22" sqref="N22:P22"/>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7"/>
      <c r="C1" s="118" t="s">
        <v>111</v>
      </c>
      <c r="D1" s="118"/>
      <c r="E1" s="118"/>
      <c r="F1" s="118"/>
      <c r="G1" s="118"/>
      <c r="H1" s="118"/>
      <c r="I1" s="118"/>
      <c r="J1" s="118"/>
      <c r="K1" s="118"/>
      <c r="L1" s="118"/>
      <c r="M1" s="118"/>
      <c r="N1" s="118"/>
      <c r="O1" s="118"/>
      <c r="P1" s="118"/>
      <c r="Q1" s="118"/>
      <c r="R1" s="118"/>
      <c r="S1" s="119" t="s">
        <v>123</v>
      </c>
      <c r="T1" s="119"/>
      <c r="U1" s="119"/>
      <c r="V1" s="119"/>
      <c r="W1" s="119"/>
      <c r="X1" s="119"/>
      <c r="Y1" s="119"/>
      <c r="Z1" s="119"/>
      <c r="AA1" s="119"/>
      <c r="AB1" s="119"/>
      <c r="AC1" s="119"/>
      <c r="AD1" s="119"/>
      <c r="AE1" s="119"/>
      <c r="AF1" s="119"/>
      <c r="AG1" s="119"/>
    </row>
    <row r="2" spans="1:33" ht="30" customHeight="1" x14ac:dyDescent="0.5">
      <c r="A2" s="109" t="s">
        <v>83</v>
      </c>
      <c r="B2" s="114" t="s">
        <v>84</v>
      </c>
      <c r="C2" s="118"/>
      <c r="D2" s="118"/>
      <c r="E2" s="118"/>
      <c r="F2" s="118"/>
      <c r="G2" s="118"/>
      <c r="H2" s="118"/>
      <c r="I2" s="118"/>
      <c r="J2" s="118"/>
      <c r="K2" s="118"/>
      <c r="L2" s="118"/>
      <c r="M2" s="118"/>
      <c r="N2" s="118"/>
      <c r="O2" s="118"/>
      <c r="P2" s="118"/>
      <c r="Q2" s="118"/>
      <c r="R2" s="118"/>
      <c r="S2" s="119"/>
      <c r="T2" s="119"/>
      <c r="U2" s="119"/>
      <c r="V2" s="119"/>
      <c r="W2" s="119"/>
      <c r="X2" s="119"/>
      <c r="Y2" s="119"/>
      <c r="Z2" s="119"/>
      <c r="AA2" s="119"/>
      <c r="AB2" s="119"/>
      <c r="AC2" s="119"/>
      <c r="AD2" s="119"/>
      <c r="AE2" s="119"/>
      <c r="AF2" s="119"/>
      <c r="AG2" s="119"/>
    </row>
    <row r="3" spans="1:33" ht="30" customHeight="1" x14ac:dyDescent="0.5">
      <c r="A3" s="109" t="s">
        <v>85</v>
      </c>
      <c r="B3" s="114" t="s">
        <v>86</v>
      </c>
      <c r="C3" s="118"/>
      <c r="D3" s="118"/>
      <c r="E3" s="118"/>
      <c r="F3" s="118"/>
      <c r="G3" s="118"/>
      <c r="H3" s="118"/>
      <c r="I3" s="118"/>
      <c r="J3" s="118"/>
      <c r="K3" s="118"/>
      <c r="L3" s="118"/>
      <c r="M3" s="118"/>
      <c r="N3" s="118"/>
      <c r="O3" s="118"/>
      <c r="P3" s="118"/>
      <c r="Q3" s="118"/>
      <c r="R3" s="118"/>
      <c r="S3" s="119"/>
      <c r="T3" s="119"/>
      <c r="U3" s="119"/>
      <c r="V3" s="119"/>
      <c r="W3" s="119"/>
      <c r="X3" s="119"/>
      <c r="Y3" s="119"/>
      <c r="Z3" s="119"/>
      <c r="AA3" s="119"/>
      <c r="AB3" s="119"/>
      <c r="AC3" s="119"/>
      <c r="AD3" s="119"/>
      <c r="AE3" s="119"/>
      <c r="AF3" s="119"/>
      <c r="AG3" s="119"/>
    </row>
    <row r="4" spans="1:33" ht="30" customHeight="1" x14ac:dyDescent="0.6">
      <c r="A4" s="99"/>
      <c r="B4" s="99"/>
      <c r="C4" s="118"/>
      <c r="D4" s="118"/>
      <c r="E4" s="118"/>
      <c r="F4" s="118"/>
      <c r="G4" s="118"/>
      <c r="H4" s="118"/>
      <c r="I4" s="118"/>
      <c r="J4" s="118"/>
      <c r="K4" s="118"/>
      <c r="L4" s="118"/>
      <c r="M4" s="118"/>
      <c r="N4" s="118"/>
      <c r="O4" s="118"/>
      <c r="P4" s="118"/>
      <c r="Q4" s="118"/>
      <c r="R4" s="118"/>
      <c r="S4" s="119"/>
      <c r="T4" s="119"/>
      <c r="U4" s="119"/>
      <c r="V4" s="119"/>
      <c r="W4" s="119"/>
      <c r="X4" s="119"/>
      <c r="Y4" s="119"/>
      <c r="Z4" s="119"/>
      <c r="AA4" s="119"/>
      <c r="AB4" s="119"/>
      <c r="AC4" s="119"/>
      <c r="AD4" s="119"/>
      <c r="AE4" s="119"/>
      <c r="AF4" s="119"/>
      <c r="AG4" s="119"/>
    </row>
    <row r="5" spans="1:33" ht="30" customHeight="1" x14ac:dyDescent="0.6">
      <c r="A5" s="99"/>
      <c r="B5" s="99"/>
      <c r="C5" s="118"/>
      <c r="D5" s="118"/>
      <c r="E5" s="118"/>
      <c r="F5" s="118"/>
      <c r="G5" s="118"/>
      <c r="H5" s="118"/>
      <c r="I5" s="118"/>
      <c r="J5" s="118"/>
      <c r="K5" s="118"/>
      <c r="L5" s="118"/>
      <c r="M5" s="118"/>
      <c r="N5" s="118"/>
      <c r="O5" s="118"/>
      <c r="P5" s="118"/>
      <c r="Q5" s="118"/>
      <c r="R5" s="118"/>
      <c r="S5" s="119"/>
      <c r="T5" s="119"/>
      <c r="U5" s="119"/>
      <c r="V5" s="119"/>
      <c r="W5" s="119"/>
      <c r="X5" s="119"/>
      <c r="Y5" s="119"/>
      <c r="Z5" s="119"/>
      <c r="AA5" s="119"/>
      <c r="AB5" s="119"/>
      <c r="AC5" s="119"/>
      <c r="AD5" s="119"/>
      <c r="AE5" s="119"/>
      <c r="AF5" s="119"/>
      <c r="AG5" s="119"/>
    </row>
    <row r="6" spans="1:33" ht="30" customHeight="1" x14ac:dyDescent="0.6">
      <c r="A6" s="99"/>
      <c r="B6" s="99"/>
      <c r="C6" s="118"/>
      <c r="D6" s="118"/>
      <c r="E6" s="118"/>
      <c r="F6" s="118"/>
      <c r="G6" s="118"/>
      <c r="H6" s="118"/>
      <c r="I6" s="118"/>
      <c r="J6" s="118"/>
      <c r="K6" s="118"/>
      <c r="L6" s="118"/>
      <c r="M6" s="118"/>
      <c r="N6" s="118"/>
      <c r="O6" s="118"/>
      <c r="P6" s="118"/>
      <c r="Q6" s="118"/>
      <c r="R6" s="118"/>
      <c r="S6" s="119"/>
      <c r="T6" s="119"/>
      <c r="U6" s="119"/>
      <c r="V6" s="119"/>
      <c r="W6" s="119"/>
      <c r="X6" s="119"/>
      <c r="Y6" s="119"/>
      <c r="Z6" s="119"/>
      <c r="AA6" s="119"/>
      <c r="AB6" s="119"/>
      <c r="AC6" s="119"/>
      <c r="AD6" s="119"/>
      <c r="AE6" s="119"/>
      <c r="AF6" s="119"/>
      <c r="AG6" s="119"/>
    </row>
    <row r="7" spans="1:33" ht="30" customHeight="1" x14ac:dyDescent="0.6">
      <c r="A7" s="99"/>
      <c r="B7" s="99"/>
      <c r="C7" s="118"/>
      <c r="D7" s="118"/>
      <c r="E7" s="118"/>
      <c r="F7" s="118"/>
      <c r="G7" s="118"/>
      <c r="H7" s="118"/>
      <c r="I7" s="118"/>
      <c r="J7" s="118"/>
      <c r="K7" s="118"/>
      <c r="L7" s="118"/>
      <c r="M7" s="118"/>
      <c r="N7" s="118"/>
      <c r="O7" s="118"/>
      <c r="P7" s="118"/>
      <c r="Q7" s="118"/>
      <c r="R7" s="118"/>
      <c r="S7" s="119"/>
      <c r="T7" s="119"/>
      <c r="U7" s="119"/>
      <c r="V7" s="119"/>
      <c r="W7" s="119"/>
      <c r="X7" s="119"/>
      <c r="Y7" s="119"/>
      <c r="Z7" s="119"/>
      <c r="AA7" s="119"/>
      <c r="AB7" s="119"/>
      <c r="AC7" s="119"/>
      <c r="AD7" s="119"/>
      <c r="AE7" s="119"/>
      <c r="AF7" s="119"/>
      <c r="AG7" s="119"/>
    </row>
    <row r="8" spans="1:33" ht="30" customHeight="1" x14ac:dyDescent="0.6">
      <c r="A8" s="99"/>
      <c r="B8" s="99"/>
      <c r="C8" s="118"/>
      <c r="D8" s="118"/>
      <c r="E8" s="118"/>
      <c r="F8" s="118"/>
      <c r="G8" s="118"/>
      <c r="H8" s="118"/>
      <c r="I8" s="118"/>
      <c r="J8" s="118"/>
      <c r="K8" s="118"/>
      <c r="L8" s="118"/>
      <c r="M8" s="118"/>
      <c r="N8" s="118"/>
      <c r="O8" s="118"/>
      <c r="P8" s="118"/>
      <c r="Q8" s="118"/>
      <c r="R8" s="118"/>
      <c r="S8" s="119"/>
      <c r="T8" s="119"/>
      <c r="U8" s="119"/>
      <c r="V8" s="119"/>
      <c r="W8" s="119"/>
      <c r="X8" s="119"/>
      <c r="Y8" s="119"/>
      <c r="Z8" s="119"/>
      <c r="AA8" s="119"/>
      <c r="AB8" s="119"/>
      <c r="AC8" s="119"/>
      <c r="AD8" s="119"/>
      <c r="AE8" s="119"/>
      <c r="AF8" s="119"/>
      <c r="AG8" s="119"/>
    </row>
    <row r="9" spans="1:33" ht="27.75" customHeight="1" x14ac:dyDescent="0.6">
      <c r="A9" s="99"/>
      <c r="B9" s="99"/>
      <c r="C9" s="118"/>
      <c r="D9" s="118"/>
      <c r="E9" s="118"/>
      <c r="F9" s="118"/>
      <c r="G9" s="118"/>
      <c r="H9" s="118"/>
      <c r="I9" s="118"/>
      <c r="J9" s="118"/>
      <c r="K9" s="118"/>
      <c r="L9" s="118"/>
      <c r="M9" s="118"/>
      <c r="N9" s="118"/>
      <c r="O9" s="118"/>
      <c r="P9" s="118"/>
      <c r="Q9" s="118"/>
      <c r="R9" s="118"/>
      <c r="S9" s="119"/>
      <c r="T9" s="119"/>
      <c r="U9" s="119"/>
      <c r="V9" s="119"/>
      <c r="W9" s="119"/>
      <c r="X9" s="119"/>
      <c r="Y9" s="119"/>
      <c r="Z9" s="119"/>
      <c r="AA9" s="119"/>
      <c r="AB9" s="119"/>
      <c r="AC9" s="119"/>
      <c r="AD9" s="119"/>
      <c r="AE9" s="119"/>
      <c r="AF9" s="119"/>
      <c r="AG9" s="119"/>
    </row>
    <row r="10" spans="1:33" ht="24" hidden="1" customHeight="1" x14ac:dyDescent="0.5">
      <c r="A10" s="105"/>
      <c r="B10" s="106"/>
      <c r="C10" s="118"/>
      <c r="D10" s="118"/>
      <c r="E10" s="118"/>
      <c r="F10" s="118"/>
      <c r="G10" s="118"/>
      <c r="H10" s="118"/>
      <c r="I10" s="118"/>
      <c r="J10" s="118"/>
      <c r="K10" s="118"/>
      <c r="L10" s="118"/>
      <c r="M10" s="118"/>
      <c r="N10" s="118"/>
      <c r="O10" s="118"/>
      <c r="P10" s="118"/>
      <c r="Q10" s="118"/>
      <c r="R10" s="118"/>
      <c r="S10" s="119"/>
      <c r="T10" s="119"/>
      <c r="U10" s="119"/>
      <c r="V10" s="119"/>
      <c r="W10" s="119"/>
      <c r="X10" s="119"/>
      <c r="Y10" s="119"/>
      <c r="Z10" s="119"/>
      <c r="AA10" s="119"/>
      <c r="AB10" s="119"/>
      <c r="AC10" s="119"/>
      <c r="AD10" s="119"/>
      <c r="AE10" s="119"/>
      <c r="AF10" s="119"/>
      <c r="AG10" s="119"/>
    </row>
    <row r="11" spans="1:33" ht="24" hidden="1" customHeight="1" x14ac:dyDescent="0.5">
      <c r="A11" s="105"/>
      <c r="B11" s="106"/>
      <c r="C11" s="118"/>
      <c r="D11" s="118"/>
      <c r="E11" s="118"/>
      <c r="F11" s="118"/>
      <c r="G11" s="118"/>
      <c r="H11" s="118"/>
      <c r="I11" s="118"/>
      <c r="J11" s="118"/>
      <c r="K11" s="118"/>
      <c r="L11" s="118"/>
      <c r="M11" s="118"/>
      <c r="N11" s="118"/>
      <c r="O11" s="118"/>
      <c r="P11" s="118"/>
      <c r="Q11" s="118"/>
      <c r="R11" s="118"/>
      <c r="S11" s="119"/>
      <c r="T11" s="119"/>
      <c r="U11" s="119"/>
      <c r="V11" s="119"/>
      <c r="W11" s="119"/>
      <c r="X11" s="119"/>
      <c r="Y11" s="119"/>
      <c r="Z11" s="119"/>
      <c r="AA11" s="119"/>
      <c r="AB11" s="119"/>
      <c r="AC11" s="119"/>
      <c r="AD11" s="119"/>
      <c r="AE11" s="119"/>
      <c r="AF11" s="119"/>
      <c r="AG11" s="119"/>
    </row>
    <row r="12" spans="1:33" ht="25.5" x14ac:dyDescent="0.5">
      <c r="A12" s="120" t="s">
        <v>87</v>
      </c>
      <c r="B12" s="121"/>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t="s">
        <v>112</v>
      </c>
      <c r="B14" s="112" t="s">
        <v>93</v>
      </c>
      <c r="C14" s="195" t="s">
        <v>120</v>
      </c>
      <c r="D14" s="195" t="s">
        <v>120</v>
      </c>
      <c r="E14" s="195" t="s">
        <v>120</v>
      </c>
      <c r="F14" s="195" t="s">
        <v>120</v>
      </c>
      <c r="G14" s="195" t="s">
        <v>120</v>
      </c>
      <c r="H14" s="195" t="s">
        <v>120</v>
      </c>
      <c r="I14" s="195" t="s">
        <v>120</v>
      </c>
      <c r="J14" s="195" t="s">
        <v>120</v>
      </c>
      <c r="K14" s="195" t="s">
        <v>120</v>
      </c>
      <c r="L14" s="195" t="s">
        <v>120</v>
      </c>
      <c r="M14" s="195" t="s">
        <v>120</v>
      </c>
      <c r="N14" s="195" t="s">
        <v>122</v>
      </c>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t="s">
        <v>113</v>
      </c>
      <c r="B15" s="112" t="s">
        <v>93</v>
      </c>
      <c r="C15" s="195" t="s">
        <v>120</v>
      </c>
      <c r="D15" s="195" t="s">
        <v>120</v>
      </c>
      <c r="E15" s="195" t="s">
        <v>120</v>
      </c>
      <c r="F15" s="195" t="s">
        <v>120</v>
      </c>
      <c r="G15" s="195" t="s">
        <v>120</v>
      </c>
      <c r="H15" s="195" t="s">
        <v>120</v>
      </c>
      <c r="I15" s="195" t="s">
        <v>120</v>
      </c>
      <c r="J15" s="195" t="s">
        <v>120</v>
      </c>
      <c r="K15" s="195" t="s">
        <v>122</v>
      </c>
      <c r="L15" s="195" t="s">
        <v>121</v>
      </c>
      <c r="M15" s="195" t="s">
        <v>121</v>
      </c>
      <c r="N15" s="195" t="s">
        <v>121</v>
      </c>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t="s">
        <v>114</v>
      </c>
      <c r="B16" s="112" t="s">
        <v>93</v>
      </c>
      <c r="C16" s="195" t="s">
        <v>121</v>
      </c>
      <c r="D16" s="195" t="s">
        <v>121</v>
      </c>
      <c r="E16" s="195" t="s">
        <v>121</v>
      </c>
      <c r="F16" s="195" t="s">
        <v>121</v>
      </c>
      <c r="G16" s="195" t="s">
        <v>121</v>
      </c>
      <c r="H16" s="195" t="s">
        <v>121</v>
      </c>
      <c r="I16" s="195" t="s">
        <v>121</v>
      </c>
      <c r="J16" s="195" t="s">
        <v>121</v>
      </c>
      <c r="K16" s="195" t="s">
        <v>121</v>
      </c>
      <c r="L16" s="195" t="s">
        <v>121</v>
      </c>
      <c r="M16" s="195" t="s">
        <v>121</v>
      </c>
      <c r="N16" s="195" t="s">
        <v>121</v>
      </c>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t="s">
        <v>115</v>
      </c>
      <c r="B17" s="112" t="s">
        <v>93</v>
      </c>
      <c r="C17" s="195" t="s">
        <v>121</v>
      </c>
      <c r="D17" s="195" t="s">
        <v>121</v>
      </c>
      <c r="E17" s="195" t="s">
        <v>121</v>
      </c>
      <c r="F17" s="195" t="s">
        <v>121</v>
      </c>
      <c r="G17" s="195" t="s">
        <v>121</v>
      </c>
      <c r="H17" s="195" t="s">
        <v>121</v>
      </c>
      <c r="I17" s="195" t="s">
        <v>121</v>
      </c>
      <c r="J17" s="195" t="s">
        <v>121</v>
      </c>
      <c r="K17" s="195" t="s">
        <v>121</v>
      </c>
      <c r="L17" s="195" t="s">
        <v>121</v>
      </c>
      <c r="M17" s="195" t="s">
        <v>121</v>
      </c>
      <c r="N17" s="195" t="s">
        <v>121</v>
      </c>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t="s">
        <v>116</v>
      </c>
      <c r="B18" s="112" t="s">
        <v>93</v>
      </c>
      <c r="C18" s="113"/>
      <c r="D18" s="113"/>
      <c r="E18" s="195" t="s">
        <v>120</v>
      </c>
      <c r="F18" s="195" t="s">
        <v>120</v>
      </c>
      <c r="G18" s="195" t="s">
        <v>120</v>
      </c>
      <c r="H18" s="195" t="s">
        <v>120</v>
      </c>
      <c r="I18" s="195" t="s">
        <v>120</v>
      </c>
      <c r="J18" s="195" t="s">
        <v>120</v>
      </c>
      <c r="K18" s="195" t="s">
        <v>120</v>
      </c>
      <c r="L18" s="195" t="s">
        <v>120</v>
      </c>
      <c r="M18" s="195" t="s">
        <v>120</v>
      </c>
      <c r="N18" s="195" t="s">
        <v>122</v>
      </c>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t="s">
        <v>117</v>
      </c>
      <c r="B19" s="112" t="s">
        <v>93</v>
      </c>
      <c r="C19" s="113"/>
      <c r="D19" s="113"/>
      <c r="E19" s="195" t="s">
        <v>121</v>
      </c>
      <c r="F19" s="195" t="s">
        <v>121</v>
      </c>
      <c r="G19" s="195" t="s">
        <v>121</v>
      </c>
      <c r="H19" s="195" t="s">
        <v>121</v>
      </c>
      <c r="I19" s="195" t="s">
        <v>121</v>
      </c>
      <c r="J19" s="195" t="s">
        <v>121</v>
      </c>
      <c r="K19" s="195" t="s">
        <v>121</v>
      </c>
      <c r="L19" s="195" t="s">
        <v>121</v>
      </c>
      <c r="M19" s="195" t="s">
        <v>121</v>
      </c>
      <c r="N19" s="195" t="s">
        <v>121</v>
      </c>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t="s">
        <v>118</v>
      </c>
      <c r="B20" s="112" t="s">
        <v>93</v>
      </c>
      <c r="C20" s="113"/>
      <c r="D20" s="113"/>
      <c r="E20" s="195" t="s">
        <v>121</v>
      </c>
      <c r="F20" s="195" t="s">
        <v>121</v>
      </c>
      <c r="G20" s="195" t="s">
        <v>121</v>
      </c>
      <c r="H20" s="195" t="s">
        <v>121</v>
      </c>
      <c r="I20" s="195" t="s">
        <v>121</v>
      </c>
      <c r="J20" s="195" t="s">
        <v>121</v>
      </c>
      <c r="K20" s="195" t="s">
        <v>121</v>
      </c>
      <c r="L20" s="195" t="s">
        <v>121</v>
      </c>
      <c r="M20" s="195" t="s">
        <v>121</v>
      </c>
      <c r="N20" s="195" t="s">
        <v>121</v>
      </c>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t="s">
        <v>119</v>
      </c>
      <c r="B21" s="112" t="s">
        <v>93</v>
      </c>
      <c r="C21" s="113"/>
      <c r="D21" s="113"/>
      <c r="E21" s="195" t="s">
        <v>121</v>
      </c>
      <c r="F21" s="195" t="s">
        <v>121</v>
      </c>
      <c r="G21" s="195" t="s">
        <v>121</v>
      </c>
      <c r="H21" s="195" t="s">
        <v>121</v>
      </c>
      <c r="I21" s="195" t="s">
        <v>121</v>
      </c>
      <c r="J21" s="195" t="s">
        <v>121</v>
      </c>
      <c r="K21" s="195" t="s">
        <v>121</v>
      </c>
      <c r="L21" s="195" t="s">
        <v>121</v>
      </c>
      <c r="M21" s="195" t="s">
        <v>121</v>
      </c>
      <c r="N21" s="195" t="s">
        <v>121</v>
      </c>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v>203</v>
      </c>
      <c r="B22" s="112" t="s">
        <v>93</v>
      </c>
      <c r="C22" s="113"/>
      <c r="D22" s="113"/>
      <c r="E22" s="195" t="s">
        <v>120</v>
      </c>
      <c r="F22" s="195" t="s">
        <v>120</v>
      </c>
      <c r="G22" s="195" t="s">
        <v>120</v>
      </c>
      <c r="H22" s="195" t="s">
        <v>120</v>
      </c>
      <c r="I22" s="195" t="s">
        <v>120</v>
      </c>
      <c r="J22" s="195" t="s">
        <v>120</v>
      </c>
      <c r="K22" s="195" t="s">
        <v>120</v>
      </c>
      <c r="L22" s="195" t="s">
        <v>120</v>
      </c>
      <c r="M22" s="195" t="s">
        <v>120</v>
      </c>
      <c r="N22" s="195" t="s">
        <v>120</v>
      </c>
      <c r="O22" s="195" t="s">
        <v>120</v>
      </c>
      <c r="P22" s="195" t="s">
        <v>122</v>
      </c>
      <c r="Q22" s="113"/>
      <c r="R22" s="113"/>
      <c r="S22" s="113"/>
      <c r="T22" s="113"/>
      <c r="U22" s="113"/>
      <c r="V22" s="113"/>
      <c r="W22" s="113"/>
      <c r="X22" s="113"/>
      <c r="Y22" s="113"/>
      <c r="Z22" s="113"/>
      <c r="AA22" s="113"/>
      <c r="AB22" s="113"/>
      <c r="AC22" s="113"/>
      <c r="AD22" s="113"/>
      <c r="AE22" s="113"/>
      <c r="AF22" s="113"/>
      <c r="AG22" s="113"/>
    </row>
    <row r="23" spans="1:39" ht="19.5" x14ac:dyDescent="0.4">
      <c r="A23" s="112">
        <v>205</v>
      </c>
      <c r="B23" s="112" t="s">
        <v>93</v>
      </c>
      <c r="C23" s="113"/>
      <c r="D23" s="113"/>
      <c r="E23" s="195" t="s">
        <v>121</v>
      </c>
      <c r="F23" s="195" t="s">
        <v>121</v>
      </c>
      <c r="G23" s="195" t="s">
        <v>121</v>
      </c>
      <c r="H23" s="195" t="s">
        <v>121</v>
      </c>
      <c r="I23" s="195" t="s">
        <v>121</v>
      </c>
      <c r="J23" s="195" t="s">
        <v>121</v>
      </c>
      <c r="K23" s="195" t="s">
        <v>121</v>
      </c>
      <c r="L23" s="195" t="s">
        <v>121</v>
      </c>
      <c r="M23" s="195" t="s">
        <v>121</v>
      </c>
      <c r="N23" s="195" t="s">
        <v>121</v>
      </c>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v>206</v>
      </c>
      <c r="B24" s="112" t="s">
        <v>93</v>
      </c>
      <c r="C24" s="113"/>
      <c r="D24" s="113"/>
      <c r="E24" s="195" t="s">
        <v>120</v>
      </c>
      <c r="F24" s="195" t="s">
        <v>120</v>
      </c>
      <c r="G24" s="195" t="s">
        <v>120</v>
      </c>
      <c r="H24" s="195" t="s">
        <v>120</v>
      </c>
      <c r="I24" s="195" t="s">
        <v>120</v>
      </c>
      <c r="J24" s="195" t="s">
        <v>120</v>
      </c>
      <c r="K24" s="195" t="s">
        <v>120</v>
      </c>
      <c r="L24" s="195" t="s">
        <v>120</v>
      </c>
      <c r="M24" s="195" t="s">
        <v>120</v>
      </c>
      <c r="N24" s="195" t="s">
        <v>122</v>
      </c>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2</v>
      </c>
      <c r="D31" s="101">
        <f t="shared" ref="D31:AG31" si="0">SUM(D32:D35)</f>
        <v>2</v>
      </c>
      <c r="E31" s="101">
        <f t="shared" si="0"/>
        <v>5</v>
      </c>
      <c r="F31" s="101">
        <f t="shared" si="0"/>
        <v>5</v>
      </c>
      <c r="G31" s="101">
        <f t="shared" si="0"/>
        <v>5</v>
      </c>
      <c r="H31" s="101">
        <f t="shared" si="0"/>
        <v>5</v>
      </c>
      <c r="I31" s="101">
        <f t="shared" si="0"/>
        <v>5</v>
      </c>
      <c r="J31" s="101">
        <f t="shared" si="0"/>
        <v>5</v>
      </c>
      <c r="K31" s="101">
        <f t="shared" si="0"/>
        <v>5</v>
      </c>
      <c r="L31" s="101">
        <f t="shared" si="0"/>
        <v>4</v>
      </c>
      <c r="M31" s="101">
        <f t="shared" si="0"/>
        <v>4</v>
      </c>
      <c r="N31" s="101">
        <f t="shared" si="0"/>
        <v>4</v>
      </c>
      <c r="O31" s="101">
        <f t="shared" si="0"/>
        <v>1</v>
      </c>
      <c r="P31" s="101">
        <f t="shared" si="0"/>
        <v>1</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1"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1"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1"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1" t="s">
        <v>93</v>
      </c>
      <c r="C35" s="102">
        <f>COUNTIFS($B$14:$B$30,"その他",C14:C30,"●")+COUNTIFS($B$14:$B$30,"その他",C14:C30,"▲")</f>
        <v>2</v>
      </c>
      <c r="D35" s="102">
        <f t="shared" ref="D35:AG35" si="4">COUNTIFS($B$14:$B$30,"その他",D14:D30,"●")+COUNTIFS($B$14:$B$30,"その他",D14:D30,"▲")</f>
        <v>2</v>
      </c>
      <c r="E35" s="102">
        <f t="shared" si="4"/>
        <v>5</v>
      </c>
      <c r="F35" s="102">
        <f t="shared" si="4"/>
        <v>5</v>
      </c>
      <c r="G35" s="102">
        <f t="shared" si="4"/>
        <v>5</v>
      </c>
      <c r="H35" s="102">
        <f t="shared" si="4"/>
        <v>5</v>
      </c>
      <c r="I35" s="102">
        <f t="shared" si="4"/>
        <v>5</v>
      </c>
      <c r="J35" s="102">
        <f t="shared" si="4"/>
        <v>5</v>
      </c>
      <c r="K35" s="102">
        <f t="shared" si="4"/>
        <v>5</v>
      </c>
      <c r="L35" s="102">
        <f t="shared" si="4"/>
        <v>4</v>
      </c>
      <c r="M35" s="102">
        <f t="shared" si="4"/>
        <v>4</v>
      </c>
      <c r="N35" s="102">
        <f t="shared" si="4"/>
        <v>4</v>
      </c>
      <c r="O35" s="102">
        <f t="shared" si="4"/>
        <v>1</v>
      </c>
      <c r="P35" s="102">
        <f t="shared" si="4"/>
        <v>1</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6.25" hidden="1" thickBot="1" x14ac:dyDescent="0.55000000000000004">
      <c r="A36" s="125" t="s">
        <v>95</v>
      </c>
      <c r="B36" s="126"/>
      <c r="C36" s="102">
        <f>SUM(C37:C40)</f>
        <v>2</v>
      </c>
      <c r="D36" s="102">
        <f t="shared" ref="D36:AG36" si="5">SUM(D37:D40)</f>
        <v>2</v>
      </c>
      <c r="E36" s="102">
        <f t="shared" si="5"/>
        <v>5</v>
      </c>
      <c r="F36" s="102">
        <f t="shared" si="5"/>
        <v>5</v>
      </c>
      <c r="G36" s="102">
        <f t="shared" si="5"/>
        <v>5</v>
      </c>
      <c r="H36" s="102">
        <f t="shared" si="5"/>
        <v>5</v>
      </c>
      <c r="I36" s="102">
        <f t="shared" si="5"/>
        <v>5</v>
      </c>
      <c r="J36" s="102">
        <f t="shared" si="5"/>
        <v>5</v>
      </c>
      <c r="K36" s="102">
        <f t="shared" si="5"/>
        <v>4</v>
      </c>
      <c r="L36" s="102">
        <f t="shared" si="5"/>
        <v>4</v>
      </c>
      <c r="M36" s="102">
        <f t="shared" si="5"/>
        <v>4</v>
      </c>
      <c r="N36" s="102">
        <f t="shared" si="5"/>
        <v>1</v>
      </c>
      <c r="O36" s="102">
        <f t="shared" si="5"/>
        <v>1</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6.25" hidden="1" thickBot="1" x14ac:dyDescent="0.55000000000000004">
      <c r="A37" s="115"/>
      <c r="B37" s="111" t="s">
        <v>108</v>
      </c>
      <c r="C37" s="102">
        <f t="shared" ref="C37:AG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c r="AG38" s="102">
        <f t="shared" si="6"/>
        <v>0</v>
      </c>
    </row>
    <row r="39" spans="1:33"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c r="AG39" s="102">
        <f t="shared" si="6"/>
        <v>0</v>
      </c>
    </row>
    <row r="40" spans="1:33" ht="26.25" hidden="1" thickBot="1" x14ac:dyDescent="0.55000000000000004">
      <c r="A40" s="115"/>
      <c r="B40" s="111" t="s">
        <v>93</v>
      </c>
      <c r="C40" s="103">
        <f t="shared" si="6"/>
        <v>2</v>
      </c>
      <c r="D40" s="103">
        <f t="shared" si="6"/>
        <v>2</v>
      </c>
      <c r="E40" s="103">
        <f t="shared" si="6"/>
        <v>5</v>
      </c>
      <c r="F40" s="103">
        <f t="shared" si="6"/>
        <v>5</v>
      </c>
      <c r="G40" s="103">
        <f t="shared" si="6"/>
        <v>5</v>
      </c>
      <c r="H40" s="103">
        <f t="shared" si="6"/>
        <v>5</v>
      </c>
      <c r="I40" s="103">
        <f t="shared" si="6"/>
        <v>5</v>
      </c>
      <c r="J40" s="103">
        <f t="shared" si="6"/>
        <v>5</v>
      </c>
      <c r="K40" s="103">
        <f t="shared" si="6"/>
        <v>4</v>
      </c>
      <c r="L40" s="103">
        <f t="shared" si="6"/>
        <v>4</v>
      </c>
      <c r="M40" s="103">
        <f t="shared" si="6"/>
        <v>4</v>
      </c>
      <c r="N40" s="103">
        <f t="shared" si="6"/>
        <v>1</v>
      </c>
      <c r="O40" s="103">
        <f t="shared" si="6"/>
        <v>1</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row>
    <row r="41" spans="1:33" ht="27" thickTop="1" thickBot="1" x14ac:dyDescent="0.55000000000000004">
      <c r="A41" s="125" t="s">
        <v>96</v>
      </c>
      <c r="B41" s="126"/>
      <c r="C41" s="108">
        <f>SUM(C42:C45)</f>
        <v>0</v>
      </c>
      <c r="D41" s="108">
        <f t="shared" ref="D41:AG41" si="7">SUM(D42:D45)</f>
        <v>0</v>
      </c>
      <c r="E41" s="108">
        <f t="shared" si="7"/>
        <v>0</v>
      </c>
      <c r="F41" s="108">
        <f t="shared" si="7"/>
        <v>0</v>
      </c>
      <c r="G41" s="108">
        <f t="shared" si="7"/>
        <v>0</v>
      </c>
      <c r="H41" s="108">
        <f t="shared" si="7"/>
        <v>0</v>
      </c>
      <c r="I41" s="108">
        <f t="shared" si="7"/>
        <v>0</v>
      </c>
      <c r="J41" s="108">
        <f t="shared" si="7"/>
        <v>0</v>
      </c>
      <c r="K41" s="108">
        <f t="shared" si="7"/>
        <v>1</v>
      </c>
      <c r="L41" s="108">
        <f t="shared" si="7"/>
        <v>0</v>
      </c>
      <c r="M41" s="108">
        <f t="shared" si="7"/>
        <v>0</v>
      </c>
      <c r="N41" s="108">
        <f t="shared" si="7"/>
        <v>3</v>
      </c>
      <c r="O41" s="108">
        <f t="shared" si="7"/>
        <v>0</v>
      </c>
      <c r="P41" s="108">
        <f t="shared" si="7"/>
        <v>1</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c r="AG41" s="108">
        <f t="shared" si="7"/>
        <v>0</v>
      </c>
    </row>
    <row r="42" spans="1:33" ht="26.25" thickTop="1" x14ac:dyDescent="0.5">
      <c r="A42" s="115"/>
      <c r="B42" s="111" t="s">
        <v>108</v>
      </c>
      <c r="C42" s="107">
        <f t="shared" ref="C42:AG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c r="AG42" s="107">
        <f t="shared" si="8"/>
        <v>0</v>
      </c>
    </row>
    <row r="43" spans="1:33" ht="25.5" x14ac:dyDescent="0.5">
      <c r="A43" s="115"/>
      <c r="B43" s="111" t="s">
        <v>109</v>
      </c>
      <c r="C43" s="102">
        <f t="shared" ref="C43:AG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c r="AG43" s="102">
        <f t="shared" si="9"/>
        <v>0</v>
      </c>
    </row>
    <row r="44" spans="1:33" ht="25.5" x14ac:dyDescent="0.5">
      <c r="A44" s="115"/>
      <c r="B44" s="111" t="s">
        <v>107</v>
      </c>
      <c r="C44" s="102">
        <f>COUNTIFS($B$14:$B$30,"中等症Ⅱ等",C14:C30,"▲")</f>
        <v>0</v>
      </c>
      <c r="D44" s="102">
        <f t="shared" ref="D44:AG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c r="AG44" s="102">
        <f t="shared" si="10"/>
        <v>0</v>
      </c>
    </row>
    <row r="45" spans="1:33" ht="25.5" x14ac:dyDescent="0.5">
      <c r="A45" s="115"/>
      <c r="B45" s="111" t="s">
        <v>93</v>
      </c>
      <c r="C45" s="102">
        <f>COUNTIFS($B$14:$B$30,"その他",C14:C30,"▲")</f>
        <v>0</v>
      </c>
      <c r="D45" s="102">
        <f t="shared" ref="D45:AG45" si="11">COUNTIFS($B$14:$B$30,"その他",D14:D30,"▲")</f>
        <v>0</v>
      </c>
      <c r="E45" s="102">
        <f t="shared" si="11"/>
        <v>0</v>
      </c>
      <c r="F45" s="102">
        <f t="shared" si="11"/>
        <v>0</v>
      </c>
      <c r="G45" s="102">
        <f t="shared" si="11"/>
        <v>0</v>
      </c>
      <c r="H45" s="102">
        <f t="shared" si="11"/>
        <v>0</v>
      </c>
      <c r="I45" s="102">
        <f t="shared" si="11"/>
        <v>0</v>
      </c>
      <c r="J45" s="102">
        <f t="shared" si="11"/>
        <v>0</v>
      </c>
      <c r="K45" s="102">
        <f t="shared" si="11"/>
        <v>1</v>
      </c>
      <c r="L45" s="102">
        <f t="shared" si="11"/>
        <v>0</v>
      </c>
      <c r="M45" s="102">
        <f t="shared" si="11"/>
        <v>0</v>
      </c>
      <c r="N45" s="102">
        <f t="shared" si="11"/>
        <v>3</v>
      </c>
      <c r="O45" s="102">
        <f t="shared" si="11"/>
        <v>0</v>
      </c>
      <c r="P45" s="102">
        <f t="shared" si="11"/>
        <v>1</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c r="AG45" s="102">
        <f t="shared" si="11"/>
        <v>0</v>
      </c>
    </row>
    <row r="46" spans="1:33" ht="26.25" thickBot="1" x14ac:dyDescent="0.55000000000000004">
      <c r="A46" s="127" t="s">
        <v>97</v>
      </c>
      <c r="B46" s="128"/>
      <c r="C46" s="103">
        <f>(C32+C33)*2+C34+C35</f>
        <v>2</v>
      </c>
      <c r="D46" s="103">
        <f t="shared" ref="D46:AG46" si="12">(D32+D33)*2+D34+D35</f>
        <v>2</v>
      </c>
      <c r="E46" s="103">
        <f t="shared" si="12"/>
        <v>5</v>
      </c>
      <c r="F46" s="103">
        <f t="shared" si="12"/>
        <v>5</v>
      </c>
      <c r="G46" s="103">
        <f t="shared" si="12"/>
        <v>5</v>
      </c>
      <c r="H46" s="103">
        <f t="shared" si="12"/>
        <v>5</v>
      </c>
      <c r="I46" s="103">
        <f t="shared" si="12"/>
        <v>5</v>
      </c>
      <c r="J46" s="103">
        <f t="shared" si="12"/>
        <v>5</v>
      </c>
      <c r="K46" s="103">
        <f t="shared" si="12"/>
        <v>5</v>
      </c>
      <c r="L46" s="103">
        <f t="shared" si="12"/>
        <v>4</v>
      </c>
      <c r="M46" s="103">
        <f t="shared" si="12"/>
        <v>4</v>
      </c>
      <c r="N46" s="103">
        <f t="shared" si="12"/>
        <v>4</v>
      </c>
      <c r="O46" s="103">
        <f t="shared" si="12"/>
        <v>1</v>
      </c>
      <c r="P46" s="103">
        <f t="shared" si="12"/>
        <v>1</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c r="AG46" s="103">
        <f t="shared" si="12"/>
        <v>0</v>
      </c>
    </row>
    <row r="47" spans="1:33" ht="27" thickTop="1" thickBot="1" x14ac:dyDescent="0.55000000000000004">
      <c r="A47" s="127" t="s">
        <v>98</v>
      </c>
      <c r="B47" s="128"/>
      <c r="C47" s="108">
        <f>MIN(C46,SUM(C50:C53))</f>
        <v>2</v>
      </c>
      <c r="D47" s="108">
        <f t="shared" ref="D47:AG47" si="13">MIN(D46,SUM(D50:D53))</f>
        <v>2</v>
      </c>
      <c r="E47" s="108">
        <f t="shared" si="13"/>
        <v>5</v>
      </c>
      <c r="F47" s="108">
        <f t="shared" si="13"/>
        <v>5</v>
      </c>
      <c r="G47" s="108">
        <f t="shared" si="13"/>
        <v>5</v>
      </c>
      <c r="H47" s="108">
        <f t="shared" si="13"/>
        <v>5</v>
      </c>
      <c r="I47" s="108">
        <f t="shared" si="13"/>
        <v>5</v>
      </c>
      <c r="J47" s="108">
        <f t="shared" si="13"/>
        <v>5</v>
      </c>
      <c r="K47" s="108">
        <f t="shared" si="13"/>
        <v>5</v>
      </c>
      <c r="L47" s="108">
        <f t="shared" si="13"/>
        <v>4</v>
      </c>
      <c r="M47" s="108">
        <f t="shared" si="13"/>
        <v>4</v>
      </c>
      <c r="N47" s="108">
        <f t="shared" si="13"/>
        <v>4</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c r="AG47" s="108">
        <f t="shared" si="13"/>
        <v>0</v>
      </c>
    </row>
    <row r="48" spans="1:33" ht="26.25" thickTop="1" x14ac:dyDescent="0.5">
      <c r="A48" s="127" t="s">
        <v>99</v>
      </c>
      <c r="B48" s="128"/>
      <c r="C48" s="107" t="str">
        <f>IF(SUM(C50:C53)&gt;C46,"✓","")</f>
        <v/>
      </c>
      <c r="D48" s="107" t="str">
        <f t="shared" ref="D48:AG48" si="14">IF(SUM(D50:D53)&gt;D46,"✓","")</f>
        <v/>
      </c>
      <c r="E48" s="107" t="str">
        <f t="shared" si="14"/>
        <v>✓</v>
      </c>
      <c r="F48" s="107" t="str">
        <f t="shared" si="14"/>
        <v>✓</v>
      </c>
      <c r="G48" s="107" t="str">
        <f t="shared" si="14"/>
        <v>✓</v>
      </c>
      <c r="H48" s="107" t="str">
        <f t="shared" si="14"/>
        <v>✓</v>
      </c>
      <c r="I48" s="107" t="str">
        <f t="shared" si="14"/>
        <v>✓</v>
      </c>
      <c r="J48" s="107" t="str">
        <f t="shared" si="14"/>
        <v>✓</v>
      </c>
      <c r="K48" s="107" t="str">
        <f t="shared" si="14"/>
        <v>✓</v>
      </c>
      <c r="L48" s="107" t="str">
        <f t="shared" si="14"/>
        <v>✓</v>
      </c>
      <c r="M48" s="107" t="str">
        <f t="shared" si="14"/>
        <v>✓</v>
      </c>
      <c r="N48" s="107" t="str">
        <f t="shared" si="14"/>
        <v>✓</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c r="AG48" s="107" t="str">
        <f t="shared" si="14"/>
        <v/>
      </c>
    </row>
    <row r="49" spans="1:33" ht="25.5" x14ac:dyDescent="0.5">
      <c r="A49" s="125" t="s">
        <v>100</v>
      </c>
      <c r="B49" s="126"/>
      <c r="C49" s="102">
        <f>SUM(C50:C53)</f>
        <v>2</v>
      </c>
      <c r="D49" s="102">
        <f t="shared" ref="D49:AG49" si="15">SUM(D50:D53)</f>
        <v>2</v>
      </c>
      <c r="E49" s="102">
        <f t="shared" si="15"/>
        <v>6</v>
      </c>
      <c r="F49" s="102">
        <f t="shared" si="15"/>
        <v>6</v>
      </c>
      <c r="G49" s="102">
        <f t="shared" si="15"/>
        <v>6</v>
      </c>
      <c r="H49" s="102">
        <f t="shared" si="15"/>
        <v>6</v>
      </c>
      <c r="I49" s="102">
        <f t="shared" si="15"/>
        <v>6</v>
      </c>
      <c r="J49" s="102">
        <f t="shared" si="15"/>
        <v>6</v>
      </c>
      <c r="K49" s="102">
        <f t="shared" si="15"/>
        <v>6</v>
      </c>
      <c r="L49" s="102">
        <f t="shared" si="15"/>
        <v>7</v>
      </c>
      <c r="M49" s="102">
        <f t="shared" si="15"/>
        <v>7</v>
      </c>
      <c r="N49" s="102">
        <f t="shared" si="15"/>
        <v>7</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c r="AG49" s="102">
        <f t="shared" si="15"/>
        <v>0</v>
      </c>
    </row>
    <row r="50" spans="1:33" ht="25.5" x14ac:dyDescent="0.5">
      <c r="A50" s="115"/>
      <c r="B50" s="111" t="s">
        <v>91</v>
      </c>
      <c r="C50" s="102">
        <f>COUNTIFS($B$14:$B$30,"ICU",C14:C30,"×")</f>
        <v>0</v>
      </c>
      <c r="D50" s="102">
        <f t="shared" ref="D50:AG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c r="AG50" s="102">
        <f t="shared" si="16"/>
        <v>0</v>
      </c>
    </row>
    <row r="51" spans="1:33" ht="25.5" x14ac:dyDescent="0.5">
      <c r="A51" s="115"/>
      <c r="B51" s="111" t="s">
        <v>92</v>
      </c>
      <c r="C51" s="102">
        <f>COUNTIFS($B$14:$B$30,"HCU",C14:C30,"×")</f>
        <v>0</v>
      </c>
      <c r="D51" s="102">
        <f t="shared" ref="D51:AG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c r="AG51" s="102">
        <f t="shared" si="17"/>
        <v>0</v>
      </c>
    </row>
    <row r="52" spans="1:33" ht="25.5" x14ac:dyDescent="0.5">
      <c r="A52" s="115"/>
      <c r="B52" s="111" t="s">
        <v>94</v>
      </c>
      <c r="C52" s="102">
        <f>COUNTIFS($B$14:$B$30,"中等症Ⅱ等",C14:C30,"×")</f>
        <v>0</v>
      </c>
      <c r="D52" s="102">
        <f t="shared" ref="D52:AG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c r="AG52" s="102">
        <f t="shared" si="18"/>
        <v>0</v>
      </c>
    </row>
    <row r="53" spans="1:33" ht="25.5" x14ac:dyDescent="0.5">
      <c r="A53" s="129"/>
      <c r="B53" s="111" t="s">
        <v>93</v>
      </c>
      <c r="C53" s="102">
        <f>COUNTIFS($B$14:$B$30,"その他",C14:C30,"×")</f>
        <v>2</v>
      </c>
      <c r="D53" s="102">
        <f t="shared" ref="D53:AG53" si="19">COUNTIFS($B$14:$B$30,"その他",D14:D30,"×")</f>
        <v>2</v>
      </c>
      <c r="E53" s="102">
        <f t="shared" si="19"/>
        <v>6</v>
      </c>
      <c r="F53" s="102">
        <f t="shared" si="19"/>
        <v>6</v>
      </c>
      <c r="G53" s="102">
        <f t="shared" si="19"/>
        <v>6</v>
      </c>
      <c r="H53" s="102">
        <f t="shared" si="19"/>
        <v>6</v>
      </c>
      <c r="I53" s="102">
        <f t="shared" si="19"/>
        <v>6</v>
      </c>
      <c r="J53" s="102">
        <f t="shared" si="19"/>
        <v>6</v>
      </c>
      <c r="K53" s="102">
        <f t="shared" si="19"/>
        <v>6</v>
      </c>
      <c r="L53" s="102">
        <f t="shared" si="19"/>
        <v>7</v>
      </c>
      <c r="M53" s="102">
        <f t="shared" si="19"/>
        <v>7</v>
      </c>
      <c r="N53" s="102">
        <f t="shared" si="19"/>
        <v>7</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c r="AG53" s="102">
        <f t="shared" si="19"/>
        <v>0</v>
      </c>
    </row>
  </sheetData>
  <mergeCells count="17">
    <mergeCell ref="A46:B46"/>
    <mergeCell ref="A47:B47"/>
    <mergeCell ref="A48:B48"/>
    <mergeCell ref="A49:B49"/>
    <mergeCell ref="A50:A53"/>
    <mergeCell ref="AH31:AM31"/>
    <mergeCell ref="A32:A35"/>
    <mergeCell ref="A36:B36"/>
    <mergeCell ref="A37:A40"/>
    <mergeCell ref="A41:B41"/>
    <mergeCell ref="A42:A45"/>
    <mergeCell ref="A1:B1"/>
    <mergeCell ref="C1:R11"/>
    <mergeCell ref="S1:AG11"/>
    <mergeCell ref="A12:B12"/>
    <mergeCell ref="C12:AG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参照用リスト!$A$1:$A$4</xm:f>
          </x14:formula1>
          <xm:sqref>B14:B30</xm:sqref>
        </x14:dataValidation>
        <x14:dataValidation type="list" allowBlank="1" showInputMessage="1" showErrorMessage="1">
          <x14:formula1>
            <xm:f>参照用リスト!$C$1:$C$3</xm:f>
          </x14:formula1>
          <xm:sqref>C14:AG30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M53"/>
  <sheetViews>
    <sheetView view="pageBreakPreview" zoomScale="71" zoomScaleNormal="71" zoomScaleSheetLayoutView="71" workbookViewId="0">
      <pane xSplit="2" ySplit="13" topLeftCell="C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7"/>
      <c r="AG1" s="138"/>
    </row>
    <row r="2" spans="1:33"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0"/>
      <c r="AG2" s="141"/>
    </row>
    <row r="3" spans="1:33"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0"/>
      <c r="AG3" s="141"/>
    </row>
    <row r="4" spans="1:33"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0"/>
      <c r="AG4" s="141"/>
    </row>
    <row r="5" spans="1:33"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0"/>
      <c r="AG5" s="141"/>
    </row>
    <row r="6" spans="1:33"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0"/>
      <c r="AG6" s="141"/>
    </row>
    <row r="7" spans="1:33"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0"/>
      <c r="AG7" s="141"/>
    </row>
    <row r="8" spans="1:33"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0"/>
      <c r="AG8" s="141"/>
    </row>
    <row r="9" spans="1:33"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0"/>
      <c r="AG9" s="141"/>
    </row>
    <row r="10" spans="1:33"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0"/>
      <c r="AG10" s="141"/>
    </row>
    <row r="11" spans="1:33"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3"/>
      <c r="AG11" s="144"/>
    </row>
    <row r="12" spans="1:33"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9"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0</v>
      </c>
      <c r="D31" s="101">
        <f t="shared" ref="D31:AG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1"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1"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1"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1" t="s">
        <v>93</v>
      </c>
      <c r="C35" s="102">
        <f>COUNTIFS($B$14:$B$30,"その他",C14:C30,"●")+COUNTIFS($B$14:$B$30,"その他",C14:C30,"▲")</f>
        <v>0</v>
      </c>
      <c r="D35" s="102">
        <f t="shared" ref="D35:AG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6.25" hidden="1" thickBot="1" x14ac:dyDescent="0.55000000000000004">
      <c r="A36" s="125" t="s">
        <v>95</v>
      </c>
      <c r="B36" s="126"/>
      <c r="C36" s="102">
        <f>SUM(C37:C40)</f>
        <v>0</v>
      </c>
      <c r="D36" s="102">
        <f t="shared" ref="D36:AG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6.25" hidden="1" thickBot="1" x14ac:dyDescent="0.55000000000000004">
      <c r="A37" s="115"/>
      <c r="B37" s="111" t="s">
        <v>108</v>
      </c>
      <c r="C37" s="102">
        <f t="shared" ref="C37:AG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c r="AG38" s="102">
        <f t="shared" si="6"/>
        <v>0</v>
      </c>
    </row>
    <row r="39" spans="1:33"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c r="AG39" s="102">
        <f t="shared" si="6"/>
        <v>0</v>
      </c>
    </row>
    <row r="40" spans="1:33"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row>
    <row r="41" spans="1:33" ht="27" thickTop="1" thickBot="1" x14ac:dyDescent="0.55000000000000004">
      <c r="A41" s="125" t="s">
        <v>96</v>
      </c>
      <c r="B41" s="126"/>
      <c r="C41" s="108">
        <f>SUM(C42:C45)</f>
        <v>0</v>
      </c>
      <c r="D41" s="108">
        <f t="shared" ref="D41:AG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c r="AG41" s="108">
        <f t="shared" si="7"/>
        <v>0</v>
      </c>
    </row>
    <row r="42" spans="1:33" ht="26.25" thickTop="1" x14ac:dyDescent="0.5">
      <c r="A42" s="115"/>
      <c r="B42" s="111" t="s">
        <v>108</v>
      </c>
      <c r="C42" s="107">
        <f t="shared" ref="C42:AG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c r="AG42" s="107">
        <f t="shared" si="8"/>
        <v>0</v>
      </c>
    </row>
    <row r="43" spans="1:33" ht="25.5" x14ac:dyDescent="0.5">
      <c r="A43" s="115"/>
      <c r="B43" s="111" t="s">
        <v>109</v>
      </c>
      <c r="C43" s="102">
        <f t="shared" ref="C43:AG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c r="AG43" s="102">
        <f t="shared" si="9"/>
        <v>0</v>
      </c>
    </row>
    <row r="44" spans="1:33" ht="25.5" x14ac:dyDescent="0.5">
      <c r="A44" s="115"/>
      <c r="B44" s="111" t="s">
        <v>107</v>
      </c>
      <c r="C44" s="102">
        <f>COUNTIFS($B$14:$B$30,"中等症Ⅱ等",C14:C30,"▲")</f>
        <v>0</v>
      </c>
      <c r="D44" s="102">
        <f t="shared" ref="D44:AG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c r="AG44" s="102">
        <f t="shared" si="10"/>
        <v>0</v>
      </c>
    </row>
    <row r="45" spans="1:33" ht="25.5" x14ac:dyDescent="0.5">
      <c r="A45" s="115"/>
      <c r="B45" s="111" t="s">
        <v>93</v>
      </c>
      <c r="C45" s="102">
        <f>COUNTIFS($B$14:$B$30,"その他",C14:C30,"▲")</f>
        <v>0</v>
      </c>
      <c r="D45" s="102">
        <f t="shared" ref="D45:AG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c r="AG45" s="102">
        <f t="shared" si="11"/>
        <v>0</v>
      </c>
    </row>
    <row r="46" spans="1:33" ht="26.25" thickBot="1" x14ac:dyDescent="0.55000000000000004">
      <c r="A46" s="127" t="s">
        <v>97</v>
      </c>
      <c r="B46" s="128"/>
      <c r="C46" s="103">
        <f>(C32+C33)*2+C34+C35</f>
        <v>0</v>
      </c>
      <c r="D46" s="103">
        <f t="shared" ref="D46:AG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c r="AG46" s="103">
        <f t="shared" si="12"/>
        <v>0</v>
      </c>
    </row>
    <row r="47" spans="1:33" ht="27" thickTop="1" thickBot="1" x14ac:dyDescent="0.55000000000000004">
      <c r="A47" s="127" t="s">
        <v>98</v>
      </c>
      <c r="B47" s="128"/>
      <c r="C47" s="108">
        <f>MIN(C46,SUM(C50:C53))</f>
        <v>0</v>
      </c>
      <c r="D47" s="108">
        <f t="shared" ref="D47:AG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c r="AG47" s="108">
        <f t="shared" si="13"/>
        <v>0</v>
      </c>
    </row>
    <row r="48" spans="1:33" ht="26.25" thickTop="1" x14ac:dyDescent="0.5">
      <c r="A48" s="127" t="s">
        <v>99</v>
      </c>
      <c r="B48" s="128"/>
      <c r="C48" s="107" t="str">
        <f>IF(SUM(C50:C53)&gt;C46,"✓","")</f>
        <v/>
      </c>
      <c r="D48" s="107" t="str">
        <f t="shared" ref="D48:AG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c r="AG48" s="107" t="str">
        <f t="shared" si="14"/>
        <v/>
      </c>
    </row>
    <row r="49" spans="1:33" ht="25.5" x14ac:dyDescent="0.5">
      <c r="A49" s="125" t="s">
        <v>100</v>
      </c>
      <c r="B49" s="126"/>
      <c r="C49" s="102">
        <f>SUM(C50:C53)</f>
        <v>0</v>
      </c>
      <c r="D49" s="102">
        <f t="shared" ref="D49:AG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c r="AG49" s="102">
        <f t="shared" si="15"/>
        <v>0</v>
      </c>
    </row>
    <row r="50" spans="1:33" ht="25.5" x14ac:dyDescent="0.5">
      <c r="A50" s="115"/>
      <c r="B50" s="111" t="s">
        <v>91</v>
      </c>
      <c r="C50" s="102">
        <f>COUNTIFS($B$14:$B$30,"ICU",C14:C30,"×")</f>
        <v>0</v>
      </c>
      <c r="D50" s="102">
        <f t="shared" ref="D50:AG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c r="AG50" s="102">
        <f t="shared" si="16"/>
        <v>0</v>
      </c>
    </row>
    <row r="51" spans="1:33" ht="25.5" x14ac:dyDescent="0.5">
      <c r="A51" s="115"/>
      <c r="B51" s="111" t="s">
        <v>92</v>
      </c>
      <c r="C51" s="102">
        <f>COUNTIFS($B$14:$B$30,"HCU",C14:C30,"×")</f>
        <v>0</v>
      </c>
      <c r="D51" s="102">
        <f t="shared" ref="D51:AG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c r="AG51" s="102">
        <f t="shared" si="17"/>
        <v>0</v>
      </c>
    </row>
    <row r="52" spans="1:33" ht="25.5" x14ac:dyDescent="0.5">
      <c r="A52" s="115"/>
      <c r="B52" s="111" t="s">
        <v>94</v>
      </c>
      <c r="C52" s="102">
        <f>COUNTIFS($B$14:$B$30,"中等症Ⅱ等",C14:C30,"×")</f>
        <v>0</v>
      </c>
      <c r="D52" s="102">
        <f t="shared" ref="D52:AG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c r="AG52" s="102">
        <f t="shared" si="18"/>
        <v>0</v>
      </c>
    </row>
    <row r="53" spans="1:33" ht="25.5" x14ac:dyDescent="0.5">
      <c r="A53" s="129"/>
      <c r="B53" s="111" t="s">
        <v>93</v>
      </c>
      <c r="C53" s="102">
        <f>COUNTIFS($B$14:$B$30,"その他",C14:C30,"×")</f>
        <v>0</v>
      </c>
      <c r="D53" s="102">
        <f t="shared" ref="D53:AG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c r="AG53" s="102">
        <f t="shared" si="19"/>
        <v>0</v>
      </c>
    </row>
  </sheetData>
  <mergeCells count="17">
    <mergeCell ref="A46:B46"/>
    <mergeCell ref="A47:B47"/>
    <mergeCell ref="A48:B48"/>
    <mergeCell ref="A49:B49"/>
    <mergeCell ref="A50:A53"/>
    <mergeCell ref="AH31:AM31"/>
    <mergeCell ref="A32:A35"/>
    <mergeCell ref="A36:B36"/>
    <mergeCell ref="A37:A40"/>
    <mergeCell ref="A41:B41"/>
    <mergeCell ref="A42:A45"/>
    <mergeCell ref="A1:B1"/>
    <mergeCell ref="C1:R11"/>
    <mergeCell ref="S1:AG11"/>
    <mergeCell ref="A12:B12"/>
    <mergeCell ref="C12:AG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参照用リスト!$A$1:$A$4</xm:f>
          </x14:formula1>
          <xm:sqref>B14:B30</xm:sqref>
        </x14:dataValidation>
        <x14:dataValidation type="list" allowBlank="1" showInputMessage="1" showErrorMessage="1">
          <x14:formula1>
            <xm:f>参照用リスト!$C$1:$C$3</xm:f>
          </x14:formula1>
          <xm:sqref>C14:AG30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M53"/>
  <sheetViews>
    <sheetView view="pageBreakPreview" zoomScale="71" zoomScaleNormal="71" zoomScaleSheetLayoutView="71" workbookViewId="0">
      <pane xSplit="2" ySplit="13" topLeftCell="C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7"/>
      <c r="AG1" s="138"/>
    </row>
    <row r="2" spans="1:33"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0"/>
      <c r="AG2" s="141"/>
    </row>
    <row r="3" spans="1:33"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0"/>
      <c r="AG3" s="141"/>
    </row>
    <row r="4" spans="1:33"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0"/>
      <c r="AG4" s="141"/>
    </row>
    <row r="5" spans="1:33"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0"/>
      <c r="AG5" s="141"/>
    </row>
    <row r="6" spans="1:33"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0"/>
      <c r="AG6" s="141"/>
    </row>
    <row r="7" spans="1:33"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0"/>
      <c r="AG7" s="141"/>
    </row>
    <row r="8" spans="1:33"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0"/>
      <c r="AG8" s="141"/>
    </row>
    <row r="9" spans="1:33"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0"/>
      <c r="AG9" s="141"/>
    </row>
    <row r="10" spans="1:33"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0"/>
      <c r="AG10" s="141"/>
    </row>
    <row r="11" spans="1:33"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3"/>
      <c r="AG11" s="144"/>
    </row>
    <row r="12" spans="1:33"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9"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0</v>
      </c>
      <c r="D31" s="101">
        <f t="shared" ref="D31:AG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1"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1"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1"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1" t="s">
        <v>93</v>
      </c>
      <c r="C35" s="102">
        <f>COUNTIFS($B$14:$B$30,"その他",C14:C30,"●")+COUNTIFS($B$14:$B$30,"その他",C14:C30,"▲")</f>
        <v>0</v>
      </c>
      <c r="D35" s="102">
        <f t="shared" ref="D35:AG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6.25" hidden="1" thickBot="1" x14ac:dyDescent="0.55000000000000004">
      <c r="A36" s="125" t="s">
        <v>95</v>
      </c>
      <c r="B36" s="126"/>
      <c r="C36" s="102">
        <f>SUM(C37:C40)</f>
        <v>0</v>
      </c>
      <c r="D36" s="102">
        <f t="shared" ref="D36:AG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6.25" hidden="1" thickBot="1" x14ac:dyDescent="0.55000000000000004">
      <c r="A37" s="115"/>
      <c r="B37" s="111" t="s">
        <v>108</v>
      </c>
      <c r="C37" s="102">
        <f t="shared" ref="C37:AG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c r="AG38" s="102">
        <f t="shared" si="6"/>
        <v>0</v>
      </c>
    </row>
    <row r="39" spans="1:33"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c r="AG39" s="102">
        <f t="shared" si="6"/>
        <v>0</v>
      </c>
    </row>
    <row r="40" spans="1:33"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row>
    <row r="41" spans="1:33" ht="27" thickTop="1" thickBot="1" x14ac:dyDescent="0.55000000000000004">
      <c r="A41" s="125" t="s">
        <v>96</v>
      </c>
      <c r="B41" s="126"/>
      <c r="C41" s="108">
        <f>SUM(C42:C45)</f>
        <v>0</v>
      </c>
      <c r="D41" s="108">
        <f t="shared" ref="D41:AG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c r="AG41" s="108">
        <f t="shared" si="7"/>
        <v>0</v>
      </c>
    </row>
    <row r="42" spans="1:33" ht="26.25" thickTop="1" x14ac:dyDescent="0.5">
      <c r="A42" s="115"/>
      <c r="B42" s="111" t="s">
        <v>108</v>
      </c>
      <c r="C42" s="107">
        <f t="shared" ref="C42:AG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c r="AG42" s="107">
        <f t="shared" si="8"/>
        <v>0</v>
      </c>
    </row>
    <row r="43" spans="1:33" ht="25.5" x14ac:dyDescent="0.5">
      <c r="A43" s="115"/>
      <c r="B43" s="111" t="s">
        <v>109</v>
      </c>
      <c r="C43" s="102">
        <f t="shared" ref="C43:AG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c r="AG43" s="102">
        <f t="shared" si="9"/>
        <v>0</v>
      </c>
    </row>
    <row r="44" spans="1:33" ht="25.5" x14ac:dyDescent="0.5">
      <c r="A44" s="115"/>
      <c r="B44" s="111" t="s">
        <v>107</v>
      </c>
      <c r="C44" s="102">
        <f>COUNTIFS($B$14:$B$30,"中等症Ⅱ等",C14:C30,"▲")</f>
        <v>0</v>
      </c>
      <c r="D44" s="102">
        <f t="shared" ref="D44:AG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c r="AG44" s="102">
        <f t="shared" si="10"/>
        <v>0</v>
      </c>
    </row>
    <row r="45" spans="1:33" ht="25.5" x14ac:dyDescent="0.5">
      <c r="A45" s="115"/>
      <c r="B45" s="111" t="s">
        <v>93</v>
      </c>
      <c r="C45" s="102">
        <f>COUNTIFS($B$14:$B$30,"その他",C14:C30,"▲")</f>
        <v>0</v>
      </c>
      <c r="D45" s="102">
        <f t="shared" ref="D45:AG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c r="AG45" s="102">
        <f t="shared" si="11"/>
        <v>0</v>
      </c>
    </row>
    <row r="46" spans="1:33" ht="26.25" thickBot="1" x14ac:dyDescent="0.55000000000000004">
      <c r="A46" s="127" t="s">
        <v>97</v>
      </c>
      <c r="B46" s="128"/>
      <c r="C46" s="103">
        <f>(C32+C33)*2+C34+C35</f>
        <v>0</v>
      </c>
      <c r="D46" s="103">
        <f t="shared" ref="D46:AG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c r="AG46" s="103">
        <f t="shared" si="12"/>
        <v>0</v>
      </c>
    </row>
    <row r="47" spans="1:33" ht="27" thickTop="1" thickBot="1" x14ac:dyDescent="0.55000000000000004">
      <c r="A47" s="127" t="s">
        <v>98</v>
      </c>
      <c r="B47" s="128"/>
      <c r="C47" s="108">
        <f>MIN(C46,SUM(C50:C53))</f>
        <v>0</v>
      </c>
      <c r="D47" s="108">
        <f t="shared" ref="D47:AG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c r="AG47" s="108">
        <f t="shared" si="13"/>
        <v>0</v>
      </c>
    </row>
    <row r="48" spans="1:33" ht="26.25" thickTop="1" x14ac:dyDescent="0.5">
      <c r="A48" s="127" t="s">
        <v>99</v>
      </c>
      <c r="B48" s="128"/>
      <c r="C48" s="107" t="str">
        <f>IF(SUM(C50:C53)&gt;C46,"✓","")</f>
        <v/>
      </c>
      <c r="D48" s="107" t="str">
        <f t="shared" ref="D48:AG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c r="AG48" s="107" t="str">
        <f t="shared" si="14"/>
        <v/>
      </c>
    </row>
    <row r="49" spans="1:33" ht="25.5" x14ac:dyDescent="0.5">
      <c r="A49" s="125" t="s">
        <v>100</v>
      </c>
      <c r="B49" s="126"/>
      <c r="C49" s="102">
        <f>SUM(C50:C53)</f>
        <v>0</v>
      </c>
      <c r="D49" s="102">
        <f t="shared" ref="D49:AG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c r="AG49" s="102">
        <f t="shared" si="15"/>
        <v>0</v>
      </c>
    </row>
    <row r="50" spans="1:33" ht="25.5" x14ac:dyDescent="0.5">
      <c r="A50" s="115"/>
      <c r="B50" s="111" t="s">
        <v>91</v>
      </c>
      <c r="C50" s="102">
        <f>COUNTIFS($B$14:$B$30,"ICU",C14:C30,"×")</f>
        <v>0</v>
      </c>
      <c r="D50" s="102">
        <f t="shared" ref="D50:AG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c r="AG50" s="102">
        <f t="shared" si="16"/>
        <v>0</v>
      </c>
    </row>
    <row r="51" spans="1:33" ht="25.5" x14ac:dyDescent="0.5">
      <c r="A51" s="115"/>
      <c r="B51" s="111" t="s">
        <v>92</v>
      </c>
      <c r="C51" s="102">
        <f>COUNTIFS($B$14:$B$30,"HCU",C14:C30,"×")</f>
        <v>0</v>
      </c>
      <c r="D51" s="102">
        <f t="shared" ref="D51:AG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c r="AG51" s="102">
        <f t="shared" si="17"/>
        <v>0</v>
      </c>
    </row>
    <row r="52" spans="1:33" ht="25.5" x14ac:dyDescent="0.5">
      <c r="A52" s="115"/>
      <c r="B52" s="111" t="s">
        <v>94</v>
      </c>
      <c r="C52" s="102">
        <f>COUNTIFS($B$14:$B$30,"中等症Ⅱ等",C14:C30,"×")</f>
        <v>0</v>
      </c>
      <c r="D52" s="102">
        <f t="shared" ref="D52:AG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c r="AG52" s="102">
        <f t="shared" si="18"/>
        <v>0</v>
      </c>
    </row>
    <row r="53" spans="1:33" ht="25.5" x14ac:dyDescent="0.5">
      <c r="A53" s="129"/>
      <c r="B53" s="111" t="s">
        <v>93</v>
      </c>
      <c r="C53" s="102">
        <f>COUNTIFS($B$14:$B$30,"その他",C14:C30,"×")</f>
        <v>0</v>
      </c>
      <c r="D53" s="102">
        <f t="shared" ref="D53:AG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c r="AG53" s="102">
        <f t="shared" si="19"/>
        <v>0</v>
      </c>
    </row>
  </sheetData>
  <mergeCells count="17">
    <mergeCell ref="A46:B46"/>
    <mergeCell ref="A47:B47"/>
    <mergeCell ref="A48:B48"/>
    <mergeCell ref="A49:B49"/>
    <mergeCell ref="A50:A53"/>
    <mergeCell ref="AH31:AM31"/>
    <mergeCell ref="A32:A35"/>
    <mergeCell ref="A36:B36"/>
    <mergeCell ref="A37:A40"/>
    <mergeCell ref="A41:B41"/>
    <mergeCell ref="A42:A45"/>
    <mergeCell ref="A1:B1"/>
    <mergeCell ref="C1:R11"/>
    <mergeCell ref="S1:AG11"/>
    <mergeCell ref="A12:B12"/>
    <mergeCell ref="C12:AG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参照用リスト!$C$1:$C$3</xm:f>
          </x14:formula1>
          <xm:sqref>C14:AG30</xm:sqref>
        </x14:dataValidation>
        <x14:dataValidation type="list" allowBlank="1" showInputMessage="1" showErrorMessage="1">
          <x14:formula1>
            <xm:f>参照用リスト!$A$1:$A$4</xm:f>
          </x14:formula1>
          <xm:sqref>B14:B30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M53"/>
  <sheetViews>
    <sheetView view="pageBreakPreview" zoomScale="71" zoomScaleNormal="71" zoomScaleSheetLayoutView="71" workbookViewId="0">
      <pane xSplit="2" ySplit="13" topLeftCell="C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7"/>
      <c r="AG1" s="138"/>
    </row>
    <row r="2" spans="1:33"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0"/>
      <c r="AG2" s="141"/>
    </row>
    <row r="3" spans="1:33"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0"/>
      <c r="AG3" s="141"/>
    </row>
    <row r="4" spans="1:33"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0"/>
      <c r="AG4" s="141"/>
    </row>
    <row r="5" spans="1:33"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0"/>
      <c r="AG5" s="141"/>
    </row>
    <row r="6" spans="1:33"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0"/>
      <c r="AG6" s="141"/>
    </row>
    <row r="7" spans="1:33"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0"/>
      <c r="AG7" s="141"/>
    </row>
    <row r="8" spans="1:33"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0"/>
      <c r="AG8" s="141"/>
    </row>
    <row r="9" spans="1:33"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0"/>
      <c r="AG9" s="141"/>
    </row>
    <row r="10" spans="1:33"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0"/>
      <c r="AG10" s="141"/>
    </row>
    <row r="11" spans="1:33"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3"/>
      <c r="AG11" s="144"/>
    </row>
    <row r="12" spans="1:33"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9"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0</v>
      </c>
      <c r="D31" s="101">
        <f t="shared" ref="D31:AG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1"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1"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1"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1" t="s">
        <v>93</v>
      </c>
      <c r="C35" s="102">
        <f>COUNTIFS($B$14:$B$30,"その他",C14:C30,"●")+COUNTIFS($B$14:$B$30,"その他",C14:C30,"▲")</f>
        <v>0</v>
      </c>
      <c r="D35" s="102">
        <f t="shared" ref="D35:AG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6.25" hidden="1" thickBot="1" x14ac:dyDescent="0.55000000000000004">
      <c r="A36" s="125" t="s">
        <v>95</v>
      </c>
      <c r="B36" s="126"/>
      <c r="C36" s="102">
        <f>SUM(C37:C40)</f>
        <v>0</v>
      </c>
      <c r="D36" s="102">
        <f t="shared" ref="D36:AG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6.25" hidden="1" thickBot="1" x14ac:dyDescent="0.55000000000000004">
      <c r="A37" s="115"/>
      <c r="B37" s="111" t="s">
        <v>108</v>
      </c>
      <c r="C37" s="102">
        <f t="shared" ref="C37:AG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c r="AG38" s="102">
        <f t="shared" si="6"/>
        <v>0</v>
      </c>
    </row>
    <row r="39" spans="1:33"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c r="AG39" s="102">
        <f t="shared" si="6"/>
        <v>0</v>
      </c>
    </row>
    <row r="40" spans="1:33"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row>
    <row r="41" spans="1:33" ht="27" thickTop="1" thickBot="1" x14ac:dyDescent="0.55000000000000004">
      <c r="A41" s="125" t="s">
        <v>96</v>
      </c>
      <c r="B41" s="126"/>
      <c r="C41" s="108">
        <f>SUM(C42:C45)</f>
        <v>0</v>
      </c>
      <c r="D41" s="108">
        <f t="shared" ref="D41:AG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c r="AG41" s="108">
        <f t="shared" si="7"/>
        <v>0</v>
      </c>
    </row>
    <row r="42" spans="1:33" ht="26.25" thickTop="1" x14ac:dyDescent="0.5">
      <c r="A42" s="115"/>
      <c r="B42" s="111" t="s">
        <v>108</v>
      </c>
      <c r="C42" s="107">
        <f t="shared" ref="C42:AG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c r="AG42" s="107">
        <f t="shared" si="8"/>
        <v>0</v>
      </c>
    </row>
    <row r="43" spans="1:33" ht="25.5" x14ac:dyDescent="0.5">
      <c r="A43" s="115"/>
      <c r="B43" s="111" t="s">
        <v>109</v>
      </c>
      <c r="C43" s="102">
        <f t="shared" ref="C43:AG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c r="AG43" s="102">
        <f t="shared" si="9"/>
        <v>0</v>
      </c>
    </row>
    <row r="44" spans="1:33" ht="25.5" x14ac:dyDescent="0.5">
      <c r="A44" s="115"/>
      <c r="B44" s="111" t="s">
        <v>107</v>
      </c>
      <c r="C44" s="102">
        <f>COUNTIFS($B$14:$B$30,"中等症Ⅱ等",C14:C30,"▲")</f>
        <v>0</v>
      </c>
      <c r="D44" s="102">
        <f t="shared" ref="D44:AG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c r="AG44" s="102">
        <f t="shared" si="10"/>
        <v>0</v>
      </c>
    </row>
    <row r="45" spans="1:33" ht="25.5" x14ac:dyDescent="0.5">
      <c r="A45" s="115"/>
      <c r="B45" s="111" t="s">
        <v>93</v>
      </c>
      <c r="C45" s="102">
        <f>COUNTIFS($B$14:$B$30,"その他",C14:C30,"▲")</f>
        <v>0</v>
      </c>
      <c r="D45" s="102">
        <f t="shared" ref="D45:AG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c r="AG45" s="102">
        <f t="shared" si="11"/>
        <v>0</v>
      </c>
    </row>
    <row r="46" spans="1:33" ht="26.25" thickBot="1" x14ac:dyDescent="0.55000000000000004">
      <c r="A46" s="127" t="s">
        <v>97</v>
      </c>
      <c r="B46" s="128"/>
      <c r="C46" s="103">
        <f>(C32+C33)*2+C34+C35</f>
        <v>0</v>
      </c>
      <c r="D46" s="103">
        <f t="shared" ref="D46:AG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c r="AG46" s="103">
        <f t="shared" si="12"/>
        <v>0</v>
      </c>
    </row>
    <row r="47" spans="1:33" ht="27" thickTop="1" thickBot="1" x14ac:dyDescent="0.55000000000000004">
      <c r="A47" s="127" t="s">
        <v>98</v>
      </c>
      <c r="B47" s="128"/>
      <c r="C47" s="108">
        <f>MIN(C46,SUM(C50:C53))</f>
        <v>0</v>
      </c>
      <c r="D47" s="108">
        <f t="shared" ref="D47:AG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c r="AG47" s="108">
        <f t="shared" si="13"/>
        <v>0</v>
      </c>
    </row>
    <row r="48" spans="1:33" ht="26.25" thickTop="1" x14ac:dyDescent="0.5">
      <c r="A48" s="127" t="s">
        <v>99</v>
      </c>
      <c r="B48" s="128"/>
      <c r="C48" s="107" t="str">
        <f>IF(SUM(C50:C53)&gt;C46,"✓","")</f>
        <v/>
      </c>
      <c r="D48" s="107" t="str">
        <f t="shared" ref="D48:AG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c r="AG48" s="107" t="str">
        <f t="shared" si="14"/>
        <v/>
      </c>
    </row>
    <row r="49" spans="1:33" ht="25.5" x14ac:dyDescent="0.5">
      <c r="A49" s="125" t="s">
        <v>100</v>
      </c>
      <c r="B49" s="126"/>
      <c r="C49" s="102">
        <f>SUM(C50:C53)</f>
        <v>0</v>
      </c>
      <c r="D49" s="102">
        <f t="shared" ref="D49:AG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c r="AG49" s="102">
        <f t="shared" si="15"/>
        <v>0</v>
      </c>
    </row>
    <row r="50" spans="1:33" ht="25.5" x14ac:dyDescent="0.5">
      <c r="A50" s="115"/>
      <c r="B50" s="111" t="s">
        <v>91</v>
      </c>
      <c r="C50" s="102">
        <f>COUNTIFS($B$14:$B$30,"ICU",C14:C30,"×")</f>
        <v>0</v>
      </c>
      <c r="D50" s="102">
        <f t="shared" ref="D50:AG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c r="AG50" s="102">
        <f t="shared" si="16"/>
        <v>0</v>
      </c>
    </row>
    <row r="51" spans="1:33" ht="25.5" x14ac:dyDescent="0.5">
      <c r="A51" s="115"/>
      <c r="B51" s="111" t="s">
        <v>92</v>
      </c>
      <c r="C51" s="102">
        <f>COUNTIFS($B$14:$B$30,"HCU",C14:C30,"×")</f>
        <v>0</v>
      </c>
      <c r="D51" s="102">
        <f t="shared" ref="D51:AG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c r="AG51" s="102">
        <f t="shared" si="17"/>
        <v>0</v>
      </c>
    </row>
    <row r="52" spans="1:33" ht="25.5" x14ac:dyDescent="0.5">
      <c r="A52" s="115"/>
      <c r="B52" s="111" t="s">
        <v>94</v>
      </c>
      <c r="C52" s="102">
        <f>COUNTIFS($B$14:$B$30,"中等症Ⅱ等",C14:C30,"×")</f>
        <v>0</v>
      </c>
      <c r="D52" s="102">
        <f t="shared" ref="D52:AG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c r="AG52" s="102">
        <f t="shared" si="18"/>
        <v>0</v>
      </c>
    </row>
    <row r="53" spans="1:33" ht="25.5" x14ac:dyDescent="0.5">
      <c r="A53" s="129"/>
      <c r="B53" s="111" t="s">
        <v>93</v>
      </c>
      <c r="C53" s="102">
        <f>COUNTIFS($B$14:$B$30,"その他",C14:C30,"×")</f>
        <v>0</v>
      </c>
      <c r="D53" s="102">
        <f t="shared" ref="D53:AG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c r="AG53" s="102">
        <f t="shared" si="19"/>
        <v>0</v>
      </c>
    </row>
  </sheetData>
  <mergeCells count="17">
    <mergeCell ref="A46:B46"/>
    <mergeCell ref="A47:B47"/>
    <mergeCell ref="A48:B48"/>
    <mergeCell ref="A49:B49"/>
    <mergeCell ref="A50:A53"/>
    <mergeCell ref="AH31:AM31"/>
    <mergeCell ref="A32:A35"/>
    <mergeCell ref="A36:B36"/>
    <mergeCell ref="A37:A40"/>
    <mergeCell ref="A41:B41"/>
    <mergeCell ref="A42:A45"/>
    <mergeCell ref="A1:B1"/>
    <mergeCell ref="C1:R11"/>
    <mergeCell ref="S1:AG11"/>
    <mergeCell ref="A12:B12"/>
    <mergeCell ref="C12:AG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参照用リスト!$C$1:$C$3</xm:f>
          </x14:formula1>
          <xm:sqref>C14:AG30</xm:sqref>
        </x14:dataValidation>
        <x14:dataValidation type="list" allowBlank="1" showInputMessage="1" showErrorMessage="1">
          <x14:formula1>
            <xm:f>参照用リスト!$A$1:$A$4</xm:f>
          </x14:formula1>
          <xm:sqref>B14:B30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M53"/>
  <sheetViews>
    <sheetView view="pageBreakPreview" zoomScale="71" zoomScaleNormal="71" zoomScaleSheetLayoutView="71" workbookViewId="0">
      <pane xSplit="2" ySplit="13" topLeftCell="C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7"/>
      <c r="AG1" s="138"/>
    </row>
    <row r="2" spans="1:33"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0"/>
      <c r="AG2" s="141"/>
    </row>
    <row r="3" spans="1:33"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0"/>
      <c r="AG3" s="141"/>
    </row>
    <row r="4" spans="1:33"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0"/>
      <c r="AG4" s="141"/>
    </row>
    <row r="5" spans="1:33"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0"/>
      <c r="AG5" s="141"/>
    </row>
    <row r="6" spans="1:33"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0"/>
      <c r="AG6" s="141"/>
    </row>
    <row r="7" spans="1:33"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0"/>
      <c r="AG7" s="141"/>
    </row>
    <row r="8" spans="1:33"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0"/>
      <c r="AG8" s="141"/>
    </row>
    <row r="9" spans="1:33"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0"/>
      <c r="AG9" s="141"/>
    </row>
    <row r="10" spans="1:33"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0"/>
      <c r="AG10" s="141"/>
    </row>
    <row r="11" spans="1:33"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3"/>
      <c r="AG11" s="144"/>
    </row>
    <row r="12" spans="1:33"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9"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0</v>
      </c>
      <c r="D31" s="101">
        <f t="shared" ref="D31:AG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1"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1"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1"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1" t="s">
        <v>93</v>
      </c>
      <c r="C35" s="102">
        <f>COUNTIFS($B$14:$B$30,"その他",C14:C30,"●")+COUNTIFS($B$14:$B$30,"その他",C14:C30,"▲")</f>
        <v>0</v>
      </c>
      <c r="D35" s="102">
        <f t="shared" ref="D35:AG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6.25" hidden="1" thickBot="1" x14ac:dyDescent="0.55000000000000004">
      <c r="A36" s="125" t="s">
        <v>95</v>
      </c>
      <c r="B36" s="126"/>
      <c r="C36" s="102">
        <f>SUM(C37:C40)</f>
        <v>0</v>
      </c>
      <c r="D36" s="102">
        <f t="shared" ref="D36:AG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6.25" hidden="1" thickBot="1" x14ac:dyDescent="0.55000000000000004">
      <c r="A37" s="115"/>
      <c r="B37" s="111" t="s">
        <v>108</v>
      </c>
      <c r="C37" s="102">
        <f t="shared" ref="C37:AG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c r="AG38" s="102">
        <f t="shared" si="6"/>
        <v>0</v>
      </c>
    </row>
    <row r="39" spans="1:33"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c r="AG39" s="102">
        <f t="shared" si="6"/>
        <v>0</v>
      </c>
    </row>
    <row r="40" spans="1:33"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row>
    <row r="41" spans="1:33" ht="27" thickTop="1" thickBot="1" x14ac:dyDescent="0.55000000000000004">
      <c r="A41" s="125" t="s">
        <v>96</v>
      </c>
      <c r="B41" s="126"/>
      <c r="C41" s="108">
        <f>SUM(C42:C45)</f>
        <v>0</v>
      </c>
      <c r="D41" s="108">
        <f t="shared" ref="D41:AG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c r="AG41" s="108">
        <f t="shared" si="7"/>
        <v>0</v>
      </c>
    </row>
    <row r="42" spans="1:33" ht="26.25" thickTop="1" x14ac:dyDescent="0.5">
      <c r="A42" s="115"/>
      <c r="B42" s="111" t="s">
        <v>108</v>
      </c>
      <c r="C42" s="107">
        <f t="shared" ref="C42:AG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c r="AG42" s="107">
        <f t="shared" si="8"/>
        <v>0</v>
      </c>
    </row>
    <row r="43" spans="1:33" ht="25.5" x14ac:dyDescent="0.5">
      <c r="A43" s="115"/>
      <c r="B43" s="111" t="s">
        <v>109</v>
      </c>
      <c r="C43" s="102">
        <f t="shared" ref="C43:AG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c r="AG43" s="102">
        <f t="shared" si="9"/>
        <v>0</v>
      </c>
    </row>
    <row r="44" spans="1:33" ht="25.5" x14ac:dyDescent="0.5">
      <c r="A44" s="115"/>
      <c r="B44" s="111" t="s">
        <v>107</v>
      </c>
      <c r="C44" s="102">
        <f>COUNTIFS($B$14:$B$30,"中等症Ⅱ等",C14:C30,"▲")</f>
        <v>0</v>
      </c>
      <c r="D44" s="102">
        <f t="shared" ref="D44:AG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c r="AG44" s="102">
        <f t="shared" si="10"/>
        <v>0</v>
      </c>
    </row>
    <row r="45" spans="1:33" ht="25.5" x14ac:dyDescent="0.5">
      <c r="A45" s="115"/>
      <c r="B45" s="111" t="s">
        <v>93</v>
      </c>
      <c r="C45" s="102">
        <f>COUNTIFS($B$14:$B$30,"その他",C14:C30,"▲")</f>
        <v>0</v>
      </c>
      <c r="D45" s="102">
        <f t="shared" ref="D45:AG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c r="AG45" s="102">
        <f t="shared" si="11"/>
        <v>0</v>
      </c>
    </row>
    <row r="46" spans="1:33" ht="26.25" thickBot="1" x14ac:dyDescent="0.55000000000000004">
      <c r="A46" s="127" t="s">
        <v>97</v>
      </c>
      <c r="B46" s="128"/>
      <c r="C46" s="103">
        <f>(C32+C33)*2+C34+C35</f>
        <v>0</v>
      </c>
      <c r="D46" s="103">
        <f t="shared" ref="D46:AG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c r="AG46" s="103">
        <f t="shared" si="12"/>
        <v>0</v>
      </c>
    </row>
    <row r="47" spans="1:33" ht="27" thickTop="1" thickBot="1" x14ac:dyDescent="0.55000000000000004">
      <c r="A47" s="127" t="s">
        <v>98</v>
      </c>
      <c r="B47" s="128"/>
      <c r="C47" s="108">
        <f>MIN(C46,SUM(C50:C53))</f>
        <v>0</v>
      </c>
      <c r="D47" s="108">
        <f t="shared" ref="D47:AG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c r="AG47" s="108">
        <f t="shared" si="13"/>
        <v>0</v>
      </c>
    </row>
    <row r="48" spans="1:33" ht="26.25" thickTop="1" x14ac:dyDescent="0.5">
      <c r="A48" s="127" t="s">
        <v>99</v>
      </c>
      <c r="B48" s="128"/>
      <c r="C48" s="107" t="str">
        <f>IF(SUM(C50:C53)&gt;C46,"✓","")</f>
        <v/>
      </c>
      <c r="D48" s="107" t="str">
        <f t="shared" ref="D48:AG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c r="AG48" s="107" t="str">
        <f t="shared" si="14"/>
        <v/>
      </c>
    </row>
    <row r="49" spans="1:33" ht="25.5" x14ac:dyDescent="0.5">
      <c r="A49" s="125" t="s">
        <v>100</v>
      </c>
      <c r="B49" s="126"/>
      <c r="C49" s="102">
        <f>SUM(C50:C53)</f>
        <v>0</v>
      </c>
      <c r="D49" s="102">
        <f t="shared" ref="D49:AG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c r="AG49" s="102">
        <f t="shared" si="15"/>
        <v>0</v>
      </c>
    </row>
    <row r="50" spans="1:33" ht="25.5" x14ac:dyDescent="0.5">
      <c r="A50" s="115"/>
      <c r="B50" s="111" t="s">
        <v>91</v>
      </c>
      <c r="C50" s="102">
        <f>COUNTIFS($B$14:$B$30,"ICU",C14:C30,"×")</f>
        <v>0</v>
      </c>
      <c r="D50" s="102">
        <f t="shared" ref="D50:AG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c r="AG50" s="102">
        <f t="shared" si="16"/>
        <v>0</v>
      </c>
    </row>
    <row r="51" spans="1:33" ht="25.5" x14ac:dyDescent="0.5">
      <c r="A51" s="115"/>
      <c r="B51" s="111" t="s">
        <v>92</v>
      </c>
      <c r="C51" s="102">
        <f>COUNTIFS($B$14:$B$30,"HCU",C14:C30,"×")</f>
        <v>0</v>
      </c>
      <c r="D51" s="102">
        <f t="shared" ref="D51:AG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c r="AG51" s="102">
        <f t="shared" si="17"/>
        <v>0</v>
      </c>
    </row>
    <row r="52" spans="1:33" ht="25.5" x14ac:dyDescent="0.5">
      <c r="A52" s="115"/>
      <c r="B52" s="111" t="s">
        <v>94</v>
      </c>
      <c r="C52" s="102">
        <f>COUNTIFS($B$14:$B$30,"中等症Ⅱ等",C14:C30,"×")</f>
        <v>0</v>
      </c>
      <c r="D52" s="102">
        <f t="shared" ref="D52:AG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c r="AG52" s="102">
        <f t="shared" si="18"/>
        <v>0</v>
      </c>
    </row>
    <row r="53" spans="1:33" ht="25.5" x14ac:dyDescent="0.5">
      <c r="A53" s="129"/>
      <c r="B53" s="111" t="s">
        <v>93</v>
      </c>
      <c r="C53" s="102">
        <f>COUNTIFS($B$14:$B$30,"その他",C14:C30,"×")</f>
        <v>0</v>
      </c>
      <c r="D53" s="102">
        <f t="shared" ref="D53:AG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c r="AG53" s="102">
        <f t="shared" si="19"/>
        <v>0</v>
      </c>
    </row>
  </sheetData>
  <mergeCells count="17">
    <mergeCell ref="A46:B46"/>
    <mergeCell ref="A47:B47"/>
    <mergeCell ref="A48:B48"/>
    <mergeCell ref="A49:B49"/>
    <mergeCell ref="A50:A53"/>
    <mergeCell ref="AH31:AM31"/>
    <mergeCell ref="A32:A35"/>
    <mergeCell ref="A36:B36"/>
    <mergeCell ref="A37:A40"/>
    <mergeCell ref="A41:B41"/>
    <mergeCell ref="A42:A45"/>
    <mergeCell ref="A1:B1"/>
    <mergeCell ref="C1:R11"/>
    <mergeCell ref="S1:AG11"/>
    <mergeCell ref="A12:B12"/>
    <mergeCell ref="C12:AG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参照用リスト!$A$1:$A$4</xm:f>
          </x14:formula1>
          <xm:sqref>B14:B30</xm:sqref>
        </x14:dataValidation>
        <x14:dataValidation type="list" allowBlank="1" showInputMessage="1" showErrorMessage="1">
          <x14:formula1>
            <xm:f>参照用リスト!$C$1:$C$3</xm:f>
          </x14:formula1>
          <xm:sqref>C14:AG30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M53"/>
  <sheetViews>
    <sheetView view="pageBreakPreview" zoomScale="71" zoomScaleNormal="71" zoomScaleSheetLayoutView="71" workbookViewId="0">
      <pane xSplit="2" ySplit="13" topLeftCell="C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7"/>
      <c r="AG1" s="138"/>
    </row>
    <row r="2" spans="1:33"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0"/>
      <c r="AG2" s="141"/>
    </row>
    <row r="3" spans="1:33"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0"/>
      <c r="AG3" s="141"/>
    </row>
    <row r="4" spans="1:33"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0"/>
      <c r="AG4" s="141"/>
    </row>
    <row r="5" spans="1:33"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0"/>
      <c r="AG5" s="141"/>
    </row>
    <row r="6" spans="1:33"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0"/>
      <c r="AG6" s="141"/>
    </row>
    <row r="7" spans="1:33"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0"/>
      <c r="AG7" s="141"/>
    </row>
    <row r="8" spans="1:33"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0"/>
      <c r="AG8" s="141"/>
    </row>
    <row r="9" spans="1:33"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0"/>
      <c r="AG9" s="141"/>
    </row>
    <row r="10" spans="1:33"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0"/>
      <c r="AG10" s="141"/>
    </row>
    <row r="11" spans="1:33"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3"/>
      <c r="AG11" s="144"/>
    </row>
    <row r="12" spans="1:33"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9"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0</v>
      </c>
      <c r="D31" s="101">
        <f t="shared" ref="D31:AG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1"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1"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1"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1" t="s">
        <v>93</v>
      </c>
      <c r="C35" s="102">
        <f>COUNTIFS($B$14:$B$30,"その他",C14:C30,"●")+COUNTIFS($B$14:$B$30,"その他",C14:C30,"▲")</f>
        <v>0</v>
      </c>
      <c r="D35" s="102">
        <f t="shared" ref="D35:AG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6.25" hidden="1" thickBot="1" x14ac:dyDescent="0.55000000000000004">
      <c r="A36" s="125" t="s">
        <v>95</v>
      </c>
      <c r="B36" s="126"/>
      <c r="C36" s="102">
        <f>SUM(C37:C40)</f>
        <v>0</v>
      </c>
      <c r="D36" s="102">
        <f t="shared" ref="D36:AG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6.25" hidden="1" thickBot="1" x14ac:dyDescent="0.55000000000000004">
      <c r="A37" s="115"/>
      <c r="B37" s="111" t="s">
        <v>108</v>
      </c>
      <c r="C37" s="102">
        <f t="shared" ref="C37:AG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c r="AG38" s="102">
        <f t="shared" si="6"/>
        <v>0</v>
      </c>
    </row>
    <row r="39" spans="1:33"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c r="AG39" s="102">
        <f t="shared" si="6"/>
        <v>0</v>
      </c>
    </row>
    <row r="40" spans="1:33"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row>
    <row r="41" spans="1:33" ht="27" thickTop="1" thickBot="1" x14ac:dyDescent="0.55000000000000004">
      <c r="A41" s="125" t="s">
        <v>96</v>
      </c>
      <c r="B41" s="126"/>
      <c r="C41" s="108">
        <f>SUM(C42:C45)</f>
        <v>0</v>
      </c>
      <c r="D41" s="108">
        <f t="shared" ref="D41:AG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c r="AG41" s="108">
        <f t="shared" si="7"/>
        <v>0</v>
      </c>
    </row>
    <row r="42" spans="1:33" ht="26.25" thickTop="1" x14ac:dyDescent="0.5">
      <c r="A42" s="115"/>
      <c r="B42" s="111" t="s">
        <v>108</v>
      </c>
      <c r="C42" s="107">
        <f t="shared" ref="C42:AG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c r="AG42" s="107">
        <f t="shared" si="8"/>
        <v>0</v>
      </c>
    </row>
    <row r="43" spans="1:33" ht="25.5" x14ac:dyDescent="0.5">
      <c r="A43" s="115"/>
      <c r="B43" s="111" t="s">
        <v>109</v>
      </c>
      <c r="C43" s="102">
        <f t="shared" ref="C43:AG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c r="AG43" s="102">
        <f t="shared" si="9"/>
        <v>0</v>
      </c>
    </row>
    <row r="44" spans="1:33" ht="25.5" x14ac:dyDescent="0.5">
      <c r="A44" s="115"/>
      <c r="B44" s="111" t="s">
        <v>107</v>
      </c>
      <c r="C44" s="102">
        <f>COUNTIFS($B$14:$B$30,"中等症Ⅱ等",C14:C30,"▲")</f>
        <v>0</v>
      </c>
      <c r="D44" s="102">
        <f t="shared" ref="D44:AG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c r="AG44" s="102">
        <f t="shared" si="10"/>
        <v>0</v>
      </c>
    </row>
    <row r="45" spans="1:33" ht="25.5" x14ac:dyDescent="0.5">
      <c r="A45" s="115"/>
      <c r="B45" s="111" t="s">
        <v>93</v>
      </c>
      <c r="C45" s="102">
        <f>COUNTIFS($B$14:$B$30,"その他",C14:C30,"▲")</f>
        <v>0</v>
      </c>
      <c r="D45" s="102">
        <f t="shared" ref="D45:AG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c r="AG45" s="102">
        <f t="shared" si="11"/>
        <v>0</v>
      </c>
    </row>
    <row r="46" spans="1:33" ht="26.25" thickBot="1" x14ac:dyDescent="0.55000000000000004">
      <c r="A46" s="127" t="s">
        <v>97</v>
      </c>
      <c r="B46" s="128"/>
      <c r="C46" s="103">
        <f>(C32+C33)*2+C34+C35</f>
        <v>0</v>
      </c>
      <c r="D46" s="103">
        <f t="shared" ref="D46:AG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c r="AG46" s="103">
        <f t="shared" si="12"/>
        <v>0</v>
      </c>
    </row>
    <row r="47" spans="1:33" ht="27" thickTop="1" thickBot="1" x14ac:dyDescent="0.55000000000000004">
      <c r="A47" s="127" t="s">
        <v>98</v>
      </c>
      <c r="B47" s="128"/>
      <c r="C47" s="108">
        <f>MIN(C46,SUM(C50:C53))</f>
        <v>0</v>
      </c>
      <c r="D47" s="108">
        <f t="shared" ref="D47:AG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c r="AG47" s="108">
        <f t="shared" si="13"/>
        <v>0</v>
      </c>
    </row>
    <row r="48" spans="1:33" ht="26.25" thickTop="1" x14ac:dyDescent="0.5">
      <c r="A48" s="127" t="s">
        <v>99</v>
      </c>
      <c r="B48" s="128"/>
      <c r="C48" s="107" t="str">
        <f>IF(SUM(C50:C53)&gt;C46,"✓","")</f>
        <v/>
      </c>
      <c r="D48" s="107" t="str">
        <f t="shared" ref="D48:AG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c r="AG48" s="107" t="str">
        <f t="shared" si="14"/>
        <v/>
      </c>
    </row>
    <row r="49" spans="1:33" ht="25.5" x14ac:dyDescent="0.5">
      <c r="A49" s="125" t="s">
        <v>100</v>
      </c>
      <c r="B49" s="126"/>
      <c r="C49" s="102">
        <f>SUM(C50:C53)</f>
        <v>0</v>
      </c>
      <c r="D49" s="102">
        <f t="shared" ref="D49:AG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c r="AG49" s="102">
        <f t="shared" si="15"/>
        <v>0</v>
      </c>
    </row>
    <row r="50" spans="1:33" ht="25.5" x14ac:dyDescent="0.5">
      <c r="A50" s="115"/>
      <c r="B50" s="111" t="s">
        <v>91</v>
      </c>
      <c r="C50" s="102">
        <f>COUNTIFS($B$14:$B$30,"ICU",C14:C30,"×")</f>
        <v>0</v>
      </c>
      <c r="D50" s="102">
        <f t="shared" ref="D50:AG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c r="AG50" s="102">
        <f t="shared" si="16"/>
        <v>0</v>
      </c>
    </row>
    <row r="51" spans="1:33" ht="25.5" x14ac:dyDescent="0.5">
      <c r="A51" s="115"/>
      <c r="B51" s="111" t="s">
        <v>92</v>
      </c>
      <c r="C51" s="102">
        <f>COUNTIFS($B$14:$B$30,"HCU",C14:C30,"×")</f>
        <v>0</v>
      </c>
      <c r="D51" s="102">
        <f t="shared" ref="D51:AG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c r="AG51" s="102">
        <f t="shared" si="17"/>
        <v>0</v>
      </c>
    </row>
    <row r="52" spans="1:33" ht="25.5" x14ac:dyDescent="0.5">
      <c r="A52" s="115"/>
      <c r="B52" s="111" t="s">
        <v>94</v>
      </c>
      <c r="C52" s="102">
        <f>COUNTIFS($B$14:$B$30,"中等症Ⅱ等",C14:C30,"×")</f>
        <v>0</v>
      </c>
      <c r="D52" s="102">
        <f t="shared" ref="D52:AG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c r="AG52" s="102">
        <f t="shared" si="18"/>
        <v>0</v>
      </c>
    </row>
    <row r="53" spans="1:33" ht="25.5" x14ac:dyDescent="0.5">
      <c r="A53" s="129"/>
      <c r="B53" s="111" t="s">
        <v>93</v>
      </c>
      <c r="C53" s="102">
        <f>COUNTIFS($B$14:$B$30,"その他",C14:C30,"×")</f>
        <v>0</v>
      </c>
      <c r="D53" s="102">
        <f t="shared" ref="D53:AG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c r="AG53" s="102">
        <f t="shared" si="19"/>
        <v>0</v>
      </c>
    </row>
  </sheetData>
  <mergeCells count="17">
    <mergeCell ref="A46:B46"/>
    <mergeCell ref="A47:B47"/>
    <mergeCell ref="A48:B48"/>
    <mergeCell ref="A49:B49"/>
    <mergeCell ref="A50:A53"/>
    <mergeCell ref="AH31:AM31"/>
    <mergeCell ref="A32:A35"/>
    <mergeCell ref="A36:B36"/>
    <mergeCell ref="A37:A40"/>
    <mergeCell ref="A41:B41"/>
    <mergeCell ref="A42:A45"/>
    <mergeCell ref="A1:B1"/>
    <mergeCell ref="C1:R11"/>
    <mergeCell ref="S1:AG11"/>
    <mergeCell ref="A12:B12"/>
    <mergeCell ref="C12:AG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参照用リスト!$C$1:$C$3</xm:f>
          </x14:formula1>
          <xm:sqref>C14:AG30</xm:sqref>
        </x14:dataValidation>
        <x14:dataValidation type="list" allowBlank="1" showInputMessage="1" showErrorMessage="1">
          <x14:formula1>
            <xm:f>参照用リスト!$A$1:$A$4</xm:f>
          </x14:formula1>
          <xm:sqref>B14:B30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M53"/>
  <sheetViews>
    <sheetView view="pageBreakPreview" zoomScale="71" zoomScaleNormal="71" zoomScaleSheetLayoutView="71" workbookViewId="0">
      <pane xSplit="2" ySplit="13" topLeftCell="C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7"/>
      <c r="AG1" s="138"/>
    </row>
    <row r="2" spans="1:33"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0"/>
      <c r="AG2" s="141"/>
    </row>
    <row r="3" spans="1:33"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0"/>
      <c r="AG3" s="141"/>
    </row>
    <row r="4" spans="1:33"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0"/>
      <c r="AG4" s="141"/>
    </row>
    <row r="5" spans="1:33"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0"/>
      <c r="AG5" s="141"/>
    </row>
    <row r="6" spans="1:33"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0"/>
      <c r="AG6" s="141"/>
    </row>
    <row r="7" spans="1:33"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0"/>
      <c r="AG7" s="141"/>
    </row>
    <row r="8" spans="1:33"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0"/>
      <c r="AG8" s="141"/>
    </row>
    <row r="9" spans="1:33"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0"/>
      <c r="AG9" s="141"/>
    </row>
    <row r="10" spans="1:33"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0"/>
      <c r="AG10" s="141"/>
    </row>
    <row r="11" spans="1:33"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3"/>
      <c r="AG11" s="144"/>
    </row>
    <row r="12" spans="1:33"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9"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0</v>
      </c>
      <c r="D31" s="101">
        <f t="shared" ref="D31:AG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1"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1"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1"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1" t="s">
        <v>93</v>
      </c>
      <c r="C35" s="102">
        <f>COUNTIFS($B$14:$B$30,"その他",C14:C30,"●")+COUNTIFS($B$14:$B$30,"その他",C14:C30,"▲")</f>
        <v>0</v>
      </c>
      <c r="D35" s="102">
        <f t="shared" ref="D35:AG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6.25" hidden="1" thickBot="1" x14ac:dyDescent="0.55000000000000004">
      <c r="A36" s="125" t="s">
        <v>95</v>
      </c>
      <c r="B36" s="126"/>
      <c r="C36" s="102">
        <f>SUM(C37:C40)</f>
        <v>0</v>
      </c>
      <c r="D36" s="102">
        <f t="shared" ref="D36:AG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6.25" hidden="1" thickBot="1" x14ac:dyDescent="0.55000000000000004">
      <c r="A37" s="115"/>
      <c r="B37" s="111" t="s">
        <v>108</v>
      </c>
      <c r="C37" s="102">
        <f t="shared" ref="C37:AG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c r="AG38" s="102">
        <f t="shared" si="6"/>
        <v>0</v>
      </c>
    </row>
    <row r="39" spans="1:33"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c r="AG39" s="102">
        <f t="shared" si="6"/>
        <v>0</v>
      </c>
    </row>
    <row r="40" spans="1:33"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row>
    <row r="41" spans="1:33" ht="27" thickTop="1" thickBot="1" x14ac:dyDescent="0.55000000000000004">
      <c r="A41" s="125" t="s">
        <v>96</v>
      </c>
      <c r="B41" s="126"/>
      <c r="C41" s="108">
        <f>SUM(C42:C45)</f>
        <v>0</v>
      </c>
      <c r="D41" s="108">
        <f t="shared" ref="D41:AG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c r="AG41" s="108">
        <f t="shared" si="7"/>
        <v>0</v>
      </c>
    </row>
    <row r="42" spans="1:33" ht="26.25" thickTop="1" x14ac:dyDescent="0.5">
      <c r="A42" s="115"/>
      <c r="B42" s="111" t="s">
        <v>108</v>
      </c>
      <c r="C42" s="107">
        <f t="shared" ref="C42:AG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c r="AG42" s="107">
        <f t="shared" si="8"/>
        <v>0</v>
      </c>
    </row>
    <row r="43" spans="1:33" ht="25.5" x14ac:dyDescent="0.5">
      <c r="A43" s="115"/>
      <c r="B43" s="111" t="s">
        <v>109</v>
      </c>
      <c r="C43" s="102">
        <f t="shared" ref="C43:AG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c r="AG43" s="102">
        <f t="shared" si="9"/>
        <v>0</v>
      </c>
    </row>
    <row r="44" spans="1:33" ht="25.5" x14ac:dyDescent="0.5">
      <c r="A44" s="115"/>
      <c r="B44" s="111" t="s">
        <v>107</v>
      </c>
      <c r="C44" s="102">
        <f>COUNTIFS($B$14:$B$30,"中等症Ⅱ等",C14:C30,"▲")</f>
        <v>0</v>
      </c>
      <c r="D44" s="102">
        <f t="shared" ref="D44:AG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c r="AG44" s="102">
        <f t="shared" si="10"/>
        <v>0</v>
      </c>
    </row>
    <row r="45" spans="1:33" ht="25.5" x14ac:dyDescent="0.5">
      <c r="A45" s="115"/>
      <c r="B45" s="111" t="s">
        <v>93</v>
      </c>
      <c r="C45" s="102">
        <f>COUNTIFS($B$14:$B$30,"その他",C14:C30,"▲")</f>
        <v>0</v>
      </c>
      <c r="D45" s="102">
        <f t="shared" ref="D45:AG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c r="AG45" s="102">
        <f t="shared" si="11"/>
        <v>0</v>
      </c>
    </row>
    <row r="46" spans="1:33" ht="26.25" thickBot="1" x14ac:dyDescent="0.55000000000000004">
      <c r="A46" s="127" t="s">
        <v>97</v>
      </c>
      <c r="B46" s="128"/>
      <c r="C46" s="103">
        <f>(C32+C33)*2+C34+C35</f>
        <v>0</v>
      </c>
      <c r="D46" s="103">
        <f t="shared" ref="D46:AG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c r="AG46" s="103">
        <f t="shared" si="12"/>
        <v>0</v>
      </c>
    </row>
    <row r="47" spans="1:33" ht="27" thickTop="1" thickBot="1" x14ac:dyDescent="0.55000000000000004">
      <c r="A47" s="127" t="s">
        <v>98</v>
      </c>
      <c r="B47" s="128"/>
      <c r="C47" s="108">
        <f>MIN(C46,SUM(C50:C53))</f>
        <v>0</v>
      </c>
      <c r="D47" s="108">
        <f t="shared" ref="D47:AG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c r="AG47" s="108">
        <f t="shared" si="13"/>
        <v>0</v>
      </c>
    </row>
    <row r="48" spans="1:33" ht="26.25" thickTop="1" x14ac:dyDescent="0.5">
      <c r="A48" s="127" t="s">
        <v>99</v>
      </c>
      <c r="B48" s="128"/>
      <c r="C48" s="107" t="str">
        <f>IF(SUM(C50:C53)&gt;C46,"✓","")</f>
        <v/>
      </c>
      <c r="D48" s="107" t="str">
        <f t="shared" ref="D48:AG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c r="AG48" s="107" t="str">
        <f t="shared" si="14"/>
        <v/>
      </c>
    </row>
    <row r="49" spans="1:33" ht="25.5" x14ac:dyDescent="0.5">
      <c r="A49" s="125" t="s">
        <v>100</v>
      </c>
      <c r="B49" s="126"/>
      <c r="C49" s="102">
        <f>SUM(C50:C53)</f>
        <v>0</v>
      </c>
      <c r="D49" s="102">
        <f t="shared" ref="D49:AG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c r="AG49" s="102">
        <f t="shared" si="15"/>
        <v>0</v>
      </c>
    </row>
    <row r="50" spans="1:33" ht="25.5" x14ac:dyDescent="0.5">
      <c r="A50" s="115"/>
      <c r="B50" s="111" t="s">
        <v>91</v>
      </c>
      <c r="C50" s="102">
        <f>COUNTIFS($B$14:$B$30,"ICU",C14:C30,"×")</f>
        <v>0</v>
      </c>
      <c r="D50" s="102">
        <f t="shared" ref="D50:AG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c r="AG50" s="102">
        <f t="shared" si="16"/>
        <v>0</v>
      </c>
    </row>
    <row r="51" spans="1:33" ht="25.5" x14ac:dyDescent="0.5">
      <c r="A51" s="115"/>
      <c r="B51" s="111" t="s">
        <v>92</v>
      </c>
      <c r="C51" s="102">
        <f>COUNTIFS($B$14:$B$30,"HCU",C14:C30,"×")</f>
        <v>0</v>
      </c>
      <c r="D51" s="102">
        <f t="shared" ref="D51:AG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c r="AG51" s="102">
        <f t="shared" si="17"/>
        <v>0</v>
      </c>
    </row>
    <row r="52" spans="1:33" ht="25.5" x14ac:dyDescent="0.5">
      <c r="A52" s="115"/>
      <c r="B52" s="111" t="s">
        <v>94</v>
      </c>
      <c r="C52" s="102">
        <f>COUNTIFS($B$14:$B$30,"中等症Ⅱ等",C14:C30,"×")</f>
        <v>0</v>
      </c>
      <c r="D52" s="102">
        <f t="shared" ref="D52:AG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c r="AG52" s="102">
        <f t="shared" si="18"/>
        <v>0</v>
      </c>
    </row>
    <row r="53" spans="1:33" ht="25.5" x14ac:dyDescent="0.5">
      <c r="A53" s="129"/>
      <c r="B53" s="111" t="s">
        <v>93</v>
      </c>
      <c r="C53" s="102">
        <f>COUNTIFS($B$14:$B$30,"その他",C14:C30,"×")</f>
        <v>0</v>
      </c>
      <c r="D53" s="102">
        <f t="shared" ref="D53:AG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c r="AG53" s="102">
        <f t="shared" si="19"/>
        <v>0</v>
      </c>
    </row>
  </sheetData>
  <mergeCells count="17">
    <mergeCell ref="A46:B46"/>
    <mergeCell ref="A47:B47"/>
    <mergeCell ref="A48:B48"/>
    <mergeCell ref="A49:B49"/>
    <mergeCell ref="A50:A53"/>
    <mergeCell ref="AH31:AM31"/>
    <mergeCell ref="A32:A35"/>
    <mergeCell ref="A36:B36"/>
    <mergeCell ref="A37:A40"/>
    <mergeCell ref="A41:B41"/>
    <mergeCell ref="A42:A45"/>
    <mergeCell ref="A1:B1"/>
    <mergeCell ref="C1:R11"/>
    <mergeCell ref="S1:AG11"/>
    <mergeCell ref="A12:B12"/>
    <mergeCell ref="C12:AG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参照用リスト!$A$1:$A$4</xm:f>
          </x14:formula1>
          <xm:sqref>B14:B30</xm:sqref>
        </x14:dataValidation>
        <x14:dataValidation type="list" allowBlank="1" showInputMessage="1" showErrorMessage="1">
          <x14:formula1>
            <xm:f>参照用リスト!$C$1:$C$3</xm:f>
          </x14:formula1>
          <xm:sqref>C14:AG30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M53"/>
  <sheetViews>
    <sheetView view="pageBreakPreview" zoomScale="71" zoomScaleNormal="71" zoomScaleSheetLayoutView="71" workbookViewId="0">
      <pane xSplit="2" ySplit="13" topLeftCell="C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7"/>
      <c r="AG1" s="138"/>
    </row>
    <row r="2" spans="1:33"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0"/>
      <c r="AG2" s="141"/>
    </row>
    <row r="3" spans="1:33"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0"/>
      <c r="AG3" s="141"/>
    </row>
    <row r="4" spans="1:33"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0"/>
      <c r="AG4" s="141"/>
    </row>
    <row r="5" spans="1:33"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0"/>
      <c r="AG5" s="141"/>
    </row>
    <row r="6" spans="1:33"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0"/>
      <c r="AG6" s="141"/>
    </row>
    <row r="7" spans="1:33"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0"/>
      <c r="AG7" s="141"/>
    </row>
    <row r="8" spans="1:33"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0"/>
      <c r="AG8" s="141"/>
    </row>
    <row r="9" spans="1:33"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0"/>
      <c r="AG9" s="141"/>
    </row>
    <row r="10" spans="1:33"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0"/>
      <c r="AG10" s="141"/>
    </row>
    <row r="11" spans="1:33"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3"/>
      <c r="AG11" s="144"/>
    </row>
    <row r="12" spans="1:33"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9"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0</v>
      </c>
      <c r="D31" s="101">
        <f t="shared" ref="D31:AG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1"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1"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1"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1" t="s">
        <v>93</v>
      </c>
      <c r="C35" s="102">
        <f>COUNTIFS($B$14:$B$30,"その他",C14:C30,"●")+COUNTIFS($B$14:$B$30,"その他",C14:C30,"▲")</f>
        <v>0</v>
      </c>
      <c r="D35" s="102">
        <f t="shared" ref="D35:AG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6.25" hidden="1" thickBot="1" x14ac:dyDescent="0.55000000000000004">
      <c r="A36" s="125" t="s">
        <v>95</v>
      </c>
      <c r="B36" s="126"/>
      <c r="C36" s="102">
        <f>SUM(C37:C40)</f>
        <v>0</v>
      </c>
      <c r="D36" s="102">
        <f t="shared" ref="D36:AG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6.25" hidden="1" thickBot="1" x14ac:dyDescent="0.55000000000000004">
      <c r="A37" s="115"/>
      <c r="B37" s="111" t="s">
        <v>108</v>
      </c>
      <c r="C37" s="102">
        <f t="shared" ref="C37:AG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c r="AG38" s="102">
        <f t="shared" si="6"/>
        <v>0</v>
      </c>
    </row>
    <row r="39" spans="1:33"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c r="AG39" s="102">
        <f t="shared" si="6"/>
        <v>0</v>
      </c>
    </row>
    <row r="40" spans="1:33"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row>
    <row r="41" spans="1:33" ht="27" thickTop="1" thickBot="1" x14ac:dyDescent="0.55000000000000004">
      <c r="A41" s="125" t="s">
        <v>96</v>
      </c>
      <c r="B41" s="126"/>
      <c r="C41" s="108">
        <f>SUM(C42:C45)</f>
        <v>0</v>
      </c>
      <c r="D41" s="108">
        <f t="shared" ref="D41:AG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c r="AG41" s="108">
        <f t="shared" si="7"/>
        <v>0</v>
      </c>
    </row>
    <row r="42" spans="1:33" ht="26.25" thickTop="1" x14ac:dyDescent="0.5">
      <c r="A42" s="115"/>
      <c r="B42" s="111" t="s">
        <v>108</v>
      </c>
      <c r="C42" s="107">
        <f t="shared" ref="C42:AG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c r="AG42" s="107">
        <f t="shared" si="8"/>
        <v>0</v>
      </c>
    </row>
    <row r="43" spans="1:33" ht="25.5" x14ac:dyDescent="0.5">
      <c r="A43" s="115"/>
      <c r="B43" s="111" t="s">
        <v>109</v>
      </c>
      <c r="C43" s="102">
        <f t="shared" ref="C43:AG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c r="AG43" s="102">
        <f t="shared" si="9"/>
        <v>0</v>
      </c>
    </row>
    <row r="44" spans="1:33" ht="25.5" x14ac:dyDescent="0.5">
      <c r="A44" s="115"/>
      <c r="B44" s="111" t="s">
        <v>107</v>
      </c>
      <c r="C44" s="102">
        <f>COUNTIFS($B$14:$B$30,"中等症Ⅱ等",C14:C30,"▲")</f>
        <v>0</v>
      </c>
      <c r="D44" s="102">
        <f t="shared" ref="D44:AG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c r="AG44" s="102">
        <f t="shared" si="10"/>
        <v>0</v>
      </c>
    </row>
    <row r="45" spans="1:33" ht="25.5" x14ac:dyDescent="0.5">
      <c r="A45" s="115"/>
      <c r="B45" s="111" t="s">
        <v>93</v>
      </c>
      <c r="C45" s="102">
        <f>COUNTIFS($B$14:$B$30,"その他",C14:C30,"▲")</f>
        <v>0</v>
      </c>
      <c r="D45" s="102">
        <f t="shared" ref="D45:AG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c r="AG45" s="102">
        <f t="shared" si="11"/>
        <v>0</v>
      </c>
    </row>
    <row r="46" spans="1:33" ht="26.25" thickBot="1" x14ac:dyDescent="0.55000000000000004">
      <c r="A46" s="127" t="s">
        <v>97</v>
      </c>
      <c r="B46" s="128"/>
      <c r="C46" s="103">
        <f>(C32+C33)*2+C34+C35</f>
        <v>0</v>
      </c>
      <c r="D46" s="103">
        <f t="shared" ref="D46:AG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c r="AG46" s="103">
        <f t="shared" si="12"/>
        <v>0</v>
      </c>
    </row>
    <row r="47" spans="1:33" ht="27" thickTop="1" thickBot="1" x14ac:dyDescent="0.55000000000000004">
      <c r="A47" s="127" t="s">
        <v>98</v>
      </c>
      <c r="B47" s="128"/>
      <c r="C47" s="108">
        <f>MIN(C46,SUM(C50:C53))</f>
        <v>0</v>
      </c>
      <c r="D47" s="108">
        <f t="shared" ref="D47:AG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c r="AG47" s="108">
        <f t="shared" si="13"/>
        <v>0</v>
      </c>
    </row>
    <row r="48" spans="1:33" ht="26.25" thickTop="1" x14ac:dyDescent="0.5">
      <c r="A48" s="127" t="s">
        <v>99</v>
      </c>
      <c r="B48" s="128"/>
      <c r="C48" s="107" t="str">
        <f>IF(SUM(C50:C53)&gt;C46,"✓","")</f>
        <v/>
      </c>
      <c r="D48" s="107" t="str">
        <f t="shared" ref="D48:AG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c r="AG48" s="107" t="str">
        <f t="shared" si="14"/>
        <v/>
      </c>
    </row>
    <row r="49" spans="1:33" ht="25.5" x14ac:dyDescent="0.5">
      <c r="A49" s="125" t="s">
        <v>100</v>
      </c>
      <c r="B49" s="126"/>
      <c r="C49" s="102">
        <f>SUM(C50:C53)</f>
        <v>0</v>
      </c>
      <c r="D49" s="102">
        <f t="shared" ref="D49:AG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c r="AG49" s="102">
        <f t="shared" si="15"/>
        <v>0</v>
      </c>
    </row>
    <row r="50" spans="1:33" ht="25.5" x14ac:dyDescent="0.5">
      <c r="A50" s="115"/>
      <c r="B50" s="111" t="s">
        <v>91</v>
      </c>
      <c r="C50" s="102">
        <f>COUNTIFS($B$14:$B$30,"ICU",C14:C30,"×")</f>
        <v>0</v>
      </c>
      <c r="D50" s="102">
        <f t="shared" ref="D50:AG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c r="AG50" s="102">
        <f t="shared" si="16"/>
        <v>0</v>
      </c>
    </row>
    <row r="51" spans="1:33" ht="25.5" x14ac:dyDescent="0.5">
      <c r="A51" s="115"/>
      <c r="B51" s="111" t="s">
        <v>92</v>
      </c>
      <c r="C51" s="102">
        <f>COUNTIFS($B$14:$B$30,"HCU",C14:C30,"×")</f>
        <v>0</v>
      </c>
      <c r="D51" s="102">
        <f t="shared" ref="D51:AG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c r="AG51" s="102">
        <f t="shared" si="17"/>
        <v>0</v>
      </c>
    </row>
    <row r="52" spans="1:33" ht="25.5" x14ac:dyDescent="0.5">
      <c r="A52" s="115"/>
      <c r="B52" s="111" t="s">
        <v>94</v>
      </c>
      <c r="C52" s="102">
        <f>COUNTIFS($B$14:$B$30,"中等症Ⅱ等",C14:C30,"×")</f>
        <v>0</v>
      </c>
      <c r="D52" s="102">
        <f t="shared" ref="D52:AG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c r="AG52" s="102">
        <f t="shared" si="18"/>
        <v>0</v>
      </c>
    </row>
    <row r="53" spans="1:33" ht="25.5" x14ac:dyDescent="0.5">
      <c r="A53" s="129"/>
      <c r="B53" s="111" t="s">
        <v>93</v>
      </c>
      <c r="C53" s="102">
        <f>COUNTIFS($B$14:$B$30,"その他",C14:C30,"×")</f>
        <v>0</v>
      </c>
      <c r="D53" s="102">
        <f t="shared" ref="D53:AG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c r="AG53" s="102">
        <f t="shared" si="19"/>
        <v>0</v>
      </c>
    </row>
  </sheetData>
  <mergeCells count="17">
    <mergeCell ref="A46:B46"/>
    <mergeCell ref="A47:B47"/>
    <mergeCell ref="A48:B48"/>
    <mergeCell ref="A49:B49"/>
    <mergeCell ref="A50:A53"/>
    <mergeCell ref="AH31:AM31"/>
    <mergeCell ref="A32:A35"/>
    <mergeCell ref="A36:B36"/>
    <mergeCell ref="A37:A40"/>
    <mergeCell ref="A41:B41"/>
    <mergeCell ref="A42:A45"/>
    <mergeCell ref="A1:B1"/>
    <mergeCell ref="C1:R11"/>
    <mergeCell ref="S1:AG11"/>
    <mergeCell ref="A12:B12"/>
    <mergeCell ref="C12:AG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参照用リスト!$A$1:$A$4</xm:f>
          </x14:formula1>
          <xm:sqref>B14:B30</xm:sqref>
        </x14:dataValidation>
        <x14:dataValidation type="list" allowBlank="1" showInputMessage="1" showErrorMessage="1">
          <x14:formula1>
            <xm:f>参照用リスト!$C$1:$C$3</xm:f>
          </x14:formula1>
          <xm:sqref>C14:AG30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M53"/>
  <sheetViews>
    <sheetView view="pageBreakPreview" zoomScale="71" zoomScaleNormal="71" zoomScaleSheetLayoutView="71" workbookViewId="0">
      <pane xSplit="2" ySplit="13" topLeftCell="C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7"/>
      <c r="AG1" s="138"/>
    </row>
    <row r="2" spans="1:33"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0"/>
      <c r="AG2" s="141"/>
    </row>
    <row r="3" spans="1:33"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0"/>
      <c r="AG3" s="141"/>
    </row>
    <row r="4" spans="1:33"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0"/>
      <c r="AG4" s="141"/>
    </row>
    <row r="5" spans="1:33"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0"/>
      <c r="AG5" s="141"/>
    </row>
    <row r="6" spans="1:33"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0"/>
      <c r="AG6" s="141"/>
    </row>
    <row r="7" spans="1:33"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0"/>
      <c r="AG7" s="141"/>
    </row>
    <row r="8" spans="1:33"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0"/>
      <c r="AG8" s="141"/>
    </row>
    <row r="9" spans="1:33"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0"/>
      <c r="AG9" s="141"/>
    </row>
    <row r="10" spans="1:33"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0"/>
      <c r="AG10" s="141"/>
    </row>
    <row r="11" spans="1:33"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3"/>
      <c r="AG11" s="144"/>
    </row>
    <row r="12" spans="1:33"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9"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0</v>
      </c>
      <c r="D31" s="101">
        <f t="shared" ref="D31:AG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1"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1"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1"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1" t="s">
        <v>93</v>
      </c>
      <c r="C35" s="102">
        <f>COUNTIFS($B$14:$B$30,"その他",C14:C30,"●")+COUNTIFS($B$14:$B$30,"その他",C14:C30,"▲")</f>
        <v>0</v>
      </c>
      <c r="D35" s="102">
        <f t="shared" ref="D35:AG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6.25" hidden="1" thickBot="1" x14ac:dyDescent="0.55000000000000004">
      <c r="A36" s="125" t="s">
        <v>95</v>
      </c>
      <c r="B36" s="126"/>
      <c r="C36" s="102">
        <f>SUM(C37:C40)</f>
        <v>0</v>
      </c>
      <c r="D36" s="102">
        <f t="shared" ref="D36:AG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6.25" hidden="1" thickBot="1" x14ac:dyDescent="0.55000000000000004">
      <c r="A37" s="115"/>
      <c r="B37" s="111" t="s">
        <v>108</v>
      </c>
      <c r="C37" s="102">
        <f t="shared" ref="C37:AG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c r="AG38" s="102">
        <f t="shared" si="6"/>
        <v>0</v>
      </c>
    </row>
    <row r="39" spans="1:33"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c r="AG39" s="102">
        <f t="shared" si="6"/>
        <v>0</v>
      </c>
    </row>
    <row r="40" spans="1:33"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row>
    <row r="41" spans="1:33" ht="27" thickTop="1" thickBot="1" x14ac:dyDescent="0.55000000000000004">
      <c r="A41" s="125" t="s">
        <v>96</v>
      </c>
      <c r="B41" s="126"/>
      <c r="C41" s="108">
        <f>SUM(C42:C45)</f>
        <v>0</v>
      </c>
      <c r="D41" s="108">
        <f t="shared" ref="D41:AG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c r="AG41" s="108">
        <f t="shared" si="7"/>
        <v>0</v>
      </c>
    </row>
    <row r="42" spans="1:33" ht="26.25" thickTop="1" x14ac:dyDescent="0.5">
      <c r="A42" s="115"/>
      <c r="B42" s="111" t="s">
        <v>108</v>
      </c>
      <c r="C42" s="107">
        <f t="shared" ref="C42:AG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c r="AG42" s="107">
        <f t="shared" si="8"/>
        <v>0</v>
      </c>
    </row>
    <row r="43" spans="1:33" ht="25.5" x14ac:dyDescent="0.5">
      <c r="A43" s="115"/>
      <c r="B43" s="111" t="s">
        <v>109</v>
      </c>
      <c r="C43" s="102">
        <f t="shared" ref="C43:AG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c r="AG43" s="102">
        <f t="shared" si="9"/>
        <v>0</v>
      </c>
    </row>
    <row r="44" spans="1:33" ht="25.5" x14ac:dyDescent="0.5">
      <c r="A44" s="115"/>
      <c r="B44" s="111" t="s">
        <v>107</v>
      </c>
      <c r="C44" s="102">
        <f>COUNTIFS($B$14:$B$30,"中等症Ⅱ等",C14:C30,"▲")</f>
        <v>0</v>
      </c>
      <c r="D44" s="102">
        <f t="shared" ref="D44:AG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c r="AG44" s="102">
        <f t="shared" si="10"/>
        <v>0</v>
      </c>
    </row>
    <row r="45" spans="1:33" ht="25.5" x14ac:dyDescent="0.5">
      <c r="A45" s="115"/>
      <c r="B45" s="111" t="s">
        <v>93</v>
      </c>
      <c r="C45" s="102">
        <f>COUNTIFS($B$14:$B$30,"その他",C14:C30,"▲")</f>
        <v>0</v>
      </c>
      <c r="D45" s="102">
        <f t="shared" ref="D45:AG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c r="AG45" s="102">
        <f t="shared" si="11"/>
        <v>0</v>
      </c>
    </row>
    <row r="46" spans="1:33" ht="26.25" thickBot="1" x14ac:dyDescent="0.55000000000000004">
      <c r="A46" s="127" t="s">
        <v>97</v>
      </c>
      <c r="B46" s="128"/>
      <c r="C46" s="103">
        <f>(C32+C33)*2+C34+C35</f>
        <v>0</v>
      </c>
      <c r="D46" s="103">
        <f t="shared" ref="D46:AG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c r="AG46" s="103">
        <f t="shared" si="12"/>
        <v>0</v>
      </c>
    </row>
    <row r="47" spans="1:33" ht="27" thickTop="1" thickBot="1" x14ac:dyDescent="0.55000000000000004">
      <c r="A47" s="127" t="s">
        <v>98</v>
      </c>
      <c r="B47" s="128"/>
      <c r="C47" s="108">
        <f>MIN(C46,SUM(C50:C53))</f>
        <v>0</v>
      </c>
      <c r="D47" s="108">
        <f t="shared" ref="D47:AG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c r="AG47" s="108">
        <f t="shared" si="13"/>
        <v>0</v>
      </c>
    </row>
    <row r="48" spans="1:33" ht="26.25" thickTop="1" x14ac:dyDescent="0.5">
      <c r="A48" s="127" t="s">
        <v>99</v>
      </c>
      <c r="B48" s="128"/>
      <c r="C48" s="107" t="str">
        <f>IF(SUM(C50:C53)&gt;C46,"✓","")</f>
        <v/>
      </c>
      <c r="D48" s="107" t="str">
        <f t="shared" ref="D48:AG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c r="AG48" s="107" t="str">
        <f t="shared" si="14"/>
        <v/>
      </c>
    </row>
    <row r="49" spans="1:33" ht="25.5" x14ac:dyDescent="0.5">
      <c r="A49" s="125" t="s">
        <v>100</v>
      </c>
      <c r="B49" s="126"/>
      <c r="C49" s="102">
        <f>SUM(C50:C53)</f>
        <v>0</v>
      </c>
      <c r="D49" s="102">
        <f t="shared" ref="D49:AG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c r="AG49" s="102">
        <f t="shared" si="15"/>
        <v>0</v>
      </c>
    </row>
    <row r="50" spans="1:33" ht="25.5" x14ac:dyDescent="0.5">
      <c r="A50" s="115"/>
      <c r="B50" s="111" t="s">
        <v>91</v>
      </c>
      <c r="C50" s="102">
        <f>COUNTIFS($B$14:$B$30,"ICU",C14:C30,"×")</f>
        <v>0</v>
      </c>
      <c r="D50" s="102">
        <f t="shared" ref="D50:AG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c r="AG50" s="102">
        <f t="shared" si="16"/>
        <v>0</v>
      </c>
    </row>
    <row r="51" spans="1:33" ht="25.5" x14ac:dyDescent="0.5">
      <c r="A51" s="115"/>
      <c r="B51" s="111" t="s">
        <v>92</v>
      </c>
      <c r="C51" s="102">
        <f>COUNTIFS($B$14:$B$30,"HCU",C14:C30,"×")</f>
        <v>0</v>
      </c>
      <c r="D51" s="102">
        <f t="shared" ref="D51:AG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c r="AG51" s="102">
        <f t="shared" si="17"/>
        <v>0</v>
      </c>
    </row>
    <row r="52" spans="1:33" ht="25.5" x14ac:dyDescent="0.5">
      <c r="A52" s="115"/>
      <c r="B52" s="111" t="s">
        <v>94</v>
      </c>
      <c r="C52" s="102">
        <f>COUNTIFS($B$14:$B$30,"中等症Ⅱ等",C14:C30,"×")</f>
        <v>0</v>
      </c>
      <c r="D52" s="102">
        <f t="shared" ref="D52:AG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c r="AG52" s="102">
        <f t="shared" si="18"/>
        <v>0</v>
      </c>
    </row>
    <row r="53" spans="1:33" ht="25.5" x14ac:dyDescent="0.5">
      <c r="A53" s="129"/>
      <c r="B53" s="111" t="s">
        <v>93</v>
      </c>
      <c r="C53" s="102">
        <f>COUNTIFS($B$14:$B$30,"その他",C14:C30,"×")</f>
        <v>0</v>
      </c>
      <c r="D53" s="102">
        <f t="shared" ref="D53:AG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c r="AG53" s="102">
        <f t="shared" si="19"/>
        <v>0</v>
      </c>
    </row>
  </sheetData>
  <mergeCells count="17">
    <mergeCell ref="A46:B46"/>
    <mergeCell ref="A47:B47"/>
    <mergeCell ref="A48:B48"/>
    <mergeCell ref="A49:B49"/>
    <mergeCell ref="A50:A53"/>
    <mergeCell ref="AH31:AM31"/>
    <mergeCell ref="A32:A35"/>
    <mergeCell ref="A36:B36"/>
    <mergeCell ref="A37:A40"/>
    <mergeCell ref="A41:B41"/>
    <mergeCell ref="A42:A45"/>
    <mergeCell ref="A1:B1"/>
    <mergeCell ref="C1:R11"/>
    <mergeCell ref="S1:AG11"/>
    <mergeCell ref="A12:B12"/>
    <mergeCell ref="C12:AG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参照用リスト!$C$1:$C$3</xm:f>
          </x14:formula1>
          <xm:sqref>C14:AG30</xm:sqref>
        </x14:dataValidation>
        <x14:dataValidation type="list" allowBlank="1" showInputMessage="1" showErrorMessage="1">
          <x14:formula1>
            <xm:f>参照用リスト!$A$1:$A$4</xm:f>
          </x14:formula1>
          <xm:sqref>B14:B30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K53"/>
  <sheetViews>
    <sheetView view="pageBreakPreview" zoomScale="71" zoomScaleNormal="71" zoomScaleSheetLayoutView="71" workbookViewId="0">
      <pane xSplit="2" ySplit="13" topLeftCell="C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1"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8"/>
    </row>
    <row r="2" spans="1:31"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1"/>
    </row>
    <row r="3" spans="1:31"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1"/>
    </row>
    <row r="4" spans="1:31"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1"/>
    </row>
    <row r="5" spans="1:31"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1"/>
    </row>
    <row r="6" spans="1:31"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1"/>
    </row>
    <row r="7" spans="1:31"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1"/>
    </row>
    <row r="8" spans="1:31"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1"/>
    </row>
    <row r="9" spans="1:31"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1"/>
    </row>
    <row r="10" spans="1:31"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1"/>
    </row>
    <row r="11" spans="1:31"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4"/>
    </row>
    <row r="12" spans="1:31"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row>
    <row r="13" spans="1:31"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row>
    <row r="14" spans="1:31"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row>
    <row r="15" spans="1:31"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row>
    <row r="16" spans="1:31"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row>
    <row r="17" spans="1:37"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row>
    <row r="18" spans="1:37"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row>
    <row r="19" spans="1:37"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row>
    <row r="20" spans="1:37"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row>
    <row r="21" spans="1:37"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row>
    <row r="22" spans="1:37"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row>
    <row r="23" spans="1:37"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row>
    <row r="24" spans="1:37"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row>
    <row r="25" spans="1:37"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row>
    <row r="26" spans="1:37"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row>
    <row r="27" spans="1:37"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row>
    <row r="28" spans="1:37"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row>
    <row r="29" spans="1:37"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row>
    <row r="30" spans="1:37"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row>
    <row r="31" spans="1:37" ht="26.25" thickTop="1" x14ac:dyDescent="0.5">
      <c r="A31" s="122" t="s">
        <v>90</v>
      </c>
      <c r="B31" s="123"/>
      <c r="C31" s="101">
        <f>SUM(C32:C35)</f>
        <v>0</v>
      </c>
      <c r="D31" s="101">
        <f t="shared" ref="D31:AE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24"/>
      <c r="AG31" s="124"/>
      <c r="AH31" s="124"/>
      <c r="AI31" s="124"/>
      <c r="AJ31" s="124"/>
      <c r="AK31" s="124"/>
    </row>
    <row r="32" spans="1:37" ht="25.5" x14ac:dyDescent="0.5">
      <c r="A32" s="115"/>
      <c r="B32" s="111" t="s">
        <v>91</v>
      </c>
      <c r="C32" s="102">
        <f>COUNTIFS($B$14:$B$30,"ICU",C14:C30,"●")+COUNTIFS($B$14:$B$30,"ICU",C14:C30,"▲")</f>
        <v>0</v>
      </c>
      <c r="D32" s="102">
        <f t="shared" ref="D32:AE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row>
    <row r="33" spans="1:31" ht="25.5" x14ac:dyDescent="0.5">
      <c r="A33" s="115"/>
      <c r="B33" s="111" t="s">
        <v>92</v>
      </c>
      <c r="C33" s="102">
        <f>COUNTIFS($B$14:$B$30,"HCU",C14:C30,"●")+COUNTIFS($B$14:$B$30,"HCU",C14:C30,"▲")</f>
        <v>0</v>
      </c>
      <c r="D33" s="102">
        <f t="shared" ref="D33:AE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row>
    <row r="34" spans="1:31" ht="25.5" x14ac:dyDescent="0.5">
      <c r="A34" s="115"/>
      <c r="B34" s="111" t="s">
        <v>107</v>
      </c>
      <c r="C34" s="102">
        <f>COUNTIFS($B$14:$B$30,"中等症Ⅱ等",C14:C30,"●")+COUNTIFS($B$14:$B$30,"中等症Ⅱ等",C14:C30,"▲")</f>
        <v>0</v>
      </c>
      <c r="D34" s="102">
        <f t="shared" ref="D34:AE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row>
    <row r="35" spans="1:31" ht="26.25" thickBot="1" x14ac:dyDescent="0.55000000000000004">
      <c r="A35" s="115"/>
      <c r="B35" s="111" t="s">
        <v>93</v>
      </c>
      <c r="C35" s="102">
        <f>COUNTIFS($B$14:$B$30,"その他",C14:C30,"●")+COUNTIFS($B$14:$B$30,"その他",C14:C30,"▲")</f>
        <v>0</v>
      </c>
      <c r="D35" s="102">
        <f t="shared" ref="D35:AE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row>
    <row r="36" spans="1:31" ht="26.25" hidden="1" thickBot="1" x14ac:dyDescent="0.55000000000000004">
      <c r="A36" s="125" t="s">
        <v>95</v>
      </c>
      <c r="B36" s="126"/>
      <c r="C36" s="102">
        <f>SUM(C37:C40)</f>
        <v>0</v>
      </c>
      <c r="D36" s="102">
        <f t="shared" ref="D36:AE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row>
    <row r="37" spans="1:31" ht="26.25" hidden="1" thickBot="1" x14ac:dyDescent="0.55000000000000004">
      <c r="A37" s="115"/>
      <c r="B37" s="111" t="s">
        <v>108</v>
      </c>
      <c r="C37" s="102">
        <f t="shared" ref="C37:AE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row>
    <row r="38" spans="1:31"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row>
    <row r="39" spans="1:31"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row>
    <row r="40" spans="1:31"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row>
    <row r="41" spans="1:31" ht="27" thickTop="1" thickBot="1" x14ac:dyDescent="0.55000000000000004">
      <c r="A41" s="125" t="s">
        <v>96</v>
      </c>
      <c r="B41" s="126"/>
      <c r="C41" s="108">
        <f>SUM(C42:C45)</f>
        <v>0</v>
      </c>
      <c r="D41" s="108">
        <f t="shared" ref="D41:AE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row>
    <row r="42" spans="1:31" ht="26.25" thickTop="1" x14ac:dyDescent="0.5">
      <c r="A42" s="115"/>
      <c r="B42" s="111" t="s">
        <v>108</v>
      </c>
      <c r="C42" s="107">
        <f t="shared" ref="C42:AE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row>
    <row r="43" spans="1:31" ht="25.5" x14ac:dyDescent="0.5">
      <c r="A43" s="115"/>
      <c r="B43" s="111" t="s">
        <v>109</v>
      </c>
      <c r="C43" s="102">
        <f t="shared" ref="C43:AE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row>
    <row r="44" spans="1:31" ht="25.5" x14ac:dyDescent="0.5">
      <c r="A44" s="115"/>
      <c r="B44" s="111" t="s">
        <v>107</v>
      </c>
      <c r="C44" s="102">
        <f>COUNTIFS($B$14:$B$30,"中等症Ⅱ等",C14:C30,"▲")</f>
        <v>0</v>
      </c>
      <c r="D44" s="102">
        <f t="shared" ref="D44:AE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row>
    <row r="45" spans="1:31" ht="25.5" x14ac:dyDescent="0.5">
      <c r="A45" s="115"/>
      <c r="B45" s="111" t="s">
        <v>93</v>
      </c>
      <c r="C45" s="102">
        <f>COUNTIFS($B$14:$B$30,"その他",C14:C30,"▲")</f>
        <v>0</v>
      </c>
      <c r="D45" s="102">
        <f t="shared" ref="D45:AE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row>
    <row r="46" spans="1:31" ht="26.25" thickBot="1" x14ac:dyDescent="0.55000000000000004">
      <c r="A46" s="127" t="s">
        <v>97</v>
      </c>
      <c r="B46" s="128"/>
      <c r="C46" s="103">
        <f>(C32+C33)*2+C34+C35</f>
        <v>0</v>
      </c>
      <c r="D46" s="103">
        <f t="shared" ref="D46:AE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row>
    <row r="47" spans="1:31" ht="27" thickTop="1" thickBot="1" x14ac:dyDescent="0.55000000000000004">
      <c r="A47" s="127" t="s">
        <v>98</v>
      </c>
      <c r="B47" s="128"/>
      <c r="C47" s="108">
        <f>MIN(C46,SUM(C50:C53))</f>
        <v>0</v>
      </c>
      <c r="D47" s="108">
        <f t="shared" ref="D47:AE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row>
    <row r="48" spans="1:31" ht="26.25" thickTop="1" x14ac:dyDescent="0.5">
      <c r="A48" s="127" t="s">
        <v>99</v>
      </c>
      <c r="B48" s="128"/>
      <c r="C48" s="107" t="str">
        <f>IF(SUM(C50:C53)&gt;C46,"✓","")</f>
        <v/>
      </c>
      <c r="D48" s="107" t="str">
        <f t="shared" ref="D48:AE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row>
    <row r="49" spans="1:31" ht="25.5" x14ac:dyDescent="0.5">
      <c r="A49" s="125" t="s">
        <v>100</v>
      </c>
      <c r="B49" s="126"/>
      <c r="C49" s="102">
        <f>SUM(C50:C53)</f>
        <v>0</v>
      </c>
      <c r="D49" s="102">
        <f t="shared" ref="D49:AE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row>
    <row r="50" spans="1:31" ht="25.5" x14ac:dyDescent="0.5">
      <c r="A50" s="115"/>
      <c r="B50" s="111" t="s">
        <v>91</v>
      </c>
      <c r="C50" s="102">
        <f>COUNTIFS($B$14:$B$30,"ICU",C14:C30,"×")</f>
        <v>0</v>
      </c>
      <c r="D50" s="102">
        <f t="shared" ref="D50:AE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row>
    <row r="51" spans="1:31" ht="25.5" x14ac:dyDescent="0.5">
      <c r="A51" s="115"/>
      <c r="B51" s="111" t="s">
        <v>92</v>
      </c>
      <c r="C51" s="102">
        <f>COUNTIFS($B$14:$B$30,"HCU",C14:C30,"×")</f>
        <v>0</v>
      </c>
      <c r="D51" s="102">
        <f t="shared" ref="D51:AE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row>
    <row r="52" spans="1:31" ht="25.5" x14ac:dyDescent="0.5">
      <c r="A52" s="115"/>
      <c r="B52" s="111" t="s">
        <v>94</v>
      </c>
      <c r="C52" s="102">
        <f>COUNTIFS($B$14:$B$30,"中等症Ⅱ等",C14:C30,"×")</f>
        <v>0</v>
      </c>
      <c r="D52" s="102">
        <f t="shared" ref="D52:AE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row>
    <row r="53" spans="1:31" ht="25.5" x14ac:dyDescent="0.5">
      <c r="A53" s="129"/>
      <c r="B53" s="111" t="s">
        <v>93</v>
      </c>
      <c r="C53" s="102">
        <f>COUNTIFS($B$14:$B$30,"その他",C14:C30,"×")</f>
        <v>0</v>
      </c>
      <c r="D53" s="102">
        <f t="shared" ref="D53:AE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row>
  </sheetData>
  <mergeCells count="17">
    <mergeCell ref="A46:B46"/>
    <mergeCell ref="A47:B47"/>
    <mergeCell ref="A48:B48"/>
    <mergeCell ref="A49:B49"/>
    <mergeCell ref="A50:A53"/>
    <mergeCell ref="AF31:AK31"/>
    <mergeCell ref="A32:A35"/>
    <mergeCell ref="A36:B36"/>
    <mergeCell ref="A37:A40"/>
    <mergeCell ref="A41:B41"/>
    <mergeCell ref="A42:A45"/>
    <mergeCell ref="A1:B1"/>
    <mergeCell ref="C1:R11"/>
    <mergeCell ref="S1:AE11"/>
    <mergeCell ref="A12:B12"/>
    <mergeCell ref="C12:AE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参照用リスト!$C$1:$C$3</xm:f>
          </x14:formula1>
          <xm:sqref>C14:AE30</xm:sqref>
        </x14:dataValidation>
        <x14:dataValidation type="list" allowBlank="1" showInputMessage="1" showErrorMessage="1">
          <x14:formula1>
            <xm:f>参照用リスト!$A$1:$A$4</xm:f>
          </x14:formula1>
          <xm:sqref>B14:B30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K53"/>
  <sheetViews>
    <sheetView view="pageBreakPreview" zoomScale="71" zoomScaleNormal="71" zoomScaleSheetLayoutView="71" workbookViewId="0">
      <pane xSplit="2" ySplit="13" topLeftCell="C20"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1"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8"/>
    </row>
    <row r="2" spans="1:31"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1"/>
    </row>
    <row r="3" spans="1:31"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1"/>
    </row>
    <row r="4" spans="1:31"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1"/>
    </row>
    <row r="5" spans="1:31"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1"/>
    </row>
    <row r="6" spans="1:31"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1"/>
    </row>
    <row r="7" spans="1:31"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1"/>
    </row>
    <row r="8" spans="1:31"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1"/>
    </row>
    <row r="9" spans="1:31"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1"/>
    </row>
    <row r="10" spans="1:31"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1"/>
    </row>
    <row r="11" spans="1:31"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4"/>
    </row>
    <row r="12" spans="1:31"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row>
    <row r="13" spans="1:31"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row>
    <row r="14" spans="1:31"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row>
    <row r="15" spans="1:31"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row>
    <row r="16" spans="1:31"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row>
    <row r="17" spans="1:37"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row>
    <row r="18" spans="1:37"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row>
    <row r="19" spans="1:37"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row>
    <row r="20" spans="1:37"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row>
    <row r="21" spans="1:37"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row>
    <row r="22" spans="1:37"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row>
    <row r="23" spans="1:37"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row>
    <row r="24" spans="1:37"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row>
    <row r="25" spans="1:37"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row>
    <row r="26" spans="1:37"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row>
    <row r="27" spans="1:37"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row>
    <row r="28" spans="1:37"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row>
    <row r="29" spans="1:37"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row>
    <row r="30" spans="1:37"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row>
    <row r="31" spans="1:37" ht="26.25" thickTop="1" x14ac:dyDescent="0.5">
      <c r="A31" s="122" t="s">
        <v>90</v>
      </c>
      <c r="B31" s="123"/>
      <c r="C31" s="101">
        <f>SUM(C32:C35)</f>
        <v>0</v>
      </c>
      <c r="D31" s="101">
        <f t="shared" ref="D31:AE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24"/>
      <c r="AG31" s="124"/>
      <c r="AH31" s="124"/>
      <c r="AI31" s="124"/>
      <c r="AJ31" s="124"/>
      <c r="AK31" s="124"/>
    </row>
    <row r="32" spans="1:37" ht="25.5" x14ac:dyDescent="0.5">
      <c r="A32" s="115"/>
      <c r="B32" s="111" t="s">
        <v>91</v>
      </c>
      <c r="C32" s="102">
        <f>COUNTIFS($B$14:$B$30,"ICU",C14:C30,"●")+COUNTIFS($B$14:$B$30,"ICU",C14:C30,"▲")</f>
        <v>0</v>
      </c>
      <c r="D32" s="102">
        <f t="shared" ref="D32:AE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row>
    <row r="33" spans="1:31" ht="25.5" x14ac:dyDescent="0.5">
      <c r="A33" s="115"/>
      <c r="B33" s="111" t="s">
        <v>92</v>
      </c>
      <c r="C33" s="102">
        <f>COUNTIFS($B$14:$B$30,"HCU",C14:C30,"●")+COUNTIFS($B$14:$B$30,"HCU",C14:C30,"▲")</f>
        <v>0</v>
      </c>
      <c r="D33" s="102">
        <f t="shared" ref="D33:AE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row>
    <row r="34" spans="1:31" ht="25.5" x14ac:dyDescent="0.5">
      <c r="A34" s="115"/>
      <c r="B34" s="111" t="s">
        <v>107</v>
      </c>
      <c r="C34" s="102">
        <f>COUNTIFS($B$14:$B$30,"中等症Ⅱ等",C14:C30,"●")+COUNTIFS($B$14:$B$30,"中等症Ⅱ等",C14:C30,"▲")</f>
        <v>0</v>
      </c>
      <c r="D34" s="102">
        <f t="shared" ref="D34:AE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row>
    <row r="35" spans="1:31" ht="26.25" thickBot="1" x14ac:dyDescent="0.55000000000000004">
      <c r="A35" s="115"/>
      <c r="B35" s="111" t="s">
        <v>93</v>
      </c>
      <c r="C35" s="102">
        <f>COUNTIFS($B$14:$B$30,"その他",C14:C30,"●")+COUNTIFS($B$14:$B$30,"その他",C14:C30,"▲")</f>
        <v>0</v>
      </c>
      <c r="D35" s="102">
        <f t="shared" ref="D35:AE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row>
    <row r="36" spans="1:31" ht="26.25" hidden="1" thickBot="1" x14ac:dyDescent="0.55000000000000004">
      <c r="A36" s="125" t="s">
        <v>95</v>
      </c>
      <c r="B36" s="126"/>
      <c r="C36" s="102">
        <f>SUM(C37:C40)</f>
        <v>0</v>
      </c>
      <c r="D36" s="102">
        <f t="shared" ref="D36:AE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row>
    <row r="37" spans="1:31" ht="26.25" hidden="1" thickBot="1" x14ac:dyDescent="0.55000000000000004">
      <c r="A37" s="115"/>
      <c r="B37" s="111" t="s">
        <v>108</v>
      </c>
      <c r="C37" s="102">
        <f t="shared" ref="C37:AE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row>
    <row r="38" spans="1:31"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row>
    <row r="39" spans="1:31"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row>
    <row r="40" spans="1:31"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row>
    <row r="41" spans="1:31" ht="27" thickTop="1" thickBot="1" x14ac:dyDescent="0.55000000000000004">
      <c r="A41" s="125" t="s">
        <v>96</v>
      </c>
      <c r="B41" s="126"/>
      <c r="C41" s="108">
        <f>SUM(C42:C45)</f>
        <v>0</v>
      </c>
      <c r="D41" s="108">
        <f t="shared" ref="D41:AE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row>
    <row r="42" spans="1:31" ht="26.25" thickTop="1" x14ac:dyDescent="0.5">
      <c r="A42" s="115"/>
      <c r="B42" s="111" t="s">
        <v>108</v>
      </c>
      <c r="C42" s="107">
        <f t="shared" ref="C42:AE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row>
    <row r="43" spans="1:31" ht="25.5" x14ac:dyDescent="0.5">
      <c r="A43" s="115"/>
      <c r="B43" s="111" t="s">
        <v>109</v>
      </c>
      <c r="C43" s="102">
        <f t="shared" ref="C43:AE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row>
    <row r="44" spans="1:31" ht="25.5" x14ac:dyDescent="0.5">
      <c r="A44" s="115"/>
      <c r="B44" s="111" t="s">
        <v>107</v>
      </c>
      <c r="C44" s="102">
        <f>COUNTIFS($B$14:$B$30,"中等症Ⅱ等",C14:C30,"▲")</f>
        <v>0</v>
      </c>
      <c r="D44" s="102">
        <f t="shared" ref="D44:AE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row>
    <row r="45" spans="1:31" ht="25.5" x14ac:dyDescent="0.5">
      <c r="A45" s="115"/>
      <c r="B45" s="111" t="s">
        <v>93</v>
      </c>
      <c r="C45" s="102">
        <f>COUNTIFS($B$14:$B$30,"その他",C14:C30,"▲")</f>
        <v>0</v>
      </c>
      <c r="D45" s="102">
        <f t="shared" ref="D45:AE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row>
    <row r="46" spans="1:31" ht="26.25" thickBot="1" x14ac:dyDescent="0.55000000000000004">
      <c r="A46" s="127" t="s">
        <v>97</v>
      </c>
      <c r="B46" s="128"/>
      <c r="C46" s="103">
        <f>(C32+C33)*2+C34+C35</f>
        <v>0</v>
      </c>
      <c r="D46" s="103">
        <f t="shared" ref="D46:AE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row>
    <row r="47" spans="1:31" ht="27" thickTop="1" thickBot="1" x14ac:dyDescent="0.55000000000000004">
      <c r="A47" s="127" t="s">
        <v>98</v>
      </c>
      <c r="B47" s="128"/>
      <c r="C47" s="108">
        <f>MIN(C46,SUM(C50:C53))</f>
        <v>0</v>
      </c>
      <c r="D47" s="108">
        <f t="shared" ref="D47:AE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row>
    <row r="48" spans="1:31" ht="26.25" thickTop="1" x14ac:dyDescent="0.5">
      <c r="A48" s="127" t="s">
        <v>99</v>
      </c>
      <c r="B48" s="128"/>
      <c r="C48" s="107" t="str">
        <f>IF(SUM(C50:C53)&gt;C46,"✓","")</f>
        <v/>
      </c>
      <c r="D48" s="107" t="str">
        <f t="shared" ref="D48:AE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row>
    <row r="49" spans="1:31" ht="25.5" x14ac:dyDescent="0.5">
      <c r="A49" s="125" t="s">
        <v>100</v>
      </c>
      <c r="B49" s="126"/>
      <c r="C49" s="102">
        <f>SUM(C50:C53)</f>
        <v>0</v>
      </c>
      <c r="D49" s="102">
        <f t="shared" ref="D49:AE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row>
    <row r="50" spans="1:31" ht="25.5" x14ac:dyDescent="0.5">
      <c r="A50" s="115"/>
      <c r="B50" s="111" t="s">
        <v>91</v>
      </c>
      <c r="C50" s="102">
        <f>COUNTIFS($B$14:$B$30,"ICU",C14:C30,"×")</f>
        <v>0</v>
      </c>
      <c r="D50" s="102">
        <f t="shared" ref="D50:AE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row>
    <row r="51" spans="1:31" ht="25.5" x14ac:dyDescent="0.5">
      <c r="A51" s="115"/>
      <c r="B51" s="111" t="s">
        <v>92</v>
      </c>
      <c r="C51" s="102">
        <f>COUNTIFS($B$14:$B$30,"HCU",C14:C30,"×")</f>
        <v>0</v>
      </c>
      <c r="D51" s="102">
        <f t="shared" ref="D51:AE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row>
    <row r="52" spans="1:31" ht="25.5" x14ac:dyDescent="0.5">
      <c r="A52" s="115"/>
      <c r="B52" s="111" t="s">
        <v>94</v>
      </c>
      <c r="C52" s="102">
        <f>COUNTIFS($B$14:$B$30,"中等症Ⅱ等",C14:C30,"×")</f>
        <v>0</v>
      </c>
      <c r="D52" s="102">
        <f t="shared" ref="D52:AE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row>
    <row r="53" spans="1:31" ht="25.5" x14ac:dyDescent="0.5">
      <c r="A53" s="129"/>
      <c r="B53" s="111" t="s">
        <v>93</v>
      </c>
      <c r="C53" s="102">
        <f>COUNTIFS($B$14:$B$30,"その他",C14:C30,"×")</f>
        <v>0</v>
      </c>
      <c r="D53" s="102">
        <f t="shared" ref="D53:AE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row>
  </sheetData>
  <mergeCells count="17">
    <mergeCell ref="A46:B46"/>
    <mergeCell ref="A47:B47"/>
    <mergeCell ref="A48:B48"/>
    <mergeCell ref="A49:B49"/>
    <mergeCell ref="A50:A53"/>
    <mergeCell ref="AF31:AK31"/>
    <mergeCell ref="A32:A35"/>
    <mergeCell ref="A36:B36"/>
    <mergeCell ref="A37:A40"/>
    <mergeCell ref="A41:B41"/>
    <mergeCell ref="A42:A45"/>
    <mergeCell ref="A1:B1"/>
    <mergeCell ref="C1:R11"/>
    <mergeCell ref="S1:AE11"/>
    <mergeCell ref="A12:B12"/>
    <mergeCell ref="C12:AE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参照用リスト!$A$1:$A$4</xm:f>
          </x14:formula1>
          <xm:sqref>B14:B30</xm:sqref>
        </x14:dataValidation>
        <x14:dataValidation type="list" allowBlank="1" showInputMessage="1" showErrorMessage="1">
          <x14:formula1>
            <xm:f>参照用リスト!$C$1:$C$3</xm:f>
          </x14:formula1>
          <xm:sqref>C14:AE30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M53"/>
  <sheetViews>
    <sheetView view="pageBreakPreview" zoomScale="71" zoomScaleNormal="71" zoomScaleSheetLayoutView="71" workbookViewId="0">
      <pane xSplit="2" ySplit="13" topLeftCell="C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7"/>
      <c r="AG1" s="138"/>
    </row>
    <row r="2" spans="1:33"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0"/>
      <c r="AG2" s="141"/>
    </row>
    <row r="3" spans="1:33"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0"/>
      <c r="AG3" s="141"/>
    </row>
    <row r="4" spans="1:33"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0"/>
      <c r="AG4" s="141"/>
    </row>
    <row r="5" spans="1:33"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0"/>
      <c r="AG5" s="141"/>
    </row>
    <row r="6" spans="1:33"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0"/>
      <c r="AG6" s="141"/>
    </row>
    <row r="7" spans="1:33"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0"/>
      <c r="AG7" s="141"/>
    </row>
    <row r="8" spans="1:33"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0"/>
      <c r="AG8" s="141"/>
    </row>
    <row r="9" spans="1:33"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0"/>
      <c r="AG9" s="141"/>
    </row>
    <row r="10" spans="1:33"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0"/>
      <c r="AG10" s="141"/>
    </row>
    <row r="11" spans="1:33"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3"/>
      <c r="AG11" s="144"/>
    </row>
    <row r="12" spans="1:33"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9"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0</v>
      </c>
      <c r="D31" s="101">
        <f t="shared" ref="D31:AG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1"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1"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1"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1" t="s">
        <v>93</v>
      </c>
      <c r="C35" s="102">
        <f>COUNTIFS($B$14:$B$30,"その他",C14:C30,"●")+COUNTIFS($B$14:$B$30,"その他",C14:C30,"▲")</f>
        <v>0</v>
      </c>
      <c r="D35" s="102">
        <f t="shared" ref="D35:AG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6.25" hidden="1" thickBot="1" x14ac:dyDescent="0.55000000000000004">
      <c r="A36" s="125" t="s">
        <v>95</v>
      </c>
      <c r="B36" s="126"/>
      <c r="C36" s="102">
        <f>SUM(C37:C40)</f>
        <v>0</v>
      </c>
      <c r="D36" s="102">
        <f t="shared" ref="D36:AG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6.25" hidden="1" thickBot="1" x14ac:dyDescent="0.55000000000000004">
      <c r="A37" s="115"/>
      <c r="B37" s="111" t="s">
        <v>108</v>
      </c>
      <c r="C37" s="102">
        <f t="shared" ref="C37:AG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c r="AG38" s="102">
        <f t="shared" si="6"/>
        <v>0</v>
      </c>
    </row>
    <row r="39" spans="1:33"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c r="AG39" s="102">
        <f t="shared" si="6"/>
        <v>0</v>
      </c>
    </row>
    <row r="40" spans="1:33"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row>
    <row r="41" spans="1:33" ht="27" thickTop="1" thickBot="1" x14ac:dyDescent="0.55000000000000004">
      <c r="A41" s="125" t="s">
        <v>96</v>
      </c>
      <c r="B41" s="126"/>
      <c r="C41" s="108">
        <f>SUM(C42:C45)</f>
        <v>0</v>
      </c>
      <c r="D41" s="108">
        <f t="shared" ref="D41:AG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c r="AG41" s="108">
        <f t="shared" si="7"/>
        <v>0</v>
      </c>
    </row>
    <row r="42" spans="1:33" ht="26.25" thickTop="1" x14ac:dyDescent="0.5">
      <c r="A42" s="115"/>
      <c r="B42" s="111" t="s">
        <v>108</v>
      </c>
      <c r="C42" s="107">
        <f t="shared" ref="C42:AG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c r="AG42" s="107">
        <f t="shared" si="8"/>
        <v>0</v>
      </c>
    </row>
    <row r="43" spans="1:33" ht="25.5" x14ac:dyDescent="0.5">
      <c r="A43" s="115"/>
      <c r="B43" s="111" t="s">
        <v>109</v>
      </c>
      <c r="C43" s="102">
        <f t="shared" ref="C43:AG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c r="AG43" s="102">
        <f t="shared" si="9"/>
        <v>0</v>
      </c>
    </row>
    <row r="44" spans="1:33" ht="25.5" x14ac:dyDescent="0.5">
      <c r="A44" s="115"/>
      <c r="B44" s="111" t="s">
        <v>107</v>
      </c>
      <c r="C44" s="102">
        <f>COUNTIFS($B$14:$B$30,"中等症Ⅱ等",C14:C30,"▲")</f>
        <v>0</v>
      </c>
      <c r="D44" s="102">
        <f t="shared" ref="D44:AG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c r="AG44" s="102">
        <f t="shared" si="10"/>
        <v>0</v>
      </c>
    </row>
    <row r="45" spans="1:33" ht="25.5" x14ac:dyDescent="0.5">
      <c r="A45" s="115"/>
      <c r="B45" s="111" t="s">
        <v>93</v>
      </c>
      <c r="C45" s="102">
        <f>COUNTIFS($B$14:$B$30,"その他",C14:C30,"▲")</f>
        <v>0</v>
      </c>
      <c r="D45" s="102">
        <f t="shared" ref="D45:AG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c r="AG45" s="102">
        <f t="shared" si="11"/>
        <v>0</v>
      </c>
    </row>
    <row r="46" spans="1:33" ht="26.25" thickBot="1" x14ac:dyDescent="0.55000000000000004">
      <c r="A46" s="127" t="s">
        <v>97</v>
      </c>
      <c r="B46" s="128"/>
      <c r="C46" s="103">
        <f>(C32+C33)*2+C34+C35</f>
        <v>0</v>
      </c>
      <c r="D46" s="103">
        <f t="shared" ref="D46:AG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c r="AG46" s="103">
        <f t="shared" si="12"/>
        <v>0</v>
      </c>
    </row>
    <row r="47" spans="1:33" ht="27" thickTop="1" thickBot="1" x14ac:dyDescent="0.55000000000000004">
      <c r="A47" s="127" t="s">
        <v>98</v>
      </c>
      <c r="B47" s="128"/>
      <c r="C47" s="108">
        <f>MIN(C46,SUM(C50:C53))</f>
        <v>0</v>
      </c>
      <c r="D47" s="108">
        <f t="shared" ref="D47:AG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c r="AG47" s="108">
        <f t="shared" si="13"/>
        <v>0</v>
      </c>
    </row>
    <row r="48" spans="1:33" ht="26.25" thickTop="1" x14ac:dyDescent="0.5">
      <c r="A48" s="127" t="s">
        <v>99</v>
      </c>
      <c r="B48" s="128"/>
      <c r="C48" s="107" t="str">
        <f>IF(SUM(C50:C53)&gt;C46,"✓","")</f>
        <v/>
      </c>
      <c r="D48" s="107" t="str">
        <f t="shared" ref="D48:AG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c r="AG48" s="107" t="str">
        <f t="shared" si="14"/>
        <v/>
      </c>
    </row>
    <row r="49" spans="1:33" ht="25.5" x14ac:dyDescent="0.5">
      <c r="A49" s="125" t="s">
        <v>100</v>
      </c>
      <c r="B49" s="126"/>
      <c r="C49" s="102">
        <f>SUM(C50:C53)</f>
        <v>0</v>
      </c>
      <c r="D49" s="102">
        <f t="shared" ref="D49:AG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c r="AG49" s="102">
        <f t="shared" si="15"/>
        <v>0</v>
      </c>
    </row>
    <row r="50" spans="1:33" ht="25.5" x14ac:dyDescent="0.5">
      <c r="A50" s="115"/>
      <c r="B50" s="111" t="s">
        <v>91</v>
      </c>
      <c r="C50" s="102">
        <f>COUNTIFS($B$14:$B$30,"ICU",C14:C30,"×")</f>
        <v>0</v>
      </c>
      <c r="D50" s="102">
        <f t="shared" ref="D50:AG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c r="AG50" s="102">
        <f t="shared" si="16"/>
        <v>0</v>
      </c>
    </row>
    <row r="51" spans="1:33" ht="25.5" x14ac:dyDescent="0.5">
      <c r="A51" s="115"/>
      <c r="B51" s="111" t="s">
        <v>92</v>
      </c>
      <c r="C51" s="102">
        <f>COUNTIFS($B$14:$B$30,"HCU",C14:C30,"×")</f>
        <v>0</v>
      </c>
      <c r="D51" s="102">
        <f t="shared" ref="D51:AG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c r="AG51" s="102">
        <f t="shared" si="17"/>
        <v>0</v>
      </c>
    </row>
    <row r="52" spans="1:33" ht="25.5" x14ac:dyDescent="0.5">
      <c r="A52" s="115"/>
      <c r="B52" s="111" t="s">
        <v>94</v>
      </c>
      <c r="C52" s="102">
        <f>COUNTIFS($B$14:$B$30,"中等症Ⅱ等",C14:C30,"×")</f>
        <v>0</v>
      </c>
      <c r="D52" s="102">
        <f t="shared" ref="D52:AG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c r="AG52" s="102">
        <f t="shared" si="18"/>
        <v>0</v>
      </c>
    </row>
    <row r="53" spans="1:33" ht="25.5" x14ac:dyDescent="0.5">
      <c r="A53" s="129"/>
      <c r="B53" s="111" t="s">
        <v>93</v>
      </c>
      <c r="C53" s="102">
        <f>COUNTIFS($B$14:$B$30,"その他",C14:C30,"×")</f>
        <v>0</v>
      </c>
      <c r="D53" s="102">
        <f t="shared" ref="D53:AG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c r="AG53" s="102">
        <f t="shared" si="19"/>
        <v>0</v>
      </c>
    </row>
  </sheetData>
  <mergeCells count="17">
    <mergeCell ref="A46:B46"/>
    <mergeCell ref="A47:B47"/>
    <mergeCell ref="A48:B48"/>
    <mergeCell ref="A49:B49"/>
    <mergeCell ref="A50:A53"/>
    <mergeCell ref="AH31:AM31"/>
    <mergeCell ref="A32:A35"/>
    <mergeCell ref="A36:B36"/>
    <mergeCell ref="A37:A40"/>
    <mergeCell ref="A41:B41"/>
    <mergeCell ref="A42:A45"/>
    <mergeCell ref="A1:B1"/>
    <mergeCell ref="C1:R11"/>
    <mergeCell ref="S1:AG11"/>
    <mergeCell ref="A12:B12"/>
    <mergeCell ref="C12:AG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参照用リスト!$C$1:$C$3</xm:f>
          </x14:formula1>
          <xm:sqref>C14:AG30</xm:sqref>
        </x14:dataValidation>
        <x14:dataValidation type="list" allowBlank="1" showInputMessage="1" showErrorMessage="1">
          <x14:formula1>
            <xm:f>参照用リスト!$A$1:$A$4</xm:f>
          </x14:formula1>
          <xm:sqref>B14:B30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K53"/>
  <sheetViews>
    <sheetView view="pageBreakPreview" zoomScale="71" zoomScaleNormal="71" zoomScaleSheetLayoutView="71" workbookViewId="0">
      <pane xSplit="2" ySplit="13" topLeftCell="C20"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1"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8"/>
    </row>
    <row r="2" spans="1:31"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1"/>
    </row>
    <row r="3" spans="1:31"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1"/>
    </row>
    <row r="4" spans="1:31"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1"/>
    </row>
    <row r="5" spans="1:31"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1"/>
    </row>
    <row r="6" spans="1:31"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1"/>
    </row>
    <row r="7" spans="1:31"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1"/>
    </row>
    <row r="8" spans="1:31"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1"/>
    </row>
    <row r="9" spans="1:31"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1"/>
    </row>
    <row r="10" spans="1:31"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1"/>
    </row>
    <row r="11" spans="1:31"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4"/>
    </row>
    <row r="12" spans="1:31"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row>
    <row r="13" spans="1:31"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row>
    <row r="14" spans="1:31"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row>
    <row r="15" spans="1:31"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row>
    <row r="16" spans="1:31"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row>
    <row r="17" spans="1:37"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row>
    <row r="18" spans="1:37"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row>
    <row r="19" spans="1:37"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row>
    <row r="20" spans="1:37"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row>
    <row r="21" spans="1:37"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row>
    <row r="22" spans="1:37"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row>
    <row r="23" spans="1:37"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row>
    <row r="24" spans="1:37"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row>
    <row r="25" spans="1:37"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row>
    <row r="26" spans="1:37"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row>
    <row r="27" spans="1:37"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row>
    <row r="28" spans="1:37"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row>
    <row r="29" spans="1:37"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row>
    <row r="30" spans="1:37"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row>
    <row r="31" spans="1:37" ht="26.25" thickTop="1" x14ac:dyDescent="0.5">
      <c r="A31" s="122" t="s">
        <v>90</v>
      </c>
      <c r="B31" s="123"/>
      <c r="C31" s="101">
        <f>SUM(C32:C35)</f>
        <v>0</v>
      </c>
      <c r="D31" s="101">
        <f t="shared" ref="D31:AE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24"/>
      <c r="AG31" s="124"/>
      <c r="AH31" s="124"/>
      <c r="AI31" s="124"/>
      <c r="AJ31" s="124"/>
      <c r="AK31" s="124"/>
    </row>
    <row r="32" spans="1:37" ht="25.5" x14ac:dyDescent="0.5">
      <c r="A32" s="115"/>
      <c r="B32" s="111" t="s">
        <v>91</v>
      </c>
      <c r="C32" s="102">
        <f>COUNTIFS($B$14:$B$30,"ICU",C14:C30,"●")+COUNTIFS($B$14:$B$30,"ICU",C14:C30,"▲")</f>
        <v>0</v>
      </c>
      <c r="D32" s="102">
        <f t="shared" ref="D32:AE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row>
    <row r="33" spans="1:31" ht="25.5" x14ac:dyDescent="0.5">
      <c r="A33" s="115"/>
      <c r="B33" s="111" t="s">
        <v>92</v>
      </c>
      <c r="C33" s="102">
        <f>COUNTIFS($B$14:$B$30,"HCU",C14:C30,"●")+COUNTIFS($B$14:$B$30,"HCU",C14:C30,"▲")</f>
        <v>0</v>
      </c>
      <c r="D33" s="102">
        <f t="shared" ref="D33:AE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row>
    <row r="34" spans="1:31" ht="25.5" x14ac:dyDescent="0.5">
      <c r="A34" s="115"/>
      <c r="B34" s="111" t="s">
        <v>107</v>
      </c>
      <c r="C34" s="102">
        <f>COUNTIFS($B$14:$B$30,"中等症Ⅱ等",C14:C30,"●")+COUNTIFS($B$14:$B$30,"中等症Ⅱ等",C14:C30,"▲")</f>
        <v>0</v>
      </c>
      <c r="D34" s="102">
        <f t="shared" ref="D34:AE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row>
    <row r="35" spans="1:31" ht="26.25" thickBot="1" x14ac:dyDescent="0.55000000000000004">
      <c r="A35" s="115"/>
      <c r="B35" s="111" t="s">
        <v>93</v>
      </c>
      <c r="C35" s="102">
        <f>COUNTIFS($B$14:$B$30,"その他",C14:C30,"●")+COUNTIFS($B$14:$B$30,"その他",C14:C30,"▲")</f>
        <v>0</v>
      </c>
      <c r="D35" s="102">
        <f t="shared" ref="D35:AE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row>
    <row r="36" spans="1:31" ht="26.25" hidden="1" thickBot="1" x14ac:dyDescent="0.55000000000000004">
      <c r="A36" s="125" t="s">
        <v>95</v>
      </c>
      <c r="B36" s="126"/>
      <c r="C36" s="102">
        <f>SUM(C37:C40)</f>
        <v>0</v>
      </c>
      <c r="D36" s="102">
        <f t="shared" ref="D36:AE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row>
    <row r="37" spans="1:31" ht="26.25" hidden="1" thickBot="1" x14ac:dyDescent="0.55000000000000004">
      <c r="A37" s="115"/>
      <c r="B37" s="111" t="s">
        <v>108</v>
      </c>
      <c r="C37" s="102">
        <f t="shared" ref="C37:AE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row>
    <row r="38" spans="1:31"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row>
    <row r="39" spans="1:31"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row>
    <row r="40" spans="1:31"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row>
    <row r="41" spans="1:31" ht="27" thickTop="1" thickBot="1" x14ac:dyDescent="0.55000000000000004">
      <c r="A41" s="125" t="s">
        <v>96</v>
      </c>
      <c r="B41" s="126"/>
      <c r="C41" s="108">
        <f>SUM(C42:C45)</f>
        <v>0</v>
      </c>
      <c r="D41" s="108">
        <f t="shared" ref="D41:AE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row>
    <row r="42" spans="1:31" ht="26.25" thickTop="1" x14ac:dyDescent="0.5">
      <c r="A42" s="115"/>
      <c r="B42" s="111" t="s">
        <v>108</v>
      </c>
      <c r="C42" s="107">
        <f t="shared" ref="C42:AE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row>
    <row r="43" spans="1:31" ht="25.5" x14ac:dyDescent="0.5">
      <c r="A43" s="115"/>
      <c r="B43" s="111" t="s">
        <v>109</v>
      </c>
      <c r="C43" s="102">
        <f t="shared" ref="C43:AE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row>
    <row r="44" spans="1:31" ht="25.5" x14ac:dyDescent="0.5">
      <c r="A44" s="115"/>
      <c r="B44" s="111" t="s">
        <v>107</v>
      </c>
      <c r="C44" s="102">
        <f>COUNTIFS($B$14:$B$30,"中等症Ⅱ等",C14:C30,"▲")</f>
        <v>0</v>
      </c>
      <c r="D44" s="102">
        <f t="shared" ref="D44:AE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row>
    <row r="45" spans="1:31" ht="25.5" x14ac:dyDescent="0.5">
      <c r="A45" s="115"/>
      <c r="B45" s="111" t="s">
        <v>93</v>
      </c>
      <c r="C45" s="102">
        <f>COUNTIFS($B$14:$B$30,"その他",C14:C30,"▲")</f>
        <v>0</v>
      </c>
      <c r="D45" s="102">
        <f t="shared" ref="D45:AE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row>
    <row r="46" spans="1:31" ht="26.25" thickBot="1" x14ac:dyDescent="0.55000000000000004">
      <c r="A46" s="127" t="s">
        <v>97</v>
      </c>
      <c r="B46" s="128"/>
      <c r="C46" s="103">
        <f>(C32+C33)*2+C34+C35</f>
        <v>0</v>
      </c>
      <c r="D46" s="103">
        <f t="shared" ref="D46:AE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row>
    <row r="47" spans="1:31" ht="27" thickTop="1" thickBot="1" x14ac:dyDescent="0.55000000000000004">
      <c r="A47" s="127" t="s">
        <v>98</v>
      </c>
      <c r="B47" s="128"/>
      <c r="C47" s="108">
        <f>MIN(C46,SUM(C50:C53))</f>
        <v>0</v>
      </c>
      <c r="D47" s="108">
        <f t="shared" ref="D47:AE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row>
    <row r="48" spans="1:31" ht="26.25" thickTop="1" x14ac:dyDescent="0.5">
      <c r="A48" s="127" t="s">
        <v>99</v>
      </c>
      <c r="B48" s="128"/>
      <c r="C48" s="107" t="str">
        <f>IF(SUM(C50:C53)&gt;C46,"✓","")</f>
        <v/>
      </c>
      <c r="D48" s="107" t="str">
        <f t="shared" ref="D48:AE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row>
    <row r="49" spans="1:31" ht="25.5" x14ac:dyDescent="0.5">
      <c r="A49" s="125" t="s">
        <v>100</v>
      </c>
      <c r="B49" s="126"/>
      <c r="C49" s="102">
        <f>SUM(C50:C53)</f>
        <v>0</v>
      </c>
      <c r="D49" s="102">
        <f t="shared" ref="D49:AE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row>
    <row r="50" spans="1:31" ht="25.5" x14ac:dyDescent="0.5">
      <c r="A50" s="115"/>
      <c r="B50" s="111" t="s">
        <v>91</v>
      </c>
      <c r="C50" s="102">
        <f>COUNTIFS($B$14:$B$30,"ICU",C14:C30,"×")</f>
        <v>0</v>
      </c>
      <c r="D50" s="102">
        <f t="shared" ref="D50:AE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row>
    <row r="51" spans="1:31" ht="25.5" x14ac:dyDescent="0.5">
      <c r="A51" s="115"/>
      <c r="B51" s="111" t="s">
        <v>92</v>
      </c>
      <c r="C51" s="102">
        <f>COUNTIFS($B$14:$B$30,"HCU",C14:C30,"×")</f>
        <v>0</v>
      </c>
      <c r="D51" s="102">
        <f t="shared" ref="D51:AE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row>
    <row r="52" spans="1:31" ht="25.5" x14ac:dyDescent="0.5">
      <c r="A52" s="115"/>
      <c r="B52" s="111" t="s">
        <v>94</v>
      </c>
      <c r="C52" s="102">
        <f>COUNTIFS($B$14:$B$30,"中等症Ⅱ等",C14:C30,"×")</f>
        <v>0</v>
      </c>
      <c r="D52" s="102">
        <f t="shared" ref="D52:AE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row>
    <row r="53" spans="1:31" ht="25.5" x14ac:dyDescent="0.5">
      <c r="A53" s="129"/>
      <c r="B53" s="111" t="s">
        <v>93</v>
      </c>
      <c r="C53" s="102">
        <f>COUNTIFS($B$14:$B$30,"その他",C14:C30,"×")</f>
        <v>0</v>
      </c>
      <c r="D53" s="102">
        <f t="shared" ref="D53:AE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row>
  </sheetData>
  <mergeCells count="17">
    <mergeCell ref="A46:B46"/>
    <mergeCell ref="A47:B47"/>
    <mergeCell ref="A48:B48"/>
    <mergeCell ref="A49:B49"/>
    <mergeCell ref="A50:A53"/>
    <mergeCell ref="AF31:AK31"/>
    <mergeCell ref="A32:A35"/>
    <mergeCell ref="A36:B36"/>
    <mergeCell ref="A37:A40"/>
    <mergeCell ref="A41:B41"/>
    <mergeCell ref="A42:A45"/>
    <mergeCell ref="A1:B1"/>
    <mergeCell ref="C1:R11"/>
    <mergeCell ref="S1:AE11"/>
    <mergeCell ref="A12:B12"/>
    <mergeCell ref="C12:AE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参照用リスト!$A$1:$A$4</xm:f>
          </x14:formula1>
          <xm:sqref>B14:B30</xm:sqref>
        </x14:dataValidation>
        <x14:dataValidation type="list" allowBlank="1" showInputMessage="1" showErrorMessage="1">
          <x14:formula1>
            <xm:f>参照用リスト!$C$1:$C$3</xm:f>
          </x14:formula1>
          <xm:sqref>C14:AE30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K53"/>
  <sheetViews>
    <sheetView view="pageBreakPreview" zoomScale="71" zoomScaleNormal="71" zoomScaleSheetLayoutView="71" workbookViewId="0">
      <pane xSplit="2" ySplit="13" topLeftCell="C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1"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8"/>
    </row>
    <row r="2" spans="1:31"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1"/>
    </row>
    <row r="3" spans="1:31"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1"/>
    </row>
    <row r="4" spans="1:31"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1"/>
    </row>
    <row r="5" spans="1:31"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1"/>
    </row>
    <row r="6" spans="1:31"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1"/>
    </row>
    <row r="7" spans="1:31"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1"/>
    </row>
    <row r="8" spans="1:31"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1"/>
    </row>
    <row r="9" spans="1:31"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1"/>
    </row>
    <row r="10" spans="1:31"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1"/>
    </row>
    <row r="11" spans="1:31"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4"/>
    </row>
    <row r="12" spans="1:31"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row>
    <row r="13" spans="1:31"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row>
    <row r="14" spans="1:31"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row>
    <row r="15" spans="1:31"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row>
    <row r="16" spans="1:31"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row>
    <row r="17" spans="1:37"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row>
    <row r="18" spans="1:37"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row>
    <row r="19" spans="1:37"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row>
    <row r="20" spans="1:37"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row>
    <row r="21" spans="1:37"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row>
    <row r="22" spans="1:37"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row>
    <row r="23" spans="1:37"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row>
    <row r="24" spans="1:37"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row>
    <row r="25" spans="1:37"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row>
    <row r="26" spans="1:37"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row>
    <row r="27" spans="1:37"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row>
    <row r="28" spans="1:37"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row>
    <row r="29" spans="1:37"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row>
    <row r="30" spans="1:37"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row>
    <row r="31" spans="1:37" ht="26.25" thickTop="1" x14ac:dyDescent="0.5">
      <c r="A31" s="122" t="s">
        <v>90</v>
      </c>
      <c r="B31" s="123"/>
      <c r="C31" s="101">
        <f>SUM(C32:C35)</f>
        <v>0</v>
      </c>
      <c r="D31" s="101">
        <f t="shared" ref="D31:AE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24"/>
      <c r="AG31" s="124"/>
      <c r="AH31" s="124"/>
      <c r="AI31" s="124"/>
      <c r="AJ31" s="124"/>
      <c r="AK31" s="124"/>
    </row>
    <row r="32" spans="1:37" ht="25.5" x14ac:dyDescent="0.5">
      <c r="A32" s="115"/>
      <c r="B32" s="111" t="s">
        <v>91</v>
      </c>
      <c r="C32" s="102">
        <f>COUNTIFS($B$14:$B$30,"ICU",C14:C30,"●")+COUNTIFS($B$14:$B$30,"ICU",C14:C30,"▲")</f>
        <v>0</v>
      </c>
      <c r="D32" s="102">
        <f t="shared" ref="D32:AE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row>
    <row r="33" spans="1:31" ht="25.5" x14ac:dyDescent="0.5">
      <c r="A33" s="115"/>
      <c r="B33" s="111" t="s">
        <v>92</v>
      </c>
      <c r="C33" s="102">
        <f>COUNTIFS($B$14:$B$30,"HCU",C14:C30,"●")+COUNTIFS($B$14:$B$30,"HCU",C14:C30,"▲")</f>
        <v>0</v>
      </c>
      <c r="D33" s="102">
        <f t="shared" ref="D33:AE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row>
    <row r="34" spans="1:31" ht="25.5" x14ac:dyDescent="0.5">
      <c r="A34" s="115"/>
      <c r="B34" s="111" t="s">
        <v>107</v>
      </c>
      <c r="C34" s="102">
        <f>COUNTIFS($B$14:$B$30,"中等症Ⅱ等",C14:C30,"●")+COUNTIFS($B$14:$B$30,"中等症Ⅱ等",C14:C30,"▲")</f>
        <v>0</v>
      </c>
      <c r="D34" s="102">
        <f t="shared" ref="D34:AE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row>
    <row r="35" spans="1:31" ht="26.25" thickBot="1" x14ac:dyDescent="0.55000000000000004">
      <c r="A35" s="115"/>
      <c r="B35" s="111" t="s">
        <v>93</v>
      </c>
      <c r="C35" s="102">
        <f>COUNTIFS($B$14:$B$30,"その他",C14:C30,"●")+COUNTIFS($B$14:$B$30,"その他",C14:C30,"▲")</f>
        <v>0</v>
      </c>
      <c r="D35" s="102">
        <f t="shared" ref="D35:AE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row>
    <row r="36" spans="1:31" ht="26.25" hidden="1" thickBot="1" x14ac:dyDescent="0.55000000000000004">
      <c r="A36" s="125" t="s">
        <v>95</v>
      </c>
      <c r="B36" s="126"/>
      <c r="C36" s="102">
        <f>SUM(C37:C40)</f>
        <v>0</v>
      </c>
      <c r="D36" s="102">
        <f t="shared" ref="D36:AE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row>
    <row r="37" spans="1:31" ht="26.25" hidden="1" thickBot="1" x14ac:dyDescent="0.55000000000000004">
      <c r="A37" s="115"/>
      <c r="B37" s="111" t="s">
        <v>108</v>
      </c>
      <c r="C37" s="102">
        <f t="shared" ref="C37:AE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row>
    <row r="38" spans="1:31"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row>
    <row r="39" spans="1:31"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row>
    <row r="40" spans="1:31"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row>
    <row r="41" spans="1:31" ht="27" thickTop="1" thickBot="1" x14ac:dyDescent="0.55000000000000004">
      <c r="A41" s="125" t="s">
        <v>96</v>
      </c>
      <c r="B41" s="126"/>
      <c r="C41" s="108">
        <f>SUM(C42:C45)</f>
        <v>0</v>
      </c>
      <c r="D41" s="108">
        <f t="shared" ref="D41:AE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row>
    <row r="42" spans="1:31" ht="26.25" thickTop="1" x14ac:dyDescent="0.5">
      <c r="A42" s="115"/>
      <c r="B42" s="111" t="s">
        <v>108</v>
      </c>
      <c r="C42" s="107">
        <f t="shared" ref="C42:AE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row>
    <row r="43" spans="1:31" ht="25.5" x14ac:dyDescent="0.5">
      <c r="A43" s="115"/>
      <c r="B43" s="111" t="s">
        <v>109</v>
      </c>
      <c r="C43" s="102">
        <f t="shared" ref="C43:AE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row>
    <row r="44" spans="1:31" ht="25.5" x14ac:dyDescent="0.5">
      <c r="A44" s="115"/>
      <c r="B44" s="111" t="s">
        <v>107</v>
      </c>
      <c r="C44" s="102">
        <f>COUNTIFS($B$14:$B$30,"中等症Ⅱ等",C14:C30,"▲")</f>
        <v>0</v>
      </c>
      <c r="D44" s="102">
        <f t="shared" ref="D44:AE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row>
    <row r="45" spans="1:31" ht="25.5" x14ac:dyDescent="0.5">
      <c r="A45" s="115"/>
      <c r="B45" s="111" t="s">
        <v>93</v>
      </c>
      <c r="C45" s="102">
        <f>COUNTIFS($B$14:$B$30,"その他",C14:C30,"▲")</f>
        <v>0</v>
      </c>
      <c r="D45" s="102">
        <f t="shared" ref="D45:AE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row>
    <row r="46" spans="1:31" ht="26.25" thickBot="1" x14ac:dyDescent="0.55000000000000004">
      <c r="A46" s="127" t="s">
        <v>97</v>
      </c>
      <c r="B46" s="128"/>
      <c r="C46" s="103">
        <f>(C32+C33)*2+C34+C35</f>
        <v>0</v>
      </c>
      <c r="D46" s="103">
        <f t="shared" ref="D46:AE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row>
    <row r="47" spans="1:31" ht="27" thickTop="1" thickBot="1" x14ac:dyDescent="0.55000000000000004">
      <c r="A47" s="127" t="s">
        <v>98</v>
      </c>
      <c r="B47" s="128"/>
      <c r="C47" s="108">
        <f>MIN(C46,SUM(C50:C53))</f>
        <v>0</v>
      </c>
      <c r="D47" s="108">
        <f t="shared" ref="D47:AE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row>
    <row r="48" spans="1:31" ht="26.25" thickTop="1" x14ac:dyDescent="0.5">
      <c r="A48" s="127" t="s">
        <v>99</v>
      </c>
      <c r="B48" s="128"/>
      <c r="C48" s="107" t="str">
        <f>IF(SUM(C50:C53)&gt;C46,"✓","")</f>
        <v/>
      </c>
      <c r="D48" s="107" t="str">
        <f t="shared" ref="D48:AE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row>
    <row r="49" spans="1:31" ht="25.5" x14ac:dyDescent="0.5">
      <c r="A49" s="125" t="s">
        <v>100</v>
      </c>
      <c r="B49" s="126"/>
      <c r="C49" s="102">
        <f>SUM(C50:C53)</f>
        <v>0</v>
      </c>
      <c r="D49" s="102">
        <f t="shared" ref="D49:AE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row>
    <row r="50" spans="1:31" ht="25.5" x14ac:dyDescent="0.5">
      <c r="A50" s="115"/>
      <c r="B50" s="111" t="s">
        <v>91</v>
      </c>
      <c r="C50" s="102">
        <f>COUNTIFS($B$14:$B$30,"ICU",C14:C30,"×")</f>
        <v>0</v>
      </c>
      <c r="D50" s="102">
        <f t="shared" ref="D50:AE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row>
    <row r="51" spans="1:31" ht="25.5" x14ac:dyDescent="0.5">
      <c r="A51" s="115"/>
      <c r="B51" s="111" t="s">
        <v>92</v>
      </c>
      <c r="C51" s="102">
        <f>COUNTIFS($B$14:$B$30,"HCU",C14:C30,"×")</f>
        <v>0</v>
      </c>
      <c r="D51" s="102">
        <f t="shared" ref="D51:AE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row>
    <row r="52" spans="1:31" ht="25.5" x14ac:dyDescent="0.5">
      <c r="A52" s="115"/>
      <c r="B52" s="111" t="s">
        <v>94</v>
      </c>
      <c r="C52" s="102">
        <f>COUNTIFS($B$14:$B$30,"中等症Ⅱ等",C14:C30,"×")</f>
        <v>0</v>
      </c>
      <c r="D52" s="102">
        <f t="shared" ref="D52:AE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row>
    <row r="53" spans="1:31" ht="25.5" x14ac:dyDescent="0.5">
      <c r="A53" s="129"/>
      <c r="B53" s="111" t="s">
        <v>93</v>
      </c>
      <c r="C53" s="102">
        <f>COUNTIFS($B$14:$B$30,"その他",C14:C30,"×")</f>
        <v>0</v>
      </c>
      <c r="D53" s="102">
        <f t="shared" ref="D53:AE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row>
  </sheetData>
  <mergeCells count="17">
    <mergeCell ref="A46:B46"/>
    <mergeCell ref="A47:B47"/>
    <mergeCell ref="A48:B48"/>
    <mergeCell ref="A49:B49"/>
    <mergeCell ref="A50:A53"/>
    <mergeCell ref="AF31:AK31"/>
    <mergeCell ref="A32:A35"/>
    <mergeCell ref="A36:B36"/>
    <mergeCell ref="A37:A40"/>
    <mergeCell ref="A41:B41"/>
    <mergeCell ref="A42:A45"/>
    <mergeCell ref="A1:B1"/>
    <mergeCell ref="C1:R11"/>
    <mergeCell ref="S1:AE11"/>
    <mergeCell ref="A12:B12"/>
    <mergeCell ref="C12:AE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参照用リスト!$C$1:$C$3</xm:f>
          </x14:formula1>
          <xm:sqref>C14:AE30</xm:sqref>
        </x14:dataValidation>
        <x14:dataValidation type="list" allowBlank="1" showInputMessage="1" showErrorMessage="1">
          <x14:formula1>
            <xm:f>参照用リスト!$A$1:$A$4</xm:f>
          </x14:formula1>
          <xm:sqref>B14:B30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AM53"/>
  <sheetViews>
    <sheetView view="pageBreakPreview" zoomScale="71" zoomScaleNormal="71" zoomScaleSheetLayoutView="71" workbookViewId="0">
      <pane xSplit="2" ySplit="13" topLeftCell="C26"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7"/>
      <c r="AG1" s="138"/>
    </row>
    <row r="2" spans="1:33"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0"/>
      <c r="AG2" s="141"/>
    </row>
    <row r="3" spans="1:33"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0"/>
      <c r="AG3" s="141"/>
    </row>
    <row r="4" spans="1:33"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0"/>
      <c r="AG4" s="141"/>
    </row>
    <row r="5" spans="1:33"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0"/>
      <c r="AG5" s="141"/>
    </row>
    <row r="6" spans="1:33"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0"/>
      <c r="AG6" s="141"/>
    </row>
    <row r="7" spans="1:33"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0"/>
      <c r="AG7" s="141"/>
    </row>
    <row r="8" spans="1:33"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0"/>
      <c r="AG8" s="141"/>
    </row>
    <row r="9" spans="1:33"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0"/>
      <c r="AG9" s="141"/>
    </row>
    <row r="10" spans="1:33"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0"/>
      <c r="AG10" s="141"/>
    </row>
    <row r="11" spans="1:33"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3"/>
      <c r="AG11" s="144"/>
    </row>
    <row r="12" spans="1:33"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9"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0</v>
      </c>
      <c r="D31" s="101">
        <f t="shared" ref="D31:AG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1"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1"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1"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1" t="s">
        <v>93</v>
      </c>
      <c r="C35" s="102">
        <f>COUNTIFS($B$14:$B$30,"その他",C14:C30,"●")+COUNTIFS($B$14:$B$30,"その他",C14:C30,"▲")</f>
        <v>0</v>
      </c>
      <c r="D35" s="102">
        <f t="shared" ref="D35:AG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6.25" hidden="1" thickBot="1" x14ac:dyDescent="0.55000000000000004">
      <c r="A36" s="125" t="s">
        <v>95</v>
      </c>
      <c r="B36" s="126"/>
      <c r="C36" s="102">
        <f>SUM(C37:C40)</f>
        <v>0</v>
      </c>
      <c r="D36" s="102">
        <f t="shared" ref="D36:AG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6.25" hidden="1" thickBot="1" x14ac:dyDescent="0.55000000000000004">
      <c r="A37" s="115"/>
      <c r="B37" s="111" t="s">
        <v>108</v>
      </c>
      <c r="C37" s="102">
        <f t="shared" ref="C37:AG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c r="AG38" s="102">
        <f t="shared" si="6"/>
        <v>0</v>
      </c>
    </row>
    <row r="39" spans="1:33"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c r="AG39" s="102">
        <f t="shared" si="6"/>
        <v>0</v>
      </c>
    </row>
    <row r="40" spans="1:33"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row>
    <row r="41" spans="1:33" ht="27" thickTop="1" thickBot="1" x14ac:dyDescent="0.55000000000000004">
      <c r="A41" s="125" t="s">
        <v>96</v>
      </c>
      <c r="B41" s="126"/>
      <c r="C41" s="108">
        <f>SUM(C42:C45)</f>
        <v>0</v>
      </c>
      <c r="D41" s="108">
        <f t="shared" ref="D41:AG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c r="AG41" s="108">
        <f t="shared" si="7"/>
        <v>0</v>
      </c>
    </row>
    <row r="42" spans="1:33" ht="26.25" thickTop="1" x14ac:dyDescent="0.5">
      <c r="A42" s="115"/>
      <c r="B42" s="111" t="s">
        <v>108</v>
      </c>
      <c r="C42" s="107">
        <f t="shared" ref="C42:AG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c r="AG42" s="107">
        <f t="shared" si="8"/>
        <v>0</v>
      </c>
    </row>
    <row r="43" spans="1:33" ht="25.5" x14ac:dyDescent="0.5">
      <c r="A43" s="115"/>
      <c r="B43" s="111" t="s">
        <v>109</v>
      </c>
      <c r="C43" s="102">
        <f t="shared" ref="C43:AG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c r="AG43" s="102">
        <f t="shared" si="9"/>
        <v>0</v>
      </c>
    </row>
    <row r="44" spans="1:33" ht="25.5" x14ac:dyDescent="0.5">
      <c r="A44" s="115"/>
      <c r="B44" s="111" t="s">
        <v>107</v>
      </c>
      <c r="C44" s="102">
        <f>COUNTIFS($B$14:$B$30,"中等症Ⅱ等",C14:C30,"▲")</f>
        <v>0</v>
      </c>
      <c r="D44" s="102">
        <f t="shared" ref="D44:AG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c r="AG44" s="102">
        <f t="shared" si="10"/>
        <v>0</v>
      </c>
    </row>
    <row r="45" spans="1:33" ht="25.5" x14ac:dyDescent="0.5">
      <c r="A45" s="115"/>
      <c r="B45" s="111" t="s">
        <v>93</v>
      </c>
      <c r="C45" s="102">
        <f>COUNTIFS($B$14:$B$30,"その他",C14:C30,"▲")</f>
        <v>0</v>
      </c>
      <c r="D45" s="102">
        <f t="shared" ref="D45:AG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c r="AG45" s="102">
        <f t="shared" si="11"/>
        <v>0</v>
      </c>
    </row>
    <row r="46" spans="1:33" ht="26.25" thickBot="1" x14ac:dyDescent="0.55000000000000004">
      <c r="A46" s="127" t="s">
        <v>97</v>
      </c>
      <c r="B46" s="128"/>
      <c r="C46" s="103">
        <f>(C32+C33)*2+C34+C35</f>
        <v>0</v>
      </c>
      <c r="D46" s="103">
        <f t="shared" ref="D46:AG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c r="AG46" s="103">
        <f t="shared" si="12"/>
        <v>0</v>
      </c>
    </row>
    <row r="47" spans="1:33" ht="27" thickTop="1" thickBot="1" x14ac:dyDescent="0.55000000000000004">
      <c r="A47" s="127" t="s">
        <v>98</v>
      </c>
      <c r="B47" s="128"/>
      <c r="C47" s="108">
        <f>MIN(C46,SUM(C50:C53))</f>
        <v>0</v>
      </c>
      <c r="D47" s="108">
        <f t="shared" ref="D47:AG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c r="AG47" s="108">
        <f t="shared" si="13"/>
        <v>0</v>
      </c>
    </row>
    <row r="48" spans="1:33" ht="26.25" thickTop="1" x14ac:dyDescent="0.5">
      <c r="A48" s="127" t="s">
        <v>99</v>
      </c>
      <c r="B48" s="128"/>
      <c r="C48" s="107" t="str">
        <f>IF(SUM(C50:C53)&gt;C46,"✓","")</f>
        <v/>
      </c>
      <c r="D48" s="107" t="str">
        <f t="shared" ref="D48:AG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c r="AG48" s="107" t="str">
        <f t="shared" si="14"/>
        <v/>
      </c>
    </row>
    <row r="49" spans="1:33" ht="25.5" x14ac:dyDescent="0.5">
      <c r="A49" s="125" t="s">
        <v>100</v>
      </c>
      <c r="B49" s="126"/>
      <c r="C49" s="102">
        <f>SUM(C50:C53)</f>
        <v>0</v>
      </c>
      <c r="D49" s="102">
        <f t="shared" ref="D49:AG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c r="AG49" s="102">
        <f t="shared" si="15"/>
        <v>0</v>
      </c>
    </row>
    <row r="50" spans="1:33" ht="25.5" x14ac:dyDescent="0.5">
      <c r="A50" s="115"/>
      <c r="B50" s="111" t="s">
        <v>91</v>
      </c>
      <c r="C50" s="102">
        <f>COUNTIFS($B$14:$B$30,"ICU",C14:C30,"×")</f>
        <v>0</v>
      </c>
      <c r="D50" s="102">
        <f t="shared" ref="D50:AG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c r="AG50" s="102">
        <f t="shared" si="16"/>
        <v>0</v>
      </c>
    </row>
    <row r="51" spans="1:33" ht="25.5" x14ac:dyDescent="0.5">
      <c r="A51" s="115"/>
      <c r="B51" s="111" t="s">
        <v>92</v>
      </c>
      <c r="C51" s="102">
        <f>COUNTIFS($B$14:$B$30,"HCU",C14:C30,"×")</f>
        <v>0</v>
      </c>
      <c r="D51" s="102">
        <f t="shared" ref="D51:AG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c r="AG51" s="102">
        <f t="shared" si="17"/>
        <v>0</v>
      </c>
    </row>
    <row r="52" spans="1:33" ht="25.5" x14ac:dyDescent="0.5">
      <c r="A52" s="115"/>
      <c r="B52" s="111" t="s">
        <v>94</v>
      </c>
      <c r="C52" s="102">
        <f>COUNTIFS($B$14:$B$30,"中等症Ⅱ等",C14:C30,"×")</f>
        <v>0</v>
      </c>
      <c r="D52" s="102">
        <f t="shared" ref="D52:AG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c r="AG52" s="102">
        <f t="shared" si="18"/>
        <v>0</v>
      </c>
    </row>
    <row r="53" spans="1:33" ht="25.5" x14ac:dyDescent="0.5">
      <c r="A53" s="129"/>
      <c r="B53" s="111" t="s">
        <v>93</v>
      </c>
      <c r="C53" s="102">
        <f>COUNTIFS($B$14:$B$30,"その他",C14:C30,"×")</f>
        <v>0</v>
      </c>
      <c r="D53" s="102">
        <f t="shared" ref="D53:AG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c r="AG53" s="102">
        <f t="shared" si="19"/>
        <v>0</v>
      </c>
    </row>
  </sheetData>
  <mergeCells count="17">
    <mergeCell ref="A46:B46"/>
    <mergeCell ref="A47:B47"/>
    <mergeCell ref="A48:B48"/>
    <mergeCell ref="A49:B49"/>
    <mergeCell ref="A50:A53"/>
    <mergeCell ref="AH31:AM31"/>
    <mergeCell ref="A32:A35"/>
    <mergeCell ref="A36:B36"/>
    <mergeCell ref="A37:A40"/>
    <mergeCell ref="A41:B41"/>
    <mergeCell ref="A42:A45"/>
    <mergeCell ref="A1:B1"/>
    <mergeCell ref="C1:R11"/>
    <mergeCell ref="S1:AG11"/>
    <mergeCell ref="A12:B12"/>
    <mergeCell ref="C12:AG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参照用リスト!$A$1:$A$4</xm:f>
          </x14:formula1>
          <xm:sqref>B14:B30</xm:sqref>
        </x14:dataValidation>
        <x14:dataValidation type="list" allowBlank="1" showInputMessage="1" showErrorMessage="1">
          <x14:formula1>
            <xm:f>参照用リスト!$C$1:$C$3</xm:f>
          </x14:formula1>
          <xm:sqref>C14:AG30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AM53"/>
  <sheetViews>
    <sheetView view="pageBreakPreview" zoomScale="71" zoomScaleNormal="71" zoomScaleSheetLayoutView="71" workbookViewId="0">
      <pane xSplit="2" ySplit="13" topLeftCell="C32"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7"/>
      <c r="AG1" s="138"/>
    </row>
    <row r="2" spans="1:33"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0"/>
      <c r="AG2" s="141"/>
    </row>
    <row r="3" spans="1:33"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0"/>
      <c r="AG3" s="141"/>
    </row>
    <row r="4" spans="1:33"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0"/>
      <c r="AG4" s="141"/>
    </row>
    <row r="5" spans="1:33"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0"/>
      <c r="AG5" s="141"/>
    </row>
    <row r="6" spans="1:33"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0"/>
      <c r="AG6" s="141"/>
    </row>
    <row r="7" spans="1:33"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0"/>
      <c r="AG7" s="141"/>
    </row>
    <row r="8" spans="1:33"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0"/>
      <c r="AG8" s="141"/>
    </row>
    <row r="9" spans="1:33"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0"/>
      <c r="AG9" s="141"/>
    </row>
    <row r="10" spans="1:33"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0"/>
      <c r="AG10" s="141"/>
    </row>
    <row r="11" spans="1:33"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3"/>
      <c r="AG11" s="144"/>
    </row>
    <row r="12" spans="1:33"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9"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0</v>
      </c>
      <c r="D31" s="101">
        <f t="shared" ref="D31:AG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1"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1"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1"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1" t="s">
        <v>93</v>
      </c>
      <c r="C35" s="102">
        <f>COUNTIFS($B$14:$B$30,"その他",C14:C30,"●")+COUNTIFS($B$14:$B$30,"その他",C14:C30,"▲")</f>
        <v>0</v>
      </c>
      <c r="D35" s="102">
        <f t="shared" ref="D35:AG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6.25" hidden="1" thickBot="1" x14ac:dyDescent="0.55000000000000004">
      <c r="A36" s="125" t="s">
        <v>95</v>
      </c>
      <c r="B36" s="126"/>
      <c r="C36" s="102">
        <f>SUM(C37:C40)</f>
        <v>0</v>
      </c>
      <c r="D36" s="102">
        <f t="shared" ref="D36:AG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6.25" hidden="1" thickBot="1" x14ac:dyDescent="0.55000000000000004">
      <c r="A37" s="115"/>
      <c r="B37" s="111" t="s">
        <v>108</v>
      </c>
      <c r="C37" s="102">
        <f t="shared" ref="C37:AG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c r="AG38" s="102">
        <f t="shared" si="6"/>
        <v>0</v>
      </c>
    </row>
    <row r="39" spans="1:33"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c r="AG39" s="102">
        <f t="shared" si="6"/>
        <v>0</v>
      </c>
    </row>
    <row r="40" spans="1:33"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row>
    <row r="41" spans="1:33" ht="27" thickTop="1" thickBot="1" x14ac:dyDescent="0.55000000000000004">
      <c r="A41" s="125" t="s">
        <v>96</v>
      </c>
      <c r="B41" s="126"/>
      <c r="C41" s="108">
        <f>SUM(C42:C45)</f>
        <v>0</v>
      </c>
      <c r="D41" s="108">
        <f t="shared" ref="D41:AG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c r="AG41" s="108">
        <f t="shared" si="7"/>
        <v>0</v>
      </c>
    </row>
    <row r="42" spans="1:33" ht="26.25" thickTop="1" x14ac:dyDescent="0.5">
      <c r="A42" s="115"/>
      <c r="B42" s="111" t="s">
        <v>108</v>
      </c>
      <c r="C42" s="107">
        <f t="shared" ref="C42:AG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c r="AG42" s="107">
        <f t="shared" si="8"/>
        <v>0</v>
      </c>
    </row>
    <row r="43" spans="1:33" ht="25.5" x14ac:dyDescent="0.5">
      <c r="A43" s="115"/>
      <c r="B43" s="111" t="s">
        <v>109</v>
      </c>
      <c r="C43" s="102">
        <f t="shared" ref="C43:AG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c r="AG43" s="102">
        <f t="shared" si="9"/>
        <v>0</v>
      </c>
    </row>
    <row r="44" spans="1:33" ht="25.5" x14ac:dyDescent="0.5">
      <c r="A44" s="115"/>
      <c r="B44" s="111" t="s">
        <v>107</v>
      </c>
      <c r="C44" s="102">
        <f>COUNTIFS($B$14:$B$30,"中等症Ⅱ等",C14:C30,"▲")</f>
        <v>0</v>
      </c>
      <c r="D44" s="102">
        <f t="shared" ref="D44:AG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c r="AG44" s="102">
        <f t="shared" si="10"/>
        <v>0</v>
      </c>
    </row>
    <row r="45" spans="1:33" ht="25.5" x14ac:dyDescent="0.5">
      <c r="A45" s="115"/>
      <c r="B45" s="111" t="s">
        <v>93</v>
      </c>
      <c r="C45" s="102">
        <f>COUNTIFS($B$14:$B$30,"その他",C14:C30,"▲")</f>
        <v>0</v>
      </c>
      <c r="D45" s="102">
        <f t="shared" ref="D45:AG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c r="AG45" s="102">
        <f t="shared" si="11"/>
        <v>0</v>
      </c>
    </row>
    <row r="46" spans="1:33" ht="26.25" thickBot="1" x14ac:dyDescent="0.55000000000000004">
      <c r="A46" s="127" t="s">
        <v>97</v>
      </c>
      <c r="B46" s="128"/>
      <c r="C46" s="103">
        <f>(C32+C33)*2+C34+C35</f>
        <v>0</v>
      </c>
      <c r="D46" s="103">
        <f t="shared" ref="D46:AG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c r="AG46" s="103">
        <f t="shared" si="12"/>
        <v>0</v>
      </c>
    </row>
    <row r="47" spans="1:33" ht="27" thickTop="1" thickBot="1" x14ac:dyDescent="0.55000000000000004">
      <c r="A47" s="127" t="s">
        <v>98</v>
      </c>
      <c r="B47" s="128"/>
      <c r="C47" s="108">
        <f>MIN(C46,SUM(C50:C53))</f>
        <v>0</v>
      </c>
      <c r="D47" s="108">
        <f t="shared" ref="D47:AG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c r="AG47" s="108">
        <f t="shared" si="13"/>
        <v>0</v>
      </c>
    </row>
    <row r="48" spans="1:33" ht="26.25" thickTop="1" x14ac:dyDescent="0.5">
      <c r="A48" s="127" t="s">
        <v>99</v>
      </c>
      <c r="B48" s="128"/>
      <c r="C48" s="107" t="str">
        <f>IF(SUM(C50:C53)&gt;C46,"✓","")</f>
        <v/>
      </c>
      <c r="D48" s="107" t="str">
        <f t="shared" ref="D48:AG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c r="AG48" s="107" t="str">
        <f t="shared" si="14"/>
        <v/>
      </c>
    </row>
    <row r="49" spans="1:33" ht="25.5" x14ac:dyDescent="0.5">
      <c r="A49" s="125" t="s">
        <v>100</v>
      </c>
      <c r="B49" s="126"/>
      <c r="C49" s="102">
        <f>SUM(C50:C53)</f>
        <v>0</v>
      </c>
      <c r="D49" s="102">
        <f t="shared" ref="D49:AG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c r="AG49" s="102">
        <f t="shared" si="15"/>
        <v>0</v>
      </c>
    </row>
    <row r="50" spans="1:33" ht="25.5" x14ac:dyDescent="0.5">
      <c r="A50" s="115"/>
      <c r="B50" s="111" t="s">
        <v>91</v>
      </c>
      <c r="C50" s="102">
        <f>COUNTIFS($B$14:$B$30,"ICU",C14:C30,"×")</f>
        <v>0</v>
      </c>
      <c r="D50" s="102">
        <f t="shared" ref="D50:AG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c r="AG50" s="102">
        <f t="shared" si="16"/>
        <v>0</v>
      </c>
    </row>
    <row r="51" spans="1:33" ht="25.5" x14ac:dyDescent="0.5">
      <c r="A51" s="115"/>
      <c r="B51" s="111" t="s">
        <v>92</v>
      </c>
      <c r="C51" s="102">
        <f>COUNTIFS($B$14:$B$30,"HCU",C14:C30,"×")</f>
        <v>0</v>
      </c>
      <c r="D51" s="102">
        <f t="shared" ref="D51:AG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c r="AG51" s="102">
        <f t="shared" si="17"/>
        <v>0</v>
      </c>
    </row>
    <row r="52" spans="1:33" ht="25.5" x14ac:dyDescent="0.5">
      <c r="A52" s="115"/>
      <c r="B52" s="111" t="s">
        <v>94</v>
      </c>
      <c r="C52" s="102">
        <f>COUNTIFS($B$14:$B$30,"中等症Ⅱ等",C14:C30,"×")</f>
        <v>0</v>
      </c>
      <c r="D52" s="102">
        <f t="shared" ref="D52:AG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c r="AG52" s="102">
        <f t="shared" si="18"/>
        <v>0</v>
      </c>
    </row>
    <row r="53" spans="1:33" ht="25.5" x14ac:dyDescent="0.5">
      <c r="A53" s="129"/>
      <c r="B53" s="111" t="s">
        <v>93</v>
      </c>
      <c r="C53" s="102">
        <f>COUNTIFS($B$14:$B$30,"その他",C14:C30,"×")</f>
        <v>0</v>
      </c>
      <c r="D53" s="102">
        <f t="shared" ref="D53:AG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c r="AG53" s="102">
        <f t="shared" si="19"/>
        <v>0</v>
      </c>
    </row>
  </sheetData>
  <mergeCells count="17">
    <mergeCell ref="A46:B46"/>
    <mergeCell ref="A47:B47"/>
    <mergeCell ref="A48:B48"/>
    <mergeCell ref="A49:B49"/>
    <mergeCell ref="A50:A53"/>
    <mergeCell ref="AH31:AM31"/>
    <mergeCell ref="A32:A35"/>
    <mergeCell ref="A36:B36"/>
    <mergeCell ref="A37:A40"/>
    <mergeCell ref="A41:B41"/>
    <mergeCell ref="A42:A45"/>
    <mergeCell ref="A1:B1"/>
    <mergeCell ref="C1:R11"/>
    <mergeCell ref="S1:AG11"/>
    <mergeCell ref="A12:B12"/>
    <mergeCell ref="C12:AG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参照用リスト!$C$1:$C$3</xm:f>
          </x14:formula1>
          <xm:sqref>C14:AG30</xm:sqref>
        </x14:dataValidation>
        <x14:dataValidation type="list" allowBlank="1" showInputMessage="1" showErrorMessage="1">
          <x14:formula1>
            <xm:f>参照用リスト!$A$1:$A$4</xm:f>
          </x14:formula1>
          <xm:sqref>B14:B30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M53"/>
  <sheetViews>
    <sheetView view="pageBreakPreview" zoomScale="71" zoomScaleNormal="71" zoomScaleSheetLayoutView="71" workbookViewId="0">
      <pane xSplit="2" ySplit="13" topLeftCell="C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7"/>
      <c r="AG1" s="138"/>
    </row>
    <row r="2" spans="1:33"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0"/>
      <c r="AG2" s="141"/>
    </row>
    <row r="3" spans="1:33"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0"/>
      <c r="AG3" s="141"/>
    </row>
    <row r="4" spans="1:33"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0"/>
      <c r="AG4" s="141"/>
    </row>
    <row r="5" spans="1:33"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0"/>
      <c r="AG5" s="141"/>
    </row>
    <row r="6" spans="1:33"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0"/>
      <c r="AG6" s="141"/>
    </row>
    <row r="7" spans="1:33"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0"/>
      <c r="AG7" s="141"/>
    </row>
    <row r="8" spans="1:33"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0"/>
      <c r="AG8" s="141"/>
    </row>
    <row r="9" spans="1:33"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0"/>
      <c r="AG9" s="141"/>
    </row>
    <row r="10" spans="1:33"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0"/>
      <c r="AG10" s="141"/>
    </row>
    <row r="11" spans="1:33"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3"/>
      <c r="AG11" s="144"/>
    </row>
    <row r="12" spans="1:33"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9"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0</v>
      </c>
      <c r="D31" s="101">
        <f t="shared" ref="D31:AG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1"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1"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1"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1" t="s">
        <v>93</v>
      </c>
      <c r="C35" s="102">
        <f>COUNTIFS($B$14:$B$30,"その他",C14:C30,"●")+COUNTIFS($B$14:$B$30,"その他",C14:C30,"▲")</f>
        <v>0</v>
      </c>
      <c r="D35" s="102">
        <f t="shared" ref="D35:AG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6.25" hidden="1" thickBot="1" x14ac:dyDescent="0.55000000000000004">
      <c r="A36" s="125" t="s">
        <v>95</v>
      </c>
      <c r="B36" s="126"/>
      <c r="C36" s="102">
        <f>SUM(C37:C40)</f>
        <v>0</v>
      </c>
      <c r="D36" s="102">
        <f t="shared" ref="D36:AG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6.25" hidden="1" thickBot="1" x14ac:dyDescent="0.55000000000000004">
      <c r="A37" s="115"/>
      <c r="B37" s="111" t="s">
        <v>108</v>
      </c>
      <c r="C37" s="102">
        <f t="shared" ref="C37:AG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c r="AG38" s="102">
        <f t="shared" si="6"/>
        <v>0</v>
      </c>
    </row>
    <row r="39" spans="1:33"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c r="AG39" s="102">
        <f t="shared" si="6"/>
        <v>0</v>
      </c>
    </row>
    <row r="40" spans="1:33"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row>
    <row r="41" spans="1:33" ht="27" thickTop="1" thickBot="1" x14ac:dyDescent="0.55000000000000004">
      <c r="A41" s="125" t="s">
        <v>96</v>
      </c>
      <c r="B41" s="126"/>
      <c r="C41" s="108">
        <f>SUM(C42:C45)</f>
        <v>0</v>
      </c>
      <c r="D41" s="108">
        <f t="shared" ref="D41:AG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c r="AG41" s="108">
        <f t="shared" si="7"/>
        <v>0</v>
      </c>
    </row>
    <row r="42" spans="1:33" ht="26.25" thickTop="1" x14ac:dyDescent="0.5">
      <c r="A42" s="115"/>
      <c r="B42" s="111" t="s">
        <v>108</v>
      </c>
      <c r="C42" s="107">
        <f t="shared" ref="C42:AG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c r="AG42" s="107">
        <f t="shared" si="8"/>
        <v>0</v>
      </c>
    </row>
    <row r="43" spans="1:33" ht="25.5" x14ac:dyDescent="0.5">
      <c r="A43" s="115"/>
      <c r="B43" s="111" t="s">
        <v>109</v>
      </c>
      <c r="C43" s="102">
        <f t="shared" ref="C43:AG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c r="AG43" s="102">
        <f t="shared" si="9"/>
        <v>0</v>
      </c>
    </row>
    <row r="44" spans="1:33" ht="25.5" x14ac:dyDescent="0.5">
      <c r="A44" s="115"/>
      <c r="B44" s="111" t="s">
        <v>107</v>
      </c>
      <c r="C44" s="102">
        <f>COUNTIFS($B$14:$B$30,"中等症Ⅱ等",C14:C30,"▲")</f>
        <v>0</v>
      </c>
      <c r="D44" s="102">
        <f t="shared" ref="D44:AG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c r="AG44" s="102">
        <f t="shared" si="10"/>
        <v>0</v>
      </c>
    </row>
    <row r="45" spans="1:33" ht="25.5" x14ac:dyDescent="0.5">
      <c r="A45" s="115"/>
      <c r="B45" s="111" t="s">
        <v>93</v>
      </c>
      <c r="C45" s="102">
        <f>COUNTIFS($B$14:$B$30,"その他",C14:C30,"▲")</f>
        <v>0</v>
      </c>
      <c r="D45" s="102">
        <f t="shared" ref="D45:AG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c r="AG45" s="102">
        <f t="shared" si="11"/>
        <v>0</v>
      </c>
    </row>
    <row r="46" spans="1:33" ht="26.25" thickBot="1" x14ac:dyDescent="0.55000000000000004">
      <c r="A46" s="127" t="s">
        <v>97</v>
      </c>
      <c r="B46" s="128"/>
      <c r="C46" s="103">
        <f>(C32+C33)*2+C34+C35</f>
        <v>0</v>
      </c>
      <c r="D46" s="103">
        <f t="shared" ref="D46:AG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c r="AG46" s="103">
        <f t="shared" si="12"/>
        <v>0</v>
      </c>
    </row>
    <row r="47" spans="1:33" ht="27" thickTop="1" thickBot="1" x14ac:dyDescent="0.55000000000000004">
      <c r="A47" s="127" t="s">
        <v>98</v>
      </c>
      <c r="B47" s="128"/>
      <c r="C47" s="108">
        <f>MIN(C46,SUM(C50:C53))</f>
        <v>0</v>
      </c>
      <c r="D47" s="108">
        <f t="shared" ref="D47:AG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c r="AG47" s="108">
        <f t="shared" si="13"/>
        <v>0</v>
      </c>
    </row>
    <row r="48" spans="1:33" ht="26.25" thickTop="1" x14ac:dyDescent="0.5">
      <c r="A48" s="127" t="s">
        <v>99</v>
      </c>
      <c r="B48" s="128"/>
      <c r="C48" s="107" t="str">
        <f>IF(SUM(C50:C53)&gt;C46,"✓","")</f>
        <v/>
      </c>
      <c r="D48" s="107" t="str">
        <f t="shared" ref="D48:AG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c r="AG48" s="107" t="str">
        <f t="shared" si="14"/>
        <v/>
      </c>
    </row>
    <row r="49" spans="1:33" ht="25.5" x14ac:dyDescent="0.5">
      <c r="A49" s="125" t="s">
        <v>100</v>
      </c>
      <c r="B49" s="126"/>
      <c r="C49" s="102">
        <f>SUM(C50:C53)</f>
        <v>0</v>
      </c>
      <c r="D49" s="102">
        <f t="shared" ref="D49:AG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c r="AG49" s="102">
        <f t="shared" si="15"/>
        <v>0</v>
      </c>
    </row>
    <row r="50" spans="1:33" ht="25.5" x14ac:dyDescent="0.5">
      <c r="A50" s="115"/>
      <c r="B50" s="111" t="s">
        <v>91</v>
      </c>
      <c r="C50" s="102">
        <f>COUNTIFS($B$14:$B$30,"ICU",C14:C30,"×")</f>
        <v>0</v>
      </c>
      <c r="D50" s="102">
        <f t="shared" ref="D50:AG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c r="AG50" s="102">
        <f t="shared" si="16"/>
        <v>0</v>
      </c>
    </row>
    <row r="51" spans="1:33" ht="25.5" x14ac:dyDescent="0.5">
      <c r="A51" s="115"/>
      <c r="B51" s="111" t="s">
        <v>92</v>
      </c>
      <c r="C51" s="102">
        <f>COUNTIFS($B$14:$B$30,"HCU",C14:C30,"×")</f>
        <v>0</v>
      </c>
      <c r="D51" s="102">
        <f t="shared" ref="D51:AG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c r="AG51" s="102">
        <f t="shared" si="17"/>
        <v>0</v>
      </c>
    </row>
    <row r="52" spans="1:33" ht="25.5" x14ac:dyDescent="0.5">
      <c r="A52" s="115"/>
      <c r="B52" s="111" t="s">
        <v>94</v>
      </c>
      <c r="C52" s="102">
        <f>COUNTIFS($B$14:$B$30,"中等症Ⅱ等",C14:C30,"×")</f>
        <v>0</v>
      </c>
      <c r="D52" s="102">
        <f t="shared" ref="D52:AG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c r="AG52" s="102">
        <f t="shared" si="18"/>
        <v>0</v>
      </c>
    </row>
    <row r="53" spans="1:33" ht="25.5" x14ac:dyDescent="0.5">
      <c r="A53" s="129"/>
      <c r="B53" s="111" t="s">
        <v>93</v>
      </c>
      <c r="C53" s="102">
        <f>COUNTIFS($B$14:$B$30,"その他",C14:C30,"×")</f>
        <v>0</v>
      </c>
      <c r="D53" s="102">
        <f t="shared" ref="D53:AG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c r="AG53" s="102">
        <f t="shared" si="19"/>
        <v>0</v>
      </c>
    </row>
  </sheetData>
  <mergeCells count="17">
    <mergeCell ref="A46:B46"/>
    <mergeCell ref="A47:B47"/>
    <mergeCell ref="A48:B48"/>
    <mergeCell ref="A49:B49"/>
    <mergeCell ref="A50:A53"/>
    <mergeCell ref="AH31:AM31"/>
    <mergeCell ref="A32:A35"/>
    <mergeCell ref="A36:B36"/>
    <mergeCell ref="A37:A40"/>
    <mergeCell ref="A41:B41"/>
    <mergeCell ref="A42:A45"/>
    <mergeCell ref="A1:B1"/>
    <mergeCell ref="C1:R11"/>
    <mergeCell ref="S1:AG11"/>
    <mergeCell ref="A12:B12"/>
    <mergeCell ref="C12:AG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参照用リスト!$C$1:$C$3</xm:f>
          </x14:formula1>
          <xm:sqref>C14:AG30</xm:sqref>
        </x14:dataValidation>
        <x14:dataValidation type="list" allowBlank="1" showInputMessage="1" showErrorMessage="1">
          <x14:formula1>
            <xm:f>参照用リスト!$A$1:$A$4</xm:f>
          </x14:formula1>
          <xm:sqref>B14:B30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AM53"/>
  <sheetViews>
    <sheetView view="pageBreakPreview" zoomScale="71" zoomScaleNormal="71" zoomScaleSheetLayoutView="71" workbookViewId="0">
      <pane xSplit="2" ySplit="13" topLeftCell="C26"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7"/>
      <c r="AG1" s="138"/>
    </row>
    <row r="2" spans="1:33"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0"/>
      <c r="AG2" s="141"/>
    </row>
    <row r="3" spans="1:33"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0"/>
      <c r="AG3" s="141"/>
    </row>
    <row r="4" spans="1:33"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0"/>
      <c r="AG4" s="141"/>
    </row>
    <row r="5" spans="1:33"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0"/>
      <c r="AG5" s="141"/>
    </row>
    <row r="6" spans="1:33"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0"/>
      <c r="AG6" s="141"/>
    </row>
    <row r="7" spans="1:33"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0"/>
      <c r="AG7" s="141"/>
    </row>
    <row r="8" spans="1:33"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0"/>
      <c r="AG8" s="141"/>
    </row>
    <row r="9" spans="1:33"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0"/>
      <c r="AG9" s="141"/>
    </row>
    <row r="10" spans="1:33"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0"/>
      <c r="AG10" s="141"/>
    </row>
    <row r="11" spans="1:33"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3"/>
      <c r="AG11" s="144"/>
    </row>
    <row r="12" spans="1:33"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9"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0</v>
      </c>
      <c r="D31" s="101">
        <f t="shared" ref="D31:AG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1"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1"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1"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1" t="s">
        <v>93</v>
      </c>
      <c r="C35" s="102">
        <f>COUNTIFS($B$14:$B$30,"その他",C14:C30,"●")+COUNTIFS($B$14:$B$30,"その他",C14:C30,"▲")</f>
        <v>0</v>
      </c>
      <c r="D35" s="102">
        <f t="shared" ref="D35:AG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6.25" hidden="1" thickBot="1" x14ac:dyDescent="0.55000000000000004">
      <c r="A36" s="125" t="s">
        <v>95</v>
      </c>
      <c r="B36" s="126"/>
      <c r="C36" s="102">
        <f>SUM(C37:C40)</f>
        <v>0</v>
      </c>
      <c r="D36" s="102">
        <f t="shared" ref="D36:AG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6.25" hidden="1" thickBot="1" x14ac:dyDescent="0.55000000000000004">
      <c r="A37" s="115"/>
      <c r="B37" s="111" t="s">
        <v>108</v>
      </c>
      <c r="C37" s="102">
        <f t="shared" ref="C37:AG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c r="AG38" s="102">
        <f t="shared" si="6"/>
        <v>0</v>
      </c>
    </row>
    <row r="39" spans="1:33"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c r="AG39" s="102">
        <f t="shared" si="6"/>
        <v>0</v>
      </c>
    </row>
    <row r="40" spans="1:33"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row>
    <row r="41" spans="1:33" ht="27" thickTop="1" thickBot="1" x14ac:dyDescent="0.55000000000000004">
      <c r="A41" s="125" t="s">
        <v>96</v>
      </c>
      <c r="B41" s="126"/>
      <c r="C41" s="108">
        <f>SUM(C42:C45)</f>
        <v>0</v>
      </c>
      <c r="D41" s="108">
        <f t="shared" ref="D41:AG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c r="AG41" s="108">
        <f t="shared" si="7"/>
        <v>0</v>
      </c>
    </row>
    <row r="42" spans="1:33" ht="26.25" thickTop="1" x14ac:dyDescent="0.5">
      <c r="A42" s="115"/>
      <c r="B42" s="111" t="s">
        <v>108</v>
      </c>
      <c r="C42" s="107">
        <f t="shared" ref="C42:AG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c r="AG42" s="107">
        <f t="shared" si="8"/>
        <v>0</v>
      </c>
    </row>
    <row r="43" spans="1:33" ht="25.5" x14ac:dyDescent="0.5">
      <c r="A43" s="115"/>
      <c r="B43" s="111" t="s">
        <v>109</v>
      </c>
      <c r="C43" s="102">
        <f t="shared" ref="C43:AG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c r="AG43" s="102">
        <f t="shared" si="9"/>
        <v>0</v>
      </c>
    </row>
    <row r="44" spans="1:33" ht="25.5" x14ac:dyDescent="0.5">
      <c r="A44" s="115"/>
      <c r="B44" s="111" t="s">
        <v>107</v>
      </c>
      <c r="C44" s="102">
        <f>COUNTIFS($B$14:$B$30,"中等症Ⅱ等",C14:C30,"▲")</f>
        <v>0</v>
      </c>
      <c r="D44" s="102">
        <f t="shared" ref="D44:AG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c r="AG44" s="102">
        <f t="shared" si="10"/>
        <v>0</v>
      </c>
    </row>
    <row r="45" spans="1:33" ht="25.5" x14ac:dyDescent="0.5">
      <c r="A45" s="115"/>
      <c r="B45" s="111" t="s">
        <v>93</v>
      </c>
      <c r="C45" s="102">
        <f>COUNTIFS($B$14:$B$30,"その他",C14:C30,"▲")</f>
        <v>0</v>
      </c>
      <c r="D45" s="102">
        <f t="shared" ref="D45:AG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c r="AG45" s="102">
        <f t="shared" si="11"/>
        <v>0</v>
      </c>
    </row>
    <row r="46" spans="1:33" ht="26.25" thickBot="1" x14ac:dyDescent="0.55000000000000004">
      <c r="A46" s="127" t="s">
        <v>97</v>
      </c>
      <c r="B46" s="128"/>
      <c r="C46" s="103">
        <f>(C32+C33)*2+C34+C35</f>
        <v>0</v>
      </c>
      <c r="D46" s="103">
        <f t="shared" ref="D46:AG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c r="AG46" s="103">
        <f t="shared" si="12"/>
        <v>0</v>
      </c>
    </row>
    <row r="47" spans="1:33" ht="27" thickTop="1" thickBot="1" x14ac:dyDescent="0.55000000000000004">
      <c r="A47" s="127" t="s">
        <v>98</v>
      </c>
      <c r="B47" s="128"/>
      <c r="C47" s="108">
        <f>MIN(C46,SUM(C50:C53))</f>
        <v>0</v>
      </c>
      <c r="D47" s="108">
        <f t="shared" ref="D47:AG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c r="AG47" s="108">
        <f t="shared" si="13"/>
        <v>0</v>
      </c>
    </row>
    <row r="48" spans="1:33" ht="26.25" thickTop="1" x14ac:dyDescent="0.5">
      <c r="A48" s="127" t="s">
        <v>99</v>
      </c>
      <c r="B48" s="128"/>
      <c r="C48" s="107" t="str">
        <f>IF(SUM(C50:C53)&gt;C46,"✓","")</f>
        <v/>
      </c>
      <c r="D48" s="107" t="str">
        <f t="shared" ref="D48:AG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c r="AG48" s="107" t="str">
        <f t="shared" si="14"/>
        <v/>
      </c>
    </row>
    <row r="49" spans="1:33" ht="25.5" x14ac:dyDescent="0.5">
      <c r="A49" s="125" t="s">
        <v>100</v>
      </c>
      <c r="B49" s="126"/>
      <c r="C49" s="102">
        <f>SUM(C50:C53)</f>
        <v>0</v>
      </c>
      <c r="D49" s="102">
        <f t="shared" ref="D49:AG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c r="AG49" s="102">
        <f t="shared" si="15"/>
        <v>0</v>
      </c>
    </row>
    <row r="50" spans="1:33" ht="25.5" x14ac:dyDescent="0.5">
      <c r="A50" s="115"/>
      <c r="B50" s="111" t="s">
        <v>91</v>
      </c>
      <c r="C50" s="102">
        <f>COUNTIFS($B$14:$B$30,"ICU",C14:C30,"×")</f>
        <v>0</v>
      </c>
      <c r="D50" s="102">
        <f t="shared" ref="D50:AG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c r="AG50" s="102">
        <f t="shared" si="16"/>
        <v>0</v>
      </c>
    </row>
    <row r="51" spans="1:33" ht="25.5" x14ac:dyDescent="0.5">
      <c r="A51" s="115"/>
      <c r="B51" s="111" t="s">
        <v>92</v>
      </c>
      <c r="C51" s="102">
        <f>COUNTIFS($B$14:$B$30,"HCU",C14:C30,"×")</f>
        <v>0</v>
      </c>
      <c r="D51" s="102">
        <f t="shared" ref="D51:AG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c r="AG51" s="102">
        <f t="shared" si="17"/>
        <v>0</v>
      </c>
    </row>
    <row r="52" spans="1:33" ht="25.5" x14ac:dyDescent="0.5">
      <c r="A52" s="115"/>
      <c r="B52" s="111" t="s">
        <v>94</v>
      </c>
      <c r="C52" s="102">
        <f>COUNTIFS($B$14:$B$30,"中等症Ⅱ等",C14:C30,"×")</f>
        <v>0</v>
      </c>
      <c r="D52" s="102">
        <f t="shared" ref="D52:AG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c r="AG52" s="102">
        <f t="shared" si="18"/>
        <v>0</v>
      </c>
    </row>
    <row r="53" spans="1:33" ht="25.5" x14ac:dyDescent="0.5">
      <c r="A53" s="129"/>
      <c r="B53" s="111" t="s">
        <v>93</v>
      </c>
      <c r="C53" s="102">
        <f>COUNTIFS($B$14:$B$30,"その他",C14:C30,"×")</f>
        <v>0</v>
      </c>
      <c r="D53" s="102">
        <f t="shared" ref="D53:AG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c r="AG53" s="102">
        <f t="shared" si="19"/>
        <v>0</v>
      </c>
    </row>
  </sheetData>
  <mergeCells count="17">
    <mergeCell ref="A46:B46"/>
    <mergeCell ref="A47:B47"/>
    <mergeCell ref="A48:B48"/>
    <mergeCell ref="A49:B49"/>
    <mergeCell ref="A50:A53"/>
    <mergeCell ref="AH31:AM31"/>
    <mergeCell ref="A32:A35"/>
    <mergeCell ref="A36:B36"/>
    <mergeCell ref="A37:A40"/>
    <mergeCell ref="A41:B41"/>
    <mergeCell ref="A42:A45"/>
    <mergeCell ref="A1:B1"/>
    <mergeCell ref="C1:R11"/>
    <mergeCell ref="S1:AG11"/>
    <mergeCell ref="A12:B12"/>
    <mergeCell ref="C12:AG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参照用リスト!$A$1:$A$4</xm:f>
          </x14:formula1>
          <xm:sqref>B14:B30</xm:sqref>
        </x14:dataValidation>
        <x14:dataValidation type="list" allowBlank="1" showInputMessage="1" showErrorMessage="1">
          <x14:formula1>
            <xm:f>参照用リスト!$C$1:$C$3</xm:f>
          </x14:formula1>
          <xm:sqref>C14:AG30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16"/>
  <sheetViews>
    <sheetView view="pageBreakPreview" zoomScale="96" zoomScaleNormal="96" zoomScaleSheetLayoutView="96" workbookViewId="0">
      <selection activeCell="F11" sqref="F11"/>
    </sheetView>
  </sheetViews>
  <sheetFormatPr defaultRowHeight="13.5" x14ac:dyDescent="0.4"/>
  <cols>
    <col min="1" max="1" width="20.625" style="56" customWidth="1"/>
    <col min="2" max="10" width="15.625" style="56" customWidth="1"/>
    <col min="11" max="256" width="9" style="56"/>
    <col min="257" max="257" width="20.625" style="56" customWidth="1"/>
    <col min="258" max="266" width="10.625" style="56" customWidth="1"/>
    <col min="267" max="512" width="9" style="56"/>
    <col min="513" max="513" width="20.625" style="56" customWidth="1"/>
    <col min="514" max="522" width="10.625" style="56" customWidth="1"/>
    <col min="523" max="768" width="9" style="56"/>
    <col min="769" max="769" width="20.625" style="56" customWidth="1"/>
    <col min="770" max="778" width="10.625" style="56" customWidth="1"/>
    <col min="779" max="1024" width="9" style="56"/>
    <col min="1025" max="1025" width="20.625" style="56" customWidth="1"/>
    <col min="1026" max="1034" width="10.625" style="56" customWidth="1"/>
    <col min="1035" max="1280" width="9" style="56"/>
    <col min="1281" max="1281" width="20.625" style="56" customWidth="1"/>
    <col min="1282" max="1290" width="10.625" style="56" customWidth="1"/>
    <col min="1291" max="1536" width="9" style="56"/>
    <col min="1537" max="1537" width="20.625" style="56" customWidth="1"/>
    <col min="1538" max="1546" width="10.625" style="56" customWidth="1"/>
    <col min="1547" max="1792" width="9" style="56"/>
    <col min="1793" max="1793" width="20.625" style="56" customWidth="1"/>
    <col min="1794" max="1802" width="10.625" style="56" customWidth="1"/>
    <col min="1803" max="2048" width="9" style="56"/>
    <col min="2049" max="2049" width="20.625" style="56" customWidth="1"/>
    <col min="2050" max="2058" width="10.625" style="56" customWidth="1"/>
    <col min="2059" max="2304" width="9" style="56"/>
    <col min="2305" max="2305" width="20.625" style="56" customWidth="1"/>
    <col min="2306" max="2314" width="10.625" style="56" customWidth="1"/>
    <col min="2315" max="2560" width="9" style="56"/>
    <col min="2561" max="2561" width="20.625" style="56" customWidth="1"/>
    <col min="2562" max="2570" width="10.625" style="56" customWidth="1"/>
    <col min="2571" max="2816" width="9" style="56"/>
    <col min="2817" max="2817" width="20.625" style="56" customWidth="1"/>
    <col min="2818" max="2826" width="10.625" style="56" customWidth="1"/>
    <col min="2827" max="3072" width="9" style="56"/>
    <col min="3073" max="3073" width="20.625" style="56" customWidth="1"/>
    <col min="3074" max="3082" width="10.625" style="56" customWidth="1"/>
    <col min="3083" max="3328" width="9" style="56"/>
    <col min="3329" max="3329" width="20.625" style="56" customWidth="1"/>
    <col min="3330" max="3338" width="10.625" style="56" customWidth="1"/>
    <col min="3339" max="3584" width="9" style="56"/>
    <col min="3585" max="3585" width="20.625" style="56" customWidth="1"/>
    <col min="3586" max="3594" width="10.625" style="56" customWidth="1"/>
    <col min="3595" max="3840" width="9" style="56"/>
    <col min="3841" max="3841" width="20.625" style="56" customWidth="1"/>
    <col min="3842" max="3850" width="10.625" style="56" customWidth="1"/>
    <col min="3851" max="4096" width="9" style="56"/>
    <col min="4097" max="4097" width="20.625" style="56" customWidth="1"/>
    <col min="4098" max="4106" width="10.625" style="56" customWidth="1"/>
    <col min="4107" max="4352" width="9" style="56"/>
    <col min="4353" max="4353" width="20.625" style="56" customWidth="1"/>
    <col min="4354" max="4362" width="10.625" style="56" customWidth="1"/>
    <col min="4363" max="4608" width="9" style="56"/>
    <col min="4609" max="4609" width="20.625" style="56" customWidth="1"/>
    <col min="4610" max="4618" width="10.625" style="56" customWidth="1"/>
    <col min="4619" max="4864" width="9" style="56"/>
    <col min="4865" max="4865" width="20.625" style="56" customWidth="1"/>
    <col min="4866" max="4874" width="10.625" style="56" customWidth="1"/>
    <col min="4875" max="5120" width="9" style="56"/>
    <col min="5121" max="5121" width="20.625" style="56" customWidth="1"/>
    <col min="5122" max="5130" width="10.625" style="56" customWidth="1"/>
    <col min="5131" max="5376" width="9" style="56"/>
    <col min="5377" max="5377" width="20.625" style="56" customWidth="1"/>
    <col min="5378" max="5386" width="10.625" style="56" customWidth="1"/>
    <col min="5387" max="5632" width="9" style="56"/>
    <col min="5633" max="5633" width="20.625" style="56" customWidth="1"/>
    <col min="5634" max="5642" width="10.625" style="56" customWidth="1"/>
    <col min="5643" max="5888" width="9" style="56"/>
    <col min="5889" max="5889" width="20.625" style="56" customWidth="1"/>
    <col min="5890" max="5898" width="10.625" style="56" customWidth="1"/>
    <col min="5899" max="6144" width="9" style="56"/>
    <col min="6145" max="6145" width="20.625" style="56" customWidth="1"/>
    <col min="6146" max="6154" width="10.625" style="56" customWidth="1"/>
    <col min="6155" max="6400" width="9" style="56"/>
    <col min="6401" max="6401" width="20.625" style="56" customWidth="1"/>
    <col min="6402" max="6410" width="10.625" style="56" customWidth="1"/>
    <col min="6411" max="6656" width="9" style="56"/>
    <col min="6657" max="6657" width="20.625" style="56" customWidth="1"/>
    <col min="6658" max="6666" width="10.625" style="56" customWidth="1"/>
    <col min="6667" max="6912" width="9" style="56"/>
    <col min="6913" max="6913" width="20.625" style="56" customWidth="1"/>
    <col min="6914" max="6922" width="10.625" style="56" customWidth="1"/>
    <col min="6923" max="7168" width="9" style="56"/>
    <col min="7169" max="7169" width="20.625" style="56" customWidth="1"/>
    <col min="7170" max="7178" width="10.625" style="56" customWidth="1"/>
    <col min="7179" max="7424" width="9" style="56"/>
    <col min="7425" max="7425" width="20.625" style="56" customWidth="1"/>
    <col min="7426" max="7434" width="10.625" style="56" customWidth="1"/>
    <col min="7435" max="7680" width="9" style="56"/>
    <col min="7681" max="7681" width="20.625" style="56" customWidth="1"/>
    <col min="7682" max="7690" width="10.625" style="56" customWidth="1"/>
    <col min="7691" max="7936" width="9" style="56"/>
    <col min="7937" max="7937" width="20.625" style="56" customWidth="1"/>
    <col min="7938" max="7946" width="10.625" style="56" customWidth="1"/>
    <col min="7947" max="8192" width="9" style="56"/>
    <col min="8193" max="8193" width="20.625" style="56" customWidth="1"/>
    <col min="8194" max="8202" width="10.625" style="56" customWidth="1"/>
    <col min="8203" max="8448" width="9" style="56"/>
    <col min="8449" max="8449" width="20.625" style="56" customWidth="1"/>
    <col min="8450" max="8458" width="10.625" style="56" customWidth="1"/>
    <col min="8459" max="8704" width="9" style="56"/>
    <col min="8705" max="8705" width="20.625" style="56" customWidth="1"/>
    <col min="8706" max="8714" width="10.625" style="56" customWidth="1"/>
    <col min="8715" max="8960" width="9" style="56"/>
    <col min="8961" max="8961" width="20.625" style="56" customWidth="1"/>
    <col min="8962" max="8970" width="10.625" style="56" customWidth="1"/>
    <col min="8971" max="9216" width="9" style="56"/>
    <col min="9217" max="9217" width="20.625" style="56" customWidth="1"/>
    <col min="9218" max="9226" width="10.625" style="56" customWidth="1"/>
    <col min="9227" max="9472" width="9" style="56"/>
    <col min="9473" max="9473" width="20.625" style="56" customWidth="1"/>
    <col min="9474" max="9482" width="10.625" style="56" customWidth="1"/>
    <col min="9483" max="9728" width="9" style="56"/>
    <col min="9729" max="9729" width="20.625" style="56" customWidth="1"/>
    <col min="9730" max="9738" width="10.625" style="56" customWidth="1"/>
    <col min="9739" max="9984" width="9" style="56"/>
    <col min="9985" max="9985" width="20.625" style="56" customWidth="1"/>
    <col min="9986" max="9994" width="10.625" style="56" customWidth="1"/>
    <col min="9995" max="10240" width="9" style="56"/>
    <col min="10241" max="10241" width="20.625" style="56" customWidth="1"/>
    <col min="10242" max="10250" width="10.625" style="56" customWidth="1"/>
    <col min="10251" max="10496" width="9" style="56"/>
    <col min="10497" max="10497" width="20.625" style="56" customWidth="1"/>
    <col min="10498" max="10506" width="10.625" style="56" customWidth="1"/>
    <col min="10507" max="10752" width="9" style="56"/>
    <col min="10753" max="10753" width="20.625" style="56" customWidth="1"/>
    <col min="10754" max="10762" width="10.625" style="56" customWidth="1"/>
    <col min="10763" max="11008" width="9" style="56"/>
    <col min="11009" max="11009" width="20.625" style="56" customWidth="1"/>
    <col min="11010" max="11018" width="10.625" style="56" customWidth="1"/>
    <col min="11019" max="11264" width="9" style="56"/>
    <col min="11265" max="11265" width="20.625" style="56" customWidth="1"/>
    <col min="11266" max="11274" width="10.625" style="56" customWidth="1"/>
    <col min="11275" max="11520" width="9" style="56"/>
    <col min="11521" max="11521" width="20.625" style="56" customWidth="1"/>
    <col min="11522" max="11530" width="10.625" style="56" customWidth="1"/>
    <col min="11531" max="11776" width="9" style="56"/>
    <col min="11777" max="11777" width="20.625" style="56" customWidth="1"/>
    <col min="11778" max="11786" width="10.625" style="56" customWidth="1"/>
    <col min="11787" max="12032" width="9" style="56"/>
    <col min="12033" max="12033" width="20.625" style="56" customWidth="1"/>
    <col min="12034" max="12042" width="10.625" style="56" customWidth="1"/>
    <col min="12043" max="12288" width="9" style="56"/>
    <col min="12289" max="12289" width="20.625" style="56" customWidth="1"/>
    <col min="12290" max="12298" width="10.625" style="56" customWidth="1"/>
    <col min="12299" max="12544" width="9" style="56"/>
    <col min="12545" max="12545" width="20.625" style="56" customWidth="1"/>
    <col min="12546" max="12554" width="10.625" style="56" customWidth="1"/>
    <col min="12555" max="12800" width="9" style="56"/>
    <col min="12801" max="12801" width="20.625" style="56" customWidth="1"/>
    <col min="12802" max="12810" width="10.625" style="56" customWidth="1"/>
    <col min="12811" max="13056" width="9" style="56"/>
    <col min="13057" max="13057" width="20.625" style="56" customWidth="1"/>
    <col min="13058" max="13066" width="10.625" style="56" customWidth="1"/>
    <col min="13067" max="13312" width="9" style="56"/>
    <col min="13313" max="13313" width="20.625" style="56" customWidth="1"/>
    <col min="13314" max="13322" width="10.625" style="56" customWidth="1"/>
    <col min="13323" max="13568" width="9" style="56"/>
    <col min="13569" max="13569" width="20.625" style="56" customWidth="1"/>
    <col min="13570" max="13578" width="10.625" style="56" customWidth="1"/>
    <col min="13579" max="13824" width="9" style="56"/>
    <col min="13825" max="13825" width="20.625" style="56" customWidth="1"/>
    <col min="13826" max="13834" width="10.625" style="56" customWidth="1"/>
    <col min="13835" max="14080" width="9" style="56"/>
    <col min="14081" max="14081" width="20.625" style="56" customWidth="1"/>
    <col min="14082" max="14090" width="10.625" style="56" customWidth="1"/>
    <col min="14091" max="14336" width="9" style="56"/>
    <col min="14337" max="14337" width="20.625" style="56" customWidth="1"/>
    <col min="14338" max="14346" width="10.625" style="56" customWidth="1"/>
    <col min="14347" max="14592" width="9" style="56"/>
    <col min="14593" max="14593" width="20.625" style="56" customWidth="1"/>
    <col min="14594" max="14602" width="10.625" style="56" customWidth="1"/>
    <col min="14603" max="14848" width="9" style="56"/>
    <col min="14849" max="14849" width="20.625" style="56" customWidth="1"/>
    <col min="14850" max="14858" width="10.625" style="56" customWidth="1"/>
    <col min="14859" max="15104" width="9" style="56"/>
    <col min="15105" max="15105" width="20.625" style="56" customWidth="1"/>
    <col min="15106" max="15114" width="10.625" style="56" customWidth="1"/>
    <col min="15115" max="15360" width="9" style="56"/>
    <col min="15361" max="15361" width="20.625" style="56" customWidth="1"/>
    <col min="15362" max="15370" width="10.625" style="56" customWidth="1"/>
    <col min="15371" max="15616" width="9" style="56"/>
    <col min="15617" max="15617" width="20.625" style="56" customWidth="1"/>
    <col min="15618" max="15626" width="10.625" style="56" customWidth="1"/>
    <col min="15627" max="15872" width="9" style="56"/>
    <col min="15873" max="15873" width="20.625" style="56" customWidth="1"/>
    <col min="15874" max="15882" width="10.625" style="56" customWidth="1"/>
    <col min="15883" max="16128" width="9" style="56"/>
    <col min="16129" max="16129" width="20.625" style="56" customWidth="1"/>
    <col min="16130" max="16138" width="10.625" style="56" customWidth="1"/>
    <col min="16139" max="16384" width="9" style="56"/>
  </cols>
  <sheetData>
    <row r="1" spans="1:10" x14ac:dyDescent="0.4">
      <c r="A1" s="56" t="s">
        <v>51</v>
      </c>
    </row>
    <row r="2" spans="1:10" ht="14.25" thickBot="1" x14ac:dyDescent="0.45"/>
    <row r="3" spans="1:10" ht="20.25" thickBot="1" x14ac:dyDescent="0.45">
      <c r="A3" s="146" t="s">
        <v>81</v>
      </c>
      <c r="B3" s="147"/>
      <c r="C3" s="147"/>
      <c r="D3" s="147"/>
      <c r="E3" s="147"/>
      <c r="F3" s="147"/>
      <c r="G3" s="147"/>
      <c r="H3" s="147"/>
      <c r="I3" s="147"/>
      <c r="J3" s="148"/>
    </row>
    <row r="5" spans="1:10" s="68" customFormat="1" ht="27" customHeight="1" x14ac:dyDescent="0.2">
      <c r="A5" s="73"/>
      <c r="B5" s="73"/>
      <c r="C5" s="73"/>
      <c r="G5" s="74" t="s">
        <v>52</v>
      </c>
      <c r="H5" s="149"/>
      <c r="I5" s="149"/>
      <c r="J5" s="149"/>
    </row>
    <row r="6" spans="1:10" s="68" customFormat="1" ht="10.5" customHeight="1" x14ac:dyDescent="0.15">
      <c r="A6" s="73"/>
      <c r="B6" s="73"/>
      <c r="C6" s="73"/>
      <c r="G6" s="75"/>
      <c r="H6" s="76"/>
      <c r="I6" s="76"/>
      <c r="J6" s="76"/>
    </row>
    <row r="7" spans="1:10" x14ac:dyDescent="0.4">
      <c r="J7" s="57" t="s">
        <v>53</v>
      </c>
    </row>
    <row r="8" spans="1:10" ht="24" x14ac:dyDescent="0.4">
      <c r="A8" s="77" t="s">
        <v>54</v>
      </c>
      <c r="B8" s="78" t="s">
        <v>55</v>
      </c>
      <c r="C8" s="79" t="s">
        <v>56</v>
      </c>
      <c r="D8" s="78" t="s">
        <v>57</v>
      </c>
      <c r="E8" s="78" t="s">
        <v>58</v>
      </c>
      <c r="F8" s="71" t="s">
        <v>59</v>
      </c>
      <c r="G8" s="80" t="s">
        <v>60</v>
      </c>
      <c r="H8" s="78" t="s">
        <v>61</v>
      </c>
      <c r="I8" s="78" t="s">
        <v>62</v>
      </c>
      <c r="J8" s="78" t="s">
        <v>33</v>
      </c>
    </row>
    <row r="9" spans="1:10" x14ac:dyDescent="0.4">
      <c r="A9" s="81"/>
      <c r="B9" s="82" t="s">
        <v>63</v>
      </c>
      <c r="C9" s="82" t="s">
        <v>64</v>
      </c>
      <c r="D9" s="83" t="s">
        <v>65</v>
      </c>
      <c r="E9" s="82" t="s">
        <v>66</v>
      </c>
      <c r="F9" s="82" t="s">
        <v>67</v>
      </c>
      <c r="G9" s="82" t="s">
        <v>68</v>
      </c>
      <c r="H9" s="82" t="s">
        <v>69</v>
      </c>
      <c r="I9" s="82" t="s">
        <v>70</v>
      </c>
      <c r="J9" s="82"/>
    </row>
    <row r="10" spans="1:10" x14ac:dyDescent="0.4">
      <c r="A10" s="84"/>
      <c r="B10" s="85" t="s">
        <v>38</v>
      </c>
      <c r="C10" s="85" t="s">
        <v>38</v>
      </c>
      <c r="D10" s="85" t="s">
        <v>38</v>
      </c>
      <c r="E10" s="85" t="s">
        <v>38</v>
      </c>
      <c r="F10" s="85" t="s">
        <v>38</v>
      </c>
      <c r="G10" s="85" t="s">
        <v>38</v>
      </c>
      <c r="H10" s="85" t="s">
        <v>38</v>
      </c>
      <c r="I10" s="85" t="s">
        <v>38</v>
      </c>
      <c r="J10" s="86"/>
    </row>
    <row r="11" spans="1:10" ht="85.5" customHeight="1" x14ac:dyDescent="0.4">
      <c r="A11" s="87" t="s">
        <v>71</v>
      </c>
      <c r="B11" s="88">
        <f ca="1">様式９!B11</f>
        <v>0</v>
      </c>
      <c r="C11" s="89"/>
      <c r="D11" s="90">
        <f ca="1">B11-C11</f>
        <v>0</v>
      </c>
      <c r="E11" s="88">
        <f ca="1">B11</f>
        <v>0</v>
      </c>
      <c r="F11" s="88">
        <f ca="1">B11</f>
        <v>0</v>
      </c>
      <c r="G11" s="90">
        <f ca="1">MIN(D11:F11)</f>
        <v>0</v>
      </c>
      <c r="H11" s="90">
        <f ca="1">G11</f>
        <v>0</v>
      </c>
      <c r="I11" s="90">
        <f ca="1">ROUNDDOWN(H11,-3)</f>
        <v>0</v>
      </c>
      <c r="J11" s="91"/>
    </row>
    <row r="12" spans="1:10" ht="30.75" customHeight="1" x14ac:dyDescent="0.4">
      <c r="A12" s="92" t="s">
        <v>72</v>
      </c>
      <c r="B12" s="93">
        <f t="shared" ref="B12:H12" ca="1" si="0">SUM(B11:B11)</f>
        <v>0</v>
      </c>
      <c r="C12" s="93">
        <f t="shared" si="0"/>
        <v>0</v>
      </c>
      <c r="D12" s="93">
        <f t="shared" ca="1" si="0"/>
        <v>0</v>
      </c>
      <c r="E12" s="93">
        <f t="shared" ca="1" si="0"/>
        <v>0</v>
      </c>
      <c r="F12" s="93">
        <f t="shared" ca="1" si="0"/>
        <v>0</v>
      </c>
      <c r="G12" s="93">
        <f t="shared" ca="1" si="0"/>
        <v>0</v>
      </c>
      <c r="H12" s="93">
        <f t="shared" ca="1" si="0"/>
        <v>0</v>
      </c>
      <c r="I12" s="93">
        <f ca="1">ROUNDDOWN((SUM(I11:I11)),-3)</f>
        <v>0</v>
      </c>
      <c r="J12" s="64"/>
    </row>
    <row r="14" spans="1:10" s="68" customFormat="1" ht="20.25" customHeight="1" x14ac:dyDescent="0.15">
      <c r="A14" s="73"/>
      <c r="B14" s="73"/>
      <c r="C14" s="73"/>
      <c r="E14" s="94" t="s">
        <v>73</v>
      </c>
      <c r="F14" s="150"/>
      <c r="G14" s="150"/>
      <c r="H14" s="94" t="s">
        <v>74</v>
      </c>
      <c r="I14" s="150"/>
      <c r="J14" s="150"/>
    </row>
    <row r="15" spans="1:10" s="68" customFormat="1" ht="20.25" customHeight="1" x14ac:dyDescent="0.15">
      <c r="A15" s="73"/>
      <c r="B15" s="73"/>
      <c r="C15" s="73"/>
      <c r="E15" s="94" t="s">
        <v>75</v>
      </c>
      <c r="F15" s="150"/>
      <c r="G15" s="150"/>
      <c r="H15" s="94" t="s">
        <v>76</v>
      </c>
      <c r="I15" s="150"/>
      <c r="J15" s="150"/>
    </row>
    <row r="16" spans="1:10" ht="20.25" customHeight="1" x14ac:dyDescent="0.15">
      <c r="E16" s="95" t="s">
        <v>77</v>
      </c>
      <c r="F16" s="145"/>
      <c r="G16" s="145"/>
      <c r="H16" s="145"/>
      <c r="I16" s="145"/>
      <c r="J16" s="145"/>
    </row>
  </sheetData>
  <mergeCells count="7">
    <mergeCell ref="F16:J16"/>
    <mergeCell ref="A3:J3"/>
    <mergeCell ref="H5:J5"/>
    <mergeCell ref="F14:G14"/>
    <mergeCell ref="I14:J14"/>
    <mergeCell ref="F15:G15"/>
    <mergeCell ref="I15:J15"/>
  </mergeCells>
  <phoneticPr fontId="4"/>
  <dataValidations count="1">
    <dataValidation type="list" allowBlank="1" showInputMessage="1" showErrorMessage="1" sqref="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4:A65547 IW65544:IW65547 SS65544:SS65547 ACO65544:ACO65547 AMK65544:AMK65547 AWG65544:AWG65547 BGC65544:BGC65547 BPY65544:BPY65547 BZU65544:BZU65547 CJQ65544:CJQ65547 CTM65544:CTM65547 DDI65544:DDI65547 DNE65544:DNE65547 DXA65544:DXA65547 EGW65544:EGW65547 EQS65544:EQS65547 FAO65544:FAO65547 FKK65544:FKK65547 FUG65544:FUG65547 GEC65544:GEC65547 GNY65544:GNY65547 GXU65544:GXU65547 HHQ65544:HHQ65547 HRM65544:HRM65547 IBI65544:IBI65547 ILE65544:ILE65547 IVA65544:IVA65547 JEW65544:JEW65547 JOS65544:JOS65547 JYO65544:JYO65547 KIK65544:KIK65547 KSG65544:KSG65547 LCC65544:LCC65547 LLY65544:LLY65547 LVU65544:LVU65547 MFQ65544:MFQ65547 MPM65544:MPM65547 MZI65544:MZI65547 NJE65544:NJE65547 NTA65544:NTA65547 OCW65544:OCW65547 OMS65544:OMS65547 OWO65544:OWO65547 PGK65544:PGK65547 PQG65544:PQG65547 QAC65544:QAC65547 QJY65544:QJY65547 QTU65544:QTU65547 RDQ65544:RDQ65547 RNM65544:RNM65547 RXI65544:RXI65547 SHE65544:SHE65547 SRA65544:SRA65547 TAW65544:TAW65547 TKS65544:TKS65547 TUO65544:TUO65547 UEK65544:UEK65547 UOG65544:UOG65547 UYC65544:UYC65547 VHY65544:VHY65547 VRU65544:VRU65547 WBQ65544:WBQ65547 WLM65544:WLM65547 WVI65544:WVI65547 A131080:A131083 IW131080:IW131083 SS131080:SS131083 ACO131080:ACO131083 AMK131080:AMK131083 AWG131080:AWG131083 BGC131080:BGC131083 BPY131080:BPY131083 BZU131080:BZU131083 CJQ131080:CJQ131083 CTM131080:CTM131083 DDI131080:DDI131083 DNE131080:DNE131083 DXA131080:DXA131083 EGW131080:EGW131083 EQS131080:EQS131083 FAO131080:FAO131083 FKK131080:FKK131083 FUG131080:FUG131083 GEC131080:GEC131083 GNY131080:GNY131083 GXU131080:GXU131083 HHQ131080:HHQ131083 HRM131080:HRM131083 IBI131080:IBI131083 ILE131080:ILE131083 IVA131080:IVA131083 JEW131080:JEW131083 JOS131080:JOS131083 JYO131080:JYO131083 KIK131080:KIK131083 KSG131080:KSG131083 LCC131080:LCC131083 LLY131080:LLY131083 LVU131080:LVU131083 MFQ131080:MFQ131083 MPM131080:MPM131083 MZI131080:MZI131083 NJE131080:NJE131083 NTA131080:NTA131083 OCW131080:OCW131083 OMS131080:OMS131083 OWO131080:OWO131083 PGK131080:PGK131083 PQG131080:PQG131083 QAC131080:QAC131083 QJY131080:QJY131083 QTU131080:QTU131083 RDQ131080:RDQ131083 RNM131080:RNM131083 RXI131080:RXI131083 SHE131080:SHE131083 SRA131080:SRA131083 TAW131080:TAW131083 TKS131080:TKS131083 TUO131080:TUO131083 UEK131080:UEK131083 UOG131080:UOG131083 UYC131080:UYC131083 VHY131080:VHY131083 VRU131080:VRU131083 WBQ131080:WBQ131083 WLM131080:WLM131083 WVI131080:WVI131083 A196616:A196619 IW196616:IW196619 SS196616:SS196619 ACO196616:ACO196619 AMK196616:AMK196619 AWG196616:AWG196619 BGC196616:BGC196619 BPY196616:BPY196619 BZU196616:BZU196619 CJQ196616:CJQ196619 CTM196616:CTM196619 DDI196616:DDI196619 DNE196616:DNE196619 DXA196616:DXA196619 EGW196616:EGW196619 EQS196616:EQS196619 FAO196616:FAO196619 FKK196616:FKK196619 FUG196616:FUG196619 GEC196616:GEC196619 GNY196616:GNY196619 GXU196616:GXU196619 HHQ196616:HHQ196619 HRM196616:HRM196619 IBI196616:IBI196619 ILE196616:ILE196619 IVA196616:IVA196619 JEW196616:JEW196619 JOS196616:JOS196619 JYO196616:JYO196619 KIK196616:KIK196619 KSG196616:KSG196619 LCC196616:LCC196619 LLY196616:LLY196619 LVU196616:LVU196619 MFQ196616:MFQ196619 MPM196616:MPM196619 MZI196616:MZI196619 NJE196616:NJE196619 NTA196616:NTA196619 OCW196616:OCW196619 OMS196616:OMS196619 OWO196616:OWO196619 PGK196616:PGK196619 PQG196616:PQG196619 QAC196616:QAC196619 QJY196616:QJY196619 QTU196616:QTU196619 RDQ196616:RDQ196619 RNM196616:RNM196619 RXI196616:RXI196619 SHE196616:SHE196619 SRA196616:SRA196619 TAW196616:TAW196619 TKS196616:TKS196619 TUO196616:TUO196619 UEK196616:UEK196619 UOG196616:UOG196619 UYC196616:UYC196619 VHY196616:VHY196619 VRU196616:VRU196619 WBQ196616:WBQ196619 WLM196616:WLM196619 WVI196616:WVI196619 A262152:A262155 IW262152:IW262155 SS262152:SS262155 ACO262152:ACO262155 AMK262152:AMK262155 AWG262152:AWG262155 BGC262152:BGC262155 BPY262152:BPY262155 BZU262152:BZU262155 CJQ262152:CJQ262155 CTM262152:CTM262155 DDI262152:DDI262155 DNE262152:DNE262155 DXA262152:DXA262155 EGW262152:EGW262155 EQS262152:EQS262155 FAO262152:FAO262155 FKK262152:FKK262155 FUG262152:FUG262155 GEC262152:GEC262155 GNY262152:GNY262155 GXU262152:GXU262155 HHQ262152:HHQ262155 HRM262152:HRM262155 IBI262152:IBI262155 ILE262152:ILE262155 IVA262152:IVA262155 JEW262152:JEW262155 JOS262152:JOS262155 JYO262152:JYO262155 KIK262152:KIK262155 KSG262152:KSG262155 LCC262152:LCC262155 LLY262152:LLY262155 LVU262152:LVU262155 MFQ262152:MFQ262155 MPM262152:MPM262155 MZI262152:MZI262155 NJE262152:NJE262155 NTA262152:NTA262155 OCW262152:OCW262155 OMS262152:OMS262155 OWO262152:OWO262155 PGK262152:PGK262155 PQG262152:PQG262155 QAC262152:QAC262155 QJY262152:QJY262155 QTU262152:QTU262155 RDQ262152:RDQ262155 RNM262152:RNM262155 RXI262152:RXI262155 SHE262152:SHE262155 SRA262152:SRA262155 TAW262152:TAW262155 TKS262152:TKS262155 TUO262152:TUO262155 UEK262152:UEK262155 UOG262152:UOG262155 UYC262152:UYC262155 VHY262152:VHY262155 VRU262152:VRU262155 WBQ262152:WBQ262155 WLM262152:WLM262155 WVI262152:WVI262155 A327688:A327691 IW327688:IW327691 SS327688:SS327691 ACO327688:ACO327691 AMK327688:AMK327691 AWG327688:AWG327691 BGC327688:BGC327691 BPY327688:BPY327691 BZU327688:BZU327691 CJQ327688:CJQ327691 CTM327688:CTM327691 DDI327688:DDI327691 DNE327688:DNE327691 DXA327688:DXA327691 EGW327688:EGW327691 EQS327688:EQS327691 FAO327688:FAO327691 FKK327688:FKK327691 FUG327688:FUG327691 GEC327688:GEC327691 GNY327688:GNY327691 GXU327688:GXU327691 HHQ327688:HHQ327691 HRM327688:HRM327691 IBI327688:IBI327691 ILE327688:ILE327691 IVA327688:IVA327691 JEW327688:JEW327691 JOS327688:JOS327691 JYO327688:JYO327691 KIK327688:KIK327691 KSG327688:KSG327691 LCC327688:LCC327691 LLY327688:LLY327691 LVU327688:LVU327691 MFQ327688:MFQ327691 MPM327688:MPM327691 MZI327688:MZI327691 NJE327688:NJE327691 NTA327688:NTA327691 OCW327688:OCW327691 OMS327688:OMS327691 OWO327688:OWO327691 PGK327688:PGK327691 PQG327688:PQG327691 QAC327688:QAC327691 QJY327688:QJY327691 QTU327688:QTU327691 RDQ327688:RDQ327691 RNM327688:RNM327691 RXI327688:RXI327691 SHE327688:SHE327691 SRA327688:SRA327691 TAW327688:TAW327691 TKS327688:TKS327691 TUO327688:TUO327691 UEK327688:UEK327691 UOG327688:UOG327691 UYC327688:UYC327691 VHY327688:VHY327691 VRU327688:VRU327691 WBQ327688:WBQ327691 WLM327688:WLM327691 WVI327688:WVI327691 A393224:A393227 IW393224:IW393227 SS393224:SS393227 ACO393224:ACO393227 AMK393224:AMK393227 AWG393224:AWG393227 BGC393224:BGC393227 BPY393224:BPY393227 BZU393224:BZU393227 CJQ393224:CJQ393227 CTM393224:CTM393227 DDI393224:DDI393227 DNE393224:DNE393227 DXA393224:DXA393227 EGW393224:EGW393227 EQS393224:EQS393227 FAO393224:FAO393227 FKK393224:FKK393227 FUG393224:FUG393227 GEC393224:GEC393227 GNY393224:GNY393227 GXU393224:GXU393227 HHQ393224:HHQ393227 HRM393224:HRM393227 IBI393224:IBI393227 ILE393224:ILE393227 IVA393224:IVA393227 JEW393224:JEW393227 JOS393224:JOS393227 JYO393224:JYO393227 KIK393224:KIK393227 KSG393224:KSG393227 LCC393224:LCC393227 LLY393224:LLY393227 LVU393224:LVU393227 MFQ393224:MFQ393227 MPM393224:MPM393227 MZI393224:MZI393227 NJE393224:NJE393227 NTA393224:NTA393227 OCW393224:OCW393227 OMS393224:OMS393227 OWO393224:OWO393227 PGK393224:PGK393227 PQG393224:PQG393227 QAC393224:QAC393227 QJY393224:QJY393227 QTU393224:QTU393227 RDQ393224:RDQ393227 RNM393224:RNM393227 RXI393224:RXI393227 SHE393224:SHE393227 SRA393224:SRA393227 TAW393224:TAW393227 TKS393224:TKS393227 TUO393224:TUO393227 UEK393224:UEK393227 UOG393224:UOG393227 UYC393224:UYC393227 VHY393224:VHY393227 VRU393224:VRU393227 WBQ393224:WBQ393227 WLM393224:WLM393227 WVI393224:WVI393227 A458760:A458763 IW458760:IW458763 SS458760:SS458763 ACO458760:ACO458763 AMK458760:AMK458763 AWG458760:AWG458763 BGC458760:BGC458763 BPY458760:BPY458763 BZU458760:BZU458763 CJQ458760:CJQ458763 CTM458760:CTM458763 DDI458760:DDI458763 DNE458760:DNE458763 DXA458760:DXA458763 EGW458760:EGW458763 EQS458760:EQS458763 FAO458760:FAO458763 FKK458760:FKK458763 FUG458760:FUG458763 GEC458760:GEC458763 GNY458760:GNY458763 GXU458760:GXU458763 HHQ458760:HHQ458763 HRM458760:HRM458763 IBI458760:IBI458763 ILE458760:ILE458763 IVA458760:IVA458763 JEW458760:JEW458763 JOS458760:JOS458763 JYO458760:JYO458763 KIK458760:KIK458763 KSG458760:KSG458763 LCC458760:LCC458763 LLY458760:LLY458763 LVU458760:LVU458763 MFQ458760:MFQ458763 MPM458760:MPM458763 MZI458760:MZI458763 NJE458760:NJE458763 NTA458760:NTA458763 OCW458760:OCW458763 OMS458760:OMS458763 OWO458760:OWO458763 PGK458760:PGK458763 PQG458760:PQG458763 QAC458760:QAC458763 QJY458760:QJY458763 QTU458760:QTU458763 RDQ458760:RDQ458763 RNM458760:RNM458763 RXI458760:RXI458763 SHE458760:SHE458763 SRA458760:SRA458763 TAW458760:TAW458763 TKS458760:TKS458763 TUO458760:TUO458763 UEK458760:UEK458763 UOG458760:UOG458763 UYC458760:UYC458763 VHY458760:VHY458763 VRU458760:VRU458763 WBQ458760:WBQ458763 WLM458760:WLM458763 WVI458760:WVI458763 A524296:A524299 IW524296:IW524299 SS524296:SS524299 ACO524296:ACO524299 AMK524296:AMK524299 AWG524296:AWG524299 BGC524296:BGC524299 BPY524296:BPY524299 BZU524296:BZU524299 CJQ524296:CJQ524299 CTM524296:CTM524299 DDI524296:DDI524299 DNE524296:DNE524299 DXA524296:DXA524299 EGW524296:EGW524299 EQS524296:EQS524299 FAO524296:FAO524299 FKK524296:FKK524299 FUG524296:FUG524299 GEC524296:GEC524299 GNY524296:GNY524299 GXU524296:GXU524299 HHQ524296:HHQ524299 HRM524296:HRM524299 IBI524296:IBI524299 ILE524296:ILE524299 IVA524296:IVA524299 JEW524296:JEW524299 JOS524296:JOS524299 JYO524296:JYO524299 KIK524296:KIK524299 KSG524296:KSG524299 LCC524296:LCC524299 LLY524296:LLY524299 LVU524296:LVU524299 MFQ524296:MFQ524299 MPM524296:MPM524299 MZI524296:MZI524299 NJE524296:NJE524299 NTA524296:NTA524299 OCW524296:OCW524299 OMS524296:OMS524299 OWO524296:OWO524299 PGK524296:PGK524299 PQG524296:PQG524299 QAC524296:QAC524299 QJY524296:QJY524299 QTU524296:QTU524299 RDQ524296:RDQ524299 RNM524296:RNM524299 RXI524296:RXI524299 SHE524296:SHE524299 SRA524296:SRA524299 TAW524296:TAW524299 TKS524296:TKS524299 TUO524296:TUO524299 UEK524296:UEK524299 UOG524296:UOG524299 UYC524296:UYC524299 VHY524296:VHY524299 VRU524296:VRU524299 WBQ524296:WBQ524299 WLM524296:WLM524299 WVI524296:WVI524299 A589832:A589835 IW589832:IW589835 SS589832:SS589835 ACO589832:ACO589835 AMK589832:AMK589835 AWG589832:AWG589835 BGC589832:BGC589835 BPY589832:BPY589835 BZU589832:BZU589835 CJQ589832:CJQ589835 CTM589832:CTM589835 DDI589832:DDI589835 DNE589832:DNE589835 DXA589832:DXA589835 EGW589832:EGW589835 EQS589832:EQS589835 FAO589832:FAO589835 FKK589832:FKK589835 FUG589832:FUG589835 GEC589832:GEC589835 GNY589832:GNY589835 GXU589832:GXU589835 HHQ589832:HHQ589835 HRM589832:HRM589835 IBI589832:IBI589835 ILE589832:ILE589835 IVA589832:IVA589835 JEW589832:JEW589835 JOS589832:JOS589835 JYO589832:JYO589835 KIK589832:KIK589835 KSG589832:KSG589835 LCC589832:LCC589835 LLY589832:LLY589835 LVU589832:LVU589835 MFQ589832:MFQ589835 MPM589832:MPM589835 MZI589832:MZI589835 NJE589832:NJE589835 NTA589832:NTA589835 OCW589832:OCW589835 OMS589832:OMS589835 OWO589832:OWO589835 PGK589832:PGK589835 PQG589832:PQG589835 QAC589832:QAC589835 QJY589832:QJY589835 QTU589832:QTU589835 RDQ589832:RDQ589835 RNM589832:RNM589835 RXI589832:RXI589835 SHE589832:SHE589835 SRA589832:SRA589835 TAW589832:TAW589835 TKS589832:TKS589835 TUO589832:TUO589835 UEK589832:UEK589835 UOG589832:UOG589835 UYC589832:UYC589835 VHY589832:VHY589835 VRU589832:VRU589835 WBQ589832:WBQ589835 WLM589832:WLM589835 WVI589832:WVI589835 A655368:A655371 IW655368:IW655371 SS655368:SS655371 ACO655368:ACO655371 AMK655368:AMK655371 AWG655368:AWG655371 BGC655368:BGC655371 BPY655368:BPY655371 BZU655368:BZU655371 CJQ655368:CJQ655371 CTM655368:CTM655371 DDI655368:DDI655371 DNE655368:DNE655371 DXA655368:DXA655371 EGW655368:EGW655371 EQS655368:EQS655371 FAO655368:FAO655371 FKK655368:FKK655371 FUG655368:FUG655371 GEC655368:GEC655371 GNY655368:GNY655371 GXU655368:GXU655371 HHQ655368:HHQ655371 HRM655368:HRM655371 IBI655368:IBI655371 ILE655368:ILE655371 IVA655368:IVA655371 JEW655368:JEW655371 JOS655368:JOS655371 JYO655368:JYO655371 KIK655368:KIK655371 KSG655368:KSG655371 LCC655368:LCC655371 LLY655368:LLY655371 LVU655368:LVU655371 MFQ655368:MFQ655371 MPM655368:MPM655371 MZI655368:MZI655371 NJE655368:NJE655371 NTA655368:NTA655371 OCW655368:OCW655371 OMS655368:OMS655371 OWO655368:OWO655371 PGK655368:PGK655371 PQG655368:PQG655371 QAC655368:QAC655371 QJY655368:QJY655371 QTU655368:QTU655371 RDQ655368:RDQ655371 RNM655368:RNM655371 RXI655368:RXI655371 SHE655368:SHE655371 SRA655368:SRA655371 TAW655368:TAW655371 TKS655368:TKS655371 TUO655368:TUO655371 UEK655368:UEK655371 UOG655368:UOG655371 UYC655368:UYC655371 VHY655368:VHY655371 VRU655368:VRU655371 WBQ655368:WBQ655371 WLM655368:WLM655371 WVI655368:WVI655371 A720904:A720907 IW720904:IW720907 SS720904:SS720907 ACO720904:ACO720907 AMK720904:AMK720907 AWG720904:AWG720907 BGC720904:BGC720907 BPY720904:BPY720907 BZU720904:BZU720907 CJQ720904:CJQ720907 CTM720904:CTM720907 DDI720904:DDI720907 DNE720904:DNE720907 DXA720904:DXA720907 EGW720904:EGW720907 EQS720904:EQS720907 FAO720904:FAO720907 FKK720904:FKK720907 FUG720904:FUG720907 GEC720904:GEC720907 GNY720904:GNY720907 GXU720904:GXU720907 HHQ720904:HHQ720907 HRM720904:HRM720907 IBI720904:IBI720907 ILE720904:ILE720907 IVA720904:IVA720907 JEW720904:JEW720907 JOS720904:JOS720907 JYO720904:JYO720907 KIK720904:KIK720907 KSG720904:KSG720907 LCC720904:LCC720907 LLY720904:LLY720907 LVU720904:LVU720907 MFQ720904:MFQ720907 MPM720904:MPM720907 MZI720904:MZI720907 NJE720904:NJE720907 NTA720904:NTA720907 OCW720904:OCW720907 OMS720904:OMS720907 OWO720904:OWO720907 PGK720904:PGK720907 PQG720904:PQG720907 QAC720904:QAC720907 QJY720904:QJY720907 QTU720904:QTU720907 RDQ720904:RDQ720907 RNM720904:RNM720907 RXI720904:RXI720907 SHE720904:SHE720907 SRA720904:SRA720907 TAW720904:TAW720907 TKS720904:TKS720907 TUO720904:TUO720907 UEK720904:UEK720907 UOG720904:UOG720907 UYC720904:UYC720907 VHY720904:VHY720907 VRU720904:VRU720907 WBQ720904:WBQ720907 WLM720904:WLM720907 WVI720904:WVI720907 A786440:A786443 IW786440:IW786443 SS786440:SS786443 ACO786440:ACO786443 AMK786440:AMK786443 AWG786440:AWG786443 BGC786440:BGC786443 BPY786440:BPY786443 BZU786440:BZU786443 CJQ786440:CJQ786443 CTM786440:CTM786443 DDI786440:DDI786443 DNE786440:DNE786443 DXA786440:DXA786443 EGW786440:EGW786443 EQS786440:EQS786443 FAO786440:FAO786443 FKK786440:FKK786443 FUG786440:FUG786443 GEC786440:GEC786443 GNY786440:GNY786443 GXU786440:GXU786443 HHQ786440:HHQ786443 HRM786440:HRM786443 IBI786440:IBI786443 ILE786440:ILE786443 IVA786440:IVA786443 JEW786440:JEW786443 JOS786440:JOS786443 JYO786440:JYO786443 KIK786440:KIK786443 KSG786440:KSG786443 LCC786440:LCC786443 LLY786440:LLY786443 LVU786440:LVU786443 MFQ786440:MFQ786443 MPM786440:MPM786443 MZI786440:MZI786443 NJE786440:NJE786443 NTA786440:NTA786443 OCW786440:OCW786443 OMS786440:OMS786443 OWO786440:OWO786443 PGK786440:PGK786443 PQG786440:PQG786443 QAC786440:QAC786443 QJY786440:QJY786443 QTU786440:QTU786443 RDQ786440:RDQ786443 RNM786440:RNM786443 RXI786440:RXI786443 SHE786440:SHE786443 SRA786440:SRA786443 TAW786440:TAW786443 TKS786440:TKS786443 TUO786440:TUO786443 UEK786440:UEK786443 UOG786440:UOG786443 UYC786440:UYC786443 VHY786440:VHY786443 VRU786440:VRU786443 WBQ786440:WBQ786443 WLM786440:WLM786443 WVI786440:WVI786443 A851976:A851979 IW851976:IW851979 SS851976:SS851979 ACO851976:ACO851979 AMK851976:AMK851979 AWG851976:AWG851979 BGC851976:BGC851979 BPY851976:BPY851979 BZU851976:BZU851979 CJQ851976:CJQ851979 CTM851976:CTM851979 DDI851976:DDI851979 DNE851976:DNE851979 DXA851976:DXA851979 EGW851976:EGW851979 EQS851976:EQS851979 FAO851976:FAO851979 FKK851976:FKK851979 FUG851976:FUG851979 GEC851976:GEC851979 GNY851976:GNY851979 GXU851976:GXU851979 HHQ851976:HHQ851979 HRM851976:HRM851979 IBI851976:IBI851979 ILE851976:ILE851979 IVA851976:IVA851979 JEW851976:JEW851979 JOS851976:JOS851979 JYO851976:JYO851979 KIK851976:KIK851979 KSG851976:KSG851979 LCC851976:LCC851979 LLY851976:LLY851979 LVU851976:LVU851979 MFQ851976:MFQ851979 MPM851976:MPM851979 MZI851976:MZI851979 NJE851976:NJE851979 NTA851976:NTA851979 OCW851976:OCW851979 OMS851976:OMS851979 OWO851976:OWO851979 PGK851976:PGK851979 PQG851976:PQG851979 QAC851976:QAC851979 QJY851976:QJY851979 QTU851976:QTU851979 RDQ851976:RDQ851979 RNM851976:RNM851979 RXI851976:RXI851979 SHE851976:SHE851979 SRA851976:SRA851979 TAW851976:TAW851979 TKS851976:TKS851979 TUO851976:TUO851979 UEK851976:UEK851979 UOG851976:UOG851979 UYC851976:UYC851979 VHY851976:VHY851979 VRU851976:VRU851979 WBQ851976:WBQ851979 WLM851976:WLM851979 WVI851976:WVI851979 A917512:A917515 IW917512:IW917515 SS917512:SS917515 ACO917512:ACO917515 AMK917512:AMK917515 AWG917512:AWG917515 BGC917512:BGC917515 BPY917512:BPY917515 BZU917512:BZU917515 CJQ917512:CJQ917515 CTM917512:CTM917515 DDI917512:DDI917515 DNE917512:DNE917515 DXA917512:DXA917515 EGW917512:EGW917515 EQS917512:EQS917515 FAO917512:FAO917515 FKK917512:FKK917515 FUG917512:FUG917515 GEC917512:GEC917515 GNY917512:GNY917515 GXU917512:GXU917515 HHQ917512:HHQ917515 HRM917512:HRM917515 IBI917512:IBI917515 ILE917512:ILE917515 IVA917512:IVA917515 JEW917512:JEW917515 JOS917512:JOS917515 JYO917512:JYO917515 KIK917512:KIK917515 KSG917512:KSG917515 LCC917512:LCC917515 LLY917512:LLY917515 LVU917512:LVU917515 MFQ917512:MFQ917515 MPM917512:MPM917515 MZI917512:MZI917515 NJE917512:NJE917515 NTA917512:NTA917515 OCW917512:OCW917515 OMS917512:OMS917515 OWO917512:OWO917515 PGK917512:PGK917515 PQG917512:PQG917515 QAC917512:QAC917515 QJY917512:QJY917515 QTU917512:QTU917515 RDQ917512:RDQ917515 RNM917512:RNM917515 RXI917512:RXI917515 SHE917512:SHE917515 SRA917512:SRA917515 TAW917512:TAW917515 TKS917512:TKS917515 TUO917512:TUO917515 UEK917512:UEK917515 UOG917512:UOG917515 UYC917512:UYC917515 VHY917512:VHY917515 VRU917512:VRU917515 WBQ917512:WBQ917515 WLM917512:WLM917515 WVI917512:WVI917515 A983048:A983051 IW983048:IW983051 SS983048:SS983051 ACO983048:ACO983051 AMK983048:AMK983051 AWG983048:AWG983051 BGC983048:BGC983051 BPY983048:BPY983051 BZU983048:BZU983051 CJQ983048:CJQ983051 CTM983048:CTM983051 DDI983048:DDI983051 DNE983048:DNE983051 DXA983048:DXA983051 EGW983048:EGW983051 EQS983048:EQS983051 FAO983048:FAO983051 FKK983048:FKK983051 FUG983048:FUG983051 GEC983048:GEC983051 GNY983048:GNY983051 GXU983048:GXU983051 HHQ983048:HHQ983051 HRM983048:HRM983051 IBI983048:IBI983051 ILE983048:ILE983051 IVA983048:IVA983051 JEW983048:JEW983051 JOS983048:JOS983051 JYO983048:JYO983051 KIK983048:KIK983051 KSG983048:KSG983051 LCC983048:LCC983051 LLY983048:LLY983051 LVU983048:LVU983051 MFQ983048:MFQ983051 MPM983048:MPM983051 MZI983048:MZI983051 NJE983048:NJE983051 NTA983048:NTA983051 OCW983048:OCW983051 OMS983048:OMS983051 OWO983048:OWO983051 PGK983048:PGK983051 PQG983048:PQG983051 QAC983048:QAC983051 QJY983048:QJY983051 QTU983048:QTU983051 RDQ983048:RDQ983051 RNM983048:RNM983051 RXI983048:RXI983051 SHE983048:SHE983051 SRA983048:SRA983051 TAW983048:TAW983051 TKS983048:TKS983051 TUO983048:TUO983051 UEK983048:UEK983051 UOG983048:UOG983051 UYC983048:UYC983051 VHY983048:VHY983051 VRU983048:VRU983051 WBQ983048:WBQ983051 WLM983048:WLM983051 WVI983048:WVI983051">
      <formula1>"空床確保に係る経費,宿泊施設を確保するための経費,消毒等に係る経費"</formula1>
    </dataValidation>
  </dataValidations>
  <printOptions horizontalCentered="1"/>
  <pageMargins left="0.25" right="0.25" top="0.75" bottom="0.75" header="0.3" footer="0.3"/>
  <pageSetup paperSize="9" scale="81"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37"/>
  <sheetViews>
    <sheetView view="pageBreakPreview" zoomScaleNormal="100" zoomScaleSheetLayoutView="100" workbookViewId="0">
      <selection activeCell="A2" sqref="A2"/>
    </sheetView>
  </sheetViews>
  <sheetFormatPr defaultRowHeight="13.5" x14ac:dyDescent="0.4"/>
  <cols>
    <col min="1" max="1" width="42.875" style="56" customWidth="1"/>
    <col min="2" max="2" width="15.625" style="56" customWidth="1"/>
    <col min="3" max="4" width="20.625" style="56" customWidth="1"/>
    <col min="5" max="5" width="28.875" style="56" customWidth="1"/>
    <col min="6" max="6" width="5.875" style="56" hidden="1" customWidth="1"/>
    <col min="7" max="16384" width="9" style="56"/>
  </cols>
  <sheetData>
    <row r="1" spans="1:6" x14ac:dyDescent="0.4">
      <c r="A1" s="56" t="s">
        <v>126</v>
      </c>
    </row>
    <row r="2" spans="1:6" ht="14.25" thickBot="1" x14ac:dyDescent="0.45"/>
    <row r="3" spans="1:6" ht="14.25" customHeight="1" x14ac:dyDescent="0.4">
      <c r="A3" s="155" t="s">
        <v>50</v>
      </c>
      <c r="B3" s="156"/>
      <c r="C3" s="156"/>
      <c r="D3" s="156"/>
      <c r="E3" s="156"/>
      <c r="F3" s="157"/>
    </row>
    <row r="4" spans="1:6" ht="14.25" customHeight="1" thickBot="1" x14ac:dyDescent="0.45">
      <c r="A4" s="158"/>
      <c r="B4" s="159"/>
      <c r="C4" s="159"/>
      <c r="D4" s="159"/>
      <c r="E4" s="159"/>
      <c r="F4" s="160"/>
    </row>
    <row r="6" spans="1:6" x14ac:dyDescent="0.4">
      <c r="A6" s="70" t="s">
        <v>29</v>
      </c>
    </row>
    <row r="7" spans="1:6" x14ac:dyDescent="0.4">
      <c r="A7" s="70" t="s">
        <v>47</v>
      </c>
    </row>
    <row r="8" spans="1:6" x14ac:dyDescent="0.4">
      <c r="A8" s="70" t="s">
        <v>48</v>
      </c>
    </row>
    <row r="12" spans="1:6" x14ac:dyDescent="0.4">
      <c r="A12" s="56" t="s">
        <v>46</v>
      </c>
    </row>
    <row r="13" spans="1:6" x14ac:dyDescent="0.4">
      <c r="A13" s="56" t="s">
        <v>30</v>
      </c>
    </row>
    <row r="14" spans="1:6" ht="13.5" customHeight="1" x14ac:dyDescent="0.4">
      <c r="A14" s="161" t="s">
        <v>31</v>
      </c>
      <c r="B14" s="164" t="s">
        <v>32</v>
      </c>
      <c r="C14" s="165"/>
      <c r="D14" s="165"/>
      <c r="E14" s="166"/>
    </row>
    <row r="15" spans="1:6" ht="18.75" customHeight="1" x14ac:dyDescent="0.4">
      <c r="A15" s="162"/>
      <c r="B15" s="161" t="s">
        <v>34</v>
      </c>
      <c r="C15" s="165"/>
      <c r="D15" s="166"/>
      <c r="E15" s="161" t="s">
        <v>35</v>
      </c>
    </row>
    <row r="16" spans="1:6" x14ac:dyDescent="0.4">
      <c r="A16" s="163"/>
      <c r="B16" s="163"/>
      <c r="C16" s="58" t="s">
        <v>36</v>
      </c>
      <c r="D16" s="58" t="s">
        <v>37</v>
      </c>
      <c r="E16" s="163"/>
    </row>
    <row r="17" spans="1:5" s="61" customFormat="1" ht="15.75" customHeight="1" x14ac:dyDescent="0.4">
      <c r="A17" s="59"/>
      <c r="B17" s="60" t="s">
        <v>38</v>
      </c>
      <c r="C17" s="60" t="s">
        <v>39</v>
      </c>
      <c r="D17" s="60" t="s">
        <v>39</v>
      </c>
      <c r="E17" s="60" t="s">
        <v>38</v>
      </c>
    </row>
    <row r="18" spans="1:5" s="61" customFormat="1" ht="15" customHeight="1" x14ac:dyDescent="0.4">
      <c r="A18" s="62"/>
      <c r="B18" s="63"/>
      <c r="C18" s="63"/>
      <c r="D18" s="63"/>
      <c r="E18" s="63"/>
    </row>
    <row r="19" spans="1:5" x14ac:dyDescent="0.4">
      <c r="A19" s="64" t="s">
        <v>40</v>
      </c>
      <c r="B19" s="64"/>
      <c r="C19" s="64"/>
      <c r="D19" s="64"/>
      <c r="E19" s="64"/>
    </row>
    <row r="20" spans="1:5" x14ac:dyDescent="0.4">
      <c r="A20" s="64" t="s">
        <v>41</v>
      </c>
      <c r="B20" s="65">
        <v>121000</v>
      </c>
      <c r="C20" s="64">
        <f ca="1">'様式１０ー５（R5.10～12月）'!G107</f>
        <v>0</v>
      </c>
      <c r="D20" s="64">
        <f ca="1">'様式１０ー５（R6.1～3月）'!G106</f>
        <v>0</v>
      </c>
      <c r="E20" s="65">
        <f ca="1">B20*(C20+D20)</f>
        <v>0</v>
      </c>
    </row>
    <row r="21" spans="1:5" x14ac:dyDescent="0.4">
      <c r="A21" s="64" t="s">
        <v>42</v>
      </c>
      <c r="B21" s="65">
        <v>121000</v>
      </c>
      <c r="C21" s="64">
        <f ca="1">'様式１０ー５（R5.10～12月）'!W107</f>
        <v>0</v>
      </c>
      <c r="D21" s="64">
        <f ca="1">'様式１０ー５（R6.1～3月）'!W106</f>
        <v>0</v>
      </c>
      <c r="E21" s="65">
        <f ca="1">B21*(C21+D21)</f>
        <v>0</v>
      </c>
    </row>
    <row r="22" spans="1:5" x14ac:dyDescent="0.4">
      <c r="A22" s="64"/>
      <c r="B22" s="64"/>
      <c r="C22" s="64"/>
      <c r="D22" s="64"/>
      <c r="E22" s="65"/>
    </row>
    <row r="23" spans="1:5" x14ac:dyDescent="0.4">
      <c r="A23" s="66" t="s">
        <v>43</v>
      </c>
      <c r="B23" s="64"/>
      <c r="C23" s="64"/>
      <c r="D23" s="64"/>
      <c r="E23" s="65"/>
    </row>
    <row r="24" spans="1:5" x14ac:dyDescent="0.4">
      <c r="A24" s="64" t="s">
        <v>41</v>
      </c>
      <c r="B24" s="65">
        <v>85000</v>
      </c>
      <c r="C24" s="64">
        <f ca="1">'様式１０ー５（R5.10～12月）'!L107</f>
        <v>0</v>
      </c>
      <c r="D24" s="64">
        <f ca="1">'様式１０ー５（R6.1～3月）'!L106</f>
        <v>0</v>
      </c>
      <c r="E24" s="65">
        <f ca="1">B24*(C24+D24)</f>
        <v>0</v>
      </c>
    </row>
    <row r="25" spans="1:5" x14ac:dyDescent="0.4">
      <c r="A25" s="64" t="s">
        <v>42</v>
      </c>
      <c r="B25" s="65">
        <v>85000</v>
      </c>
      <c r="C25" s="64">
        <f ca="1">'様式１０ー５（R5.10～12月）'!X107</f>
        <v>0</v>
      </c>
      <c r="D25" s="64">
        <f ca="1">'様式１０ー５（R6.1～3月）'!X106</f>
        <v>0</v>
      </c>
      <c r="E25" s="65">
        <f ca="1">B25*(C25+D25)</f>
        <v>0</v>
      </c>
    </row>
    <row r="26" spans="1:5" x14ac:dyDescent="0.4">
      <c r="A26" s="64"/>
      <c r="B26" s="64"/>
      <c r="C26" s="64"/>
      <c r="D26" s="64"/>
      <c r="E26" s="65"/>
    </row>
    <row r="27" spans="1:5" ht="55.5" customHeight="1" x14ac:dyDescent="0.4">
      <c r="A27" s="72" t="s">
        <v>124</v>
      </c>
      <c r="B27" s="64"/>
      <c r="C27" s="64"/>
      <c r="D27" s="64"/>
      <c r="E27" s="65"/>
    </row>
    <row r="28" spans="1:5" x14ac:dyDescent="0.4">
      <c r="A28" s="64" t="s">
        <v>41</v>
      </c>
      <c r="B28" s="65">
        <v>29000</v>
      </c>
      <c r="C28" s="64">
        <f ca="1">'様式１０ー５（R5.10～12月）'!Q107</f>
        <v>0</v>
      </c>
      <c r="D28" s="64">
        <f ca="1">'様式１０ー５（R6.1～3月）'!Q106</f>
        <v>0</v>
      </c>
      <c r="E28" s="65">
        <f ca="1">B28*(C28+D28)</f>
        <v>0</v>
      </c>
    </row>
    <row r="29" spans="1:5" x14ac:dyDescent="0.4">
      <c r="A29" s="64" t="s">
        <v>42</v>
      </c>
      <c r="B29" s="65">
        <v>29000</v>
      </c>
      <c r="C29" s="64">
        <f ca="1">'様式１０ー５（R5.10～12月）'!Y107</f>
        <v>0</v>
      </c>
      <c r="D29" s="64">
        <f ca="1">'様式１０ー５（R6.1～3月）'!Y106</f>
        <v>0</v>
      </c>
      <c r="E29" s="65">
        <f ca="1">B29*(C29+D29)</f>
        <v>0</v>
      </c>
    </row>
    <row r="30" spans="1:5" x14ac:dyDescent="0.4">
      <c r="A30" s="64"/>
      <c r="B30" s="65"/>
      <c r="C30" s="64"/>
      <c r="D30" s="64"/>
      <c r="E30" s="65"/>
    </row>
    <row r="31" spans="1:5" ht="45.75" customHeight="1" x14ac:dyDescent="0.4">
      <c r="A31" s="72" t="s">
        <v>49</v>
      </c>
      <c r="B31" s="65"/>
      <c r="C31" s="64"/>
      <c r="D31" s="64"/>
      <c r="E31" s="65"/>
    </row>
    <row r="32" spans="1:5" x14ac:dyDescent="0.4">
      <c r="A32" s="64" t="s">
        <v>41</v>
      </c>
      <c r="B32" s="65">
        <v>16000</v>
      </c>
      <c r="C32" s="64">
        <f ca="1">'様式１０ー５（R5.10～12月）'!V107</f>
        <v>0</v>
      </c>
      <c r="D32" s="64">
        <f ca="1">'様式１０ー５（R6.1～3月）'!V106</f>
        <v>0</v>
      </c>
      <c r="E32" s="65">
        <f ca="1">B32*(C32+D32)</f>
        <v>0</v>
      </c>
    </row>
    <row r="33" spans="1:5" x14ac:dyDescent="0.4">
      <c r="A33" s="64" t="s">
        <v>42</v>
      </c>
      <c r="B33" s="65">
        <v>16000</v>
      </c>
      <c r="C33" s="64">
        <f ca="1">'様式１０ー５（R5.10～12月）'!Z107</f>
        <v>0</v>
      </c>
      <c r="D33" s="64">
        <f ca="1">'様式１０ー５（R6.1～3月）'!Z106</f>
        <v>0</v>
      </c>
      <c r="E33" s="65">
        <f ca="1">B33*(C33+D33)</f>
        <v>0</v>
      </c>
    </row>
    <row r="34" spans="1:5" x14ac:dyDescent="0.4">
      <c r="A34" s="67" t="s">
        <v>44</v>
      </c>
      <c r="B34" s="151"/>
      <c r="C34" s="152"/>
      <c r="D34" s="153"/>
      <c r="E34" s="65">
        <f ca="1">SUM(E20:E33)</f>
        <v>0</v>
      </c>
    </row>
    <row r="35" spans="1:5" x14ac:dyDescent="0.4">
      <c r="C35" s="69"/>
      <c r="D35" s="69"/>
      <c r="E35" s="69"/>
    </row>
    <row r="37" spans="1:5" x14ac:dyDescent="0.4">
      <c r="A37" s="154"/>
      <c r="B37" s="154"/>
      <c r="C37" s="154"/>
      <c r="D37" s="154"/>
      <c r="E37" s="154"/>
    </row>
  </sheetData>
  <mergeCells count="8">
    <mergeCell ref="B34:D34"/>
    <mergeCell ref="A37:E37"/>
    <mergeCell ref="A3:F4"/>
    <mergeCell ref="A14:A16"/>
    <mergeCell ref="B14:E14"/>
    <mergeCell ref="B15:B16"/>
    <mergeCell ref="C15:D15"/>
    <mergeCell ref="E15:E16"/>
  </mergeCells>
  <phoneticPr fontId="4"/>
  <pageMargins left="0.78700000000000003" right="0.78700000000000003" top="0.98399999999999999" bottom="0.98399999999999999" header="0.51200000000000001" footer="0.51200000000000001"/>
  <pageSetup paperSize="9" scale="84"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16"/>
  <sheetViews>
    <sheetView view="pageBreakPreview" zoomScaleNormal="84" zoomScaleSheetLayoutView="100" workbookViewId="0"/>
  </sheetViews>
  <sheetFormatPr defaultRowHeight="13.5" x14ac:dyDescent="0.4"/>
  <cols>
    <col min="1" max="1" width="20.625" style="56" customWidth="1"/>
    <col min="2" max="10" width="15.625" style="56" customWidth="1"/>
    <col min="11" max="256" width="9" style="56"/>
    <col min="257" max="257" width="20.625" style="56" customWidth="1"/>
    <col min="258" max="266" width="10.625" style="56" customWidth="1"/>
    <col min="267" max="512" width="9" style="56"/>
    <col min="513" max="513" width="20.625" style="56" customWidth="1"/>
    <col min="514" max="522" width="10.625" style="56" customWidth="1"/>
    <col min="523" max="768" width="9" style="56"/>
    <col min="769" max="769" width="20.625" style="56" customWidth="1"/>
    <col min="770" max="778" width="10.625" style="56" customWidth="1"/>
    <col min="779" max="1024" width="9" style="56"/>
    <col min="1025" max="1025" width="20.625" style="56" customWidth="1"/>
    <col min="1026" max="1034" width="10.625" style="56" customWidth="1"/>
    <col min="1035" max="1280" width="9" style="56"/>
    <col min="1281" max="1281" width="20.625" style="56" customWidth="1"/>
    <col min="1282" max="1290" width="10.625" style="56" customWidth="1"/>
    <col min="1291" max="1536" width="9" style="56"/>
    <col min="1537" max="1537" width="20.625" style="56" customWidth="1"/>
    <col min="1538" max="1546" width="10.625" style="56" customWidth="1"/>
    <col min="1547" max="1792" width="9" style="56"/>
    <col min="1793" max="1793" width="20.625" style="56" customWidth="1"/>
    <col min="1794" max="1802" width="10.625" style="56" customWidth="1"/>
    <col min="1803" max="2048" width="9" style="56"/>
    <col min="2049" max="2049" width="20.625" style="56" customWidth="1"/>
    <col min="2050" max="2058" width="10.625" style="56" customWidth="1"/>
    <col min="2059" max="2304" width="9" style="56"/>
    <col min="2305" max="2305" width="20.625" style="56" customWidth="1"/>
    <col min="2306" max="2314" width="10.625" style="56" customWidth="1"/>
    <col min="2315" max="2560" width="9" style="56"/>
    <col min="2561" max="2561" width="20.625" style="56" customWidth="1"/>
    <col min="2562" max="2570" width="10.625" style="56" customWidth="1"/>
    <col min="2571" max="2816" width="9" style="56"/>
    <col min="2817" max="2817" width="20.625" style="56" customWidth="1"/>
    <col min="2818" max="2826" width="10.625" style="56" customWidth="1"/>
    <col min="2827" max="3072" width="9" style="56"/>
    <col min="3073" max="3073" width="20.625" style="56" customWidth="1"/>
    <col min="3074" max="3082" width="10.625" style="56" customWidth="1"/>
    <col min="3083" max="3328" width="9" style="56"/>
    <col min="3329" max="3329" width="20.625" style="56" customWidth="1"/>
    <col min="3330" max="3338" width="10.625" style="56" customWidth="1"/>
    <col min="3339" max="3584" width="9" style="56"/>
    <col min="3585" max="3585" width="20.625" style="56" customWidth="1"/>
    <col min="3586" max="3594" width="10.625" style="56" customWidth="1"/>
    <col min="3595" max="3840" width="9" style="56"/>
    <col min="3841" max="3841" width="20.625" style="56" customWidth="1"/>
    <col min="3842" max="3850" width="10.625" style="56" customWidth="1"/>
    <col min="3851" max="4096" width="9" style="56"/>
    <col min="4097" max="4097" width="20.625" style="56" customWidth="1"/>
    <col min="4098" max="4106" width="10.625" style="56" customWidth="1"/>
    <col min="4107" max="4352" width="9" style="56"/>
    <col min="4353" max="4353" width="20.625" style="56" customWidth="1"/>
    <col min="4354" max="4362" width="10.625" style="56" customWidth="1"/>
    <col min="4363" max="4608" width="9" style="56"/>
    <col min="4609" max="4609" width="20.625" style="56" customWidth="1"/>
    <col min="4610" max="4618" width="10.625" style="56" customWidth="1"/>
    <col min="4619" max="4864" width="9" style="56"/>
    <col min="4865" max="4865" width="20.625" style="56" customWidth="1"/>
    <col min="4866" max="4874" width="10.625" style="56" customWidth="1"/>
    <col min="4875" max="5120" width="9" style="56"/>
    <col min="5121" max="5121" width="20.625" style="56" customWidth="1"/>
    <col min="5122" max="5130" width="10.625" style="56" customWidth="1"/>
    <col min="5131" max="5376" width="9" style="56"/>
    <col min="5377" max="5377" width="20.625" style="56" customWidth="1"/>
    <col min="5378" max="5386" width="10.625" style="56" customWidth="1"/>
    <col min="5387" max="5632" width="9" style="56"/>
    <col min="5633" max="5633" width="20.625" style="56" customWidth="1"/>
    <col min="5634" max="5642" width="10.625" style="56" customWidth="1"/>
    <col min="5643" max="5888" width="9" style="56"/>
    <col min="5889" max="5889" width="20.625" style="56" customWidth="1"/>
    <col min="5890" max="5898" width="10.625" style="56" customWidth="1"/>
    <col min="5899" max="6144" width="9" style="56"/>
    <col min="6145" max="6145" width="20.625" style="56" customWidth="1"/>
    <col min="6146" max="6154" width="10.625" style="56" customWidth="1"/>
    <col min="6155" max="6400" width="9" style="56"/>
    <col min="6401" max="6401" width="20.625" style="56" customWidth="1"/>
    <col min="6402" max="6410" width="10.625" style="56" customWidth="1"/>
    <col min="6411" max="6656" width="9" style="56"/>
    <col min="6657" max="6657" width="20.625" style="56" customWidth="1"/>
    <col min="6658" max="6666" width="10.625" style="56" customWidth="1"/>
    <col min="6667" max="6912" width="9" style="56"/>
    <col min="6913" max="6913" width="20.625" style="56" customWidth="1"/>
    <col min="6914" max="6922" width="10.625" style="56" customWidth="1"/>
    <col min="6923" max="7168" width="9" style="56"/>
    <col min="7169" max="7169" width="20.625" style="56" customWidth="1"/>
    <col min="7170" max="7178" width="10.625" style="56" customWidth="1"/>
    <col min="7179" max="7424" width="9" style="56"/>
    <col min="7425" max="7425" width="20.625" style="56" customWidth="1"/>
    <col min="7426" max="7434" width="10.625" style="56" customWidth="1"/>
    <col min="7435" max="7680" width="9" style="56"/>
    <col min="7681" max="7681" width="20.625" style="56" customWidth="1"/>
    <col min="7682" max="7690" width="10.625" style="56" customWidth="1"/>
    <col min="7691" max="7936" width="9" style="56"/>
    <col min="7937" max="7937" width="20.625" style="56" customWidth="1"/>
    <col min="7938" max="7946" width="10.625" style="56" customWidth="1"/>
    <col min="7947" max="8192" width="9" style="56"/>
    <col min="8193" max="8193" width="20.625" style="56" customWidth="1"/>
    <col min="8194" max="8202" width="10.625" style="56" customWidth="1"/>
    <col min="8203" max="8448" width="9" style="56"/>
    <col min="8449" max="8449" width="20.625" style="56" customWidth="1"/>
    <col min="8450" max="8458" width="10.625" style="56" customWidth="1"/>
    <col min="8459" max="8704" width="9" style="56"/>
    <col min="8705" max="8705" width="20.625" style="56" customWidth="1"/>
    <col min="8706" max="8714" width="10.625" style="56" customWidth="1"/>
    <col min="8715" max="8960" width="9" style="56"/>
    <col min="8961" max="8961" width="20.625" style="56" customWidth="1"/>
    <col min="8962" max="8970" width="10.625" style="56" customWidth="1"/>
    <col min="8971" max="9216" width="9" style="56"/>
    <col min="9217" max="9217" width="20.625" style="56" customWidth="1"/>
    <col min="9218" max="9226" width="10.625" style="56" customWidth="1"/>
    <col min="9227" max="9472" width="9" style="56"/>
    <col min="9473" max="9473" width="20.625" style="56" customWidth="1"/>
    <col min="9474" max="9482" width="10.625" style="56" customWidth="1"/>
    <col min="9483" max="9728" width="9" style="56"/>
    <col min="9729" max="9729" width="20.625" style="56" customWidth="1"/>
    <col min="9730" max="9738" width="10.625" style="56" customWidth="1"/>
    <col min="9739" max="9984" width="9" style="56"/>
    <col min="9985" max="9985" width="20.625" style="56" customWidth="1"/>
    <col min="9986" max="9994" width="10.625" style="56" customWidth="1"/>
    <col min="9995" max="10240" width="9" style="56"/>
    <col min="10241" max="10241" width="20.625" style="56" customWidth="1"/>
    <col min="10242" max="10250" width="10.625" style="56" customWidth="1"/>
    <col min="10251" max="10496" width="9" style="56"/>
    <col min="10497" max="10497" width="20.625" style="56" customWidth="1"/>
    <col min="10498" max="10506" width="10.625" style="56" customWidth="1"/>
    <col min="10507" max="10752" width="9" style="56"/>
    <col min="10753" max="10753" width="20.625" style="56" customWidth="1"/>
    <col min="10754" max="10762" width="10.625" style="56" customWidth="1"/>
    <col min="10763" max="11008" width="9" style="56"/>
    <col min="11009" max="11009" width="20.625" style="56" customWidth="1"/>
    <col min="11010" max="11018" width="10.625" style="56" customWidth="1"/>
    <col min="11019" max="11264" width="9" style="56"/>
    <col min="11265" max="11265" width="20.625" style="56" customWidth="1"/>
    <col min="11266" max="11274" width="10.625" style="56" customWidth="1"/>
    <col min="11275" max="11520" width="9" style="56"/>
    <col min="11521" max="11521" width="20.625" style="56" customWidth="1"/>
    <col min="11522" max="11530" width="10.625" style="56" customWidth="1"/>
    <col min="11531" max="11776" width="9" style="56"/>
    <col min="11777" max="11777" width="20.625" style="56" customWidth="1"/>
    <col min="11778" max="11786" width="10.625" style="56" customWidth="1"/>
    <col min="11787" max="12032" width="9" style="56"/>
    <col min="12033" max="12033" width="20.625" style="56" customWidth="1"/>
    <col min="12034" max="12042" width="10.625" style="56" customWidth="1"/>
    <col min="12043" max="12288" width="9" style="56"/>
    <col min="12289" max="12289" width="20.625" style="56" customWidth="1"/>
    <col min="12290" max="12298" width="10.625" style="56" customWidth="1"/>
    <col min="12299" max="12544" width="9" style="56"/>
    <col min="12545" max="12545" width="20.625" style="56" customWidth="1"/>
    <col min="12546" max="12554" width="10.625" style="56" customWidth="1"/>
    <col min="12555" max="12800" width="9" style="56"/>
    <col min="12801" max="12801" width="20.625" style="56" customWidth="1"/>
    <col min="12802" max="12810" width="10.625" style="56" customWidth="1"/>
    <col min="12811" max="13056" width="9" style="56"/>
    <col min="13057" max="13057" width="20.625" style="56" customWidth="1"/>
    <col min="13058" max="13066" width="10.625" style="56" customWidth="1"/>
    <col min="13067" max="13312" width="9" style="56"/>
    <col min="13313" max="13313" width="20.625" style="56" customWidth="1"/>
    <col min="13314" max="13322" width="10.625" style="56" customWidth="1"/>
    <col min="13323" max="13568" width="9" style="56"/>
    <col min="13569" max="13569" width="20.625" style="56" customWidth="1"/>
    <col min="13570" max="13578" width="10.625" style="56" customWidth="1"/>
    <col min="13579" max="13824" width="9" style="56"/>
    <col min="13825" max="13825" width="20.625" style="56" customWidth="1"/>
    <col min="13826" max="13834" width="10.625" style="56" customWidth="1"/>
    <col min="13835" max="14080" width="9" style="56"/>
    <col min="14081" max="14081" width="20.625" style="56" customWidth="1"/>
    <col min="14082" max="14090" width="10.625" style="56" customWidth="1"/>
    <col min="14091" max="14336" width="9" style="56"/>
    <col min="14337" max="14337" width="20.625" style="56" customWidth="1"/>
    <col min="14338" max="14346" width="10.625" style="56" customWidth="1"/>
    <col min="14347" max="14592" width="9" style="56"/>
    <col min="14593" max="14593" width="20.625" style="56" customWidth="1"/>
    <col min="14594" max="14602" width="10.625" style="56" customWidth="1"/>
    <col min="14603" max="14848" width="9" style="56"/>
    <col min="14849" max="14849" width="20.625" style="56" customWidth="1"/>
    <col min="14850" max="14858" width="10.625" style="56" customWidth="1"/>
    <col min="14859" max="15104" width="9" style="56"/>
    <col min="15105" max="15105" width="20.625" style="56" customWidth="1"/>
    <col min="15106" max="15114" width="10.625" style="56" customWidth="1"/>
    <col min="15115" max="15360" width="9" style="56"/>
    <col min="15361" max="15361" width="20.625" style="56" customWidth="1"/>
    <col min="15362" max="15370" width="10.625" style="56" customWidth="1"/>
    <col min="15371" max="15616" width="9" style="56"/>
    <col min="15617" max="15617" width="20.625" style="56" customWidth="1"/>
    <col min="15618" max="15626" width="10.625" style="56" customWidth="1"/>
    <col min="15627" max="15872" width="9" style="56"/>
    <col min="15873" max="15873" width="20.625" style="56" customWidth="1"/>
    <col min="15874" max="15882" width="10.625" style="56" customWidth="1"/>
    <col min="15883" max="16128" width="9" style="56"/>
    <col min="16129" max="16129" width="20.625" style="56" customWidth="1"/>
    <col min="16130" max="16138" width="10.625" style="56" customWidth="1"/>
    <col min="16139" max="16384" width="9" style="56"/>
  </cols>
  <sheetData>
    <row r="1" spans="1:10" x14ac:dyDescent="0.4">
      <c r="A1" s="56" t="s">
        <v>78</v>
      </c>
    </row>
    <row r="2" spans="1:10" ht="14.25" thickBot="1" x14ac:dyDescent="0.45">
      <c r="A2" s="96"/>
    </row>
    <row r="3" spans="1:10" ht="20.25" thickBot="1" x14ac:dyDescent="0.45">
      <c r="A3" s="146" t="s">
        <v>81</v>
      </c>
      <c r="B3" s="147"/>
      <c r="C3" s="147"/>
      <c r="D3" s="147"/>
      <c r="E3" s="147"/>
      <c r="F3" s="147"/>
      <c r="G3" s="147"/>
      <c r="H3" s="147"/>
      <c r="I3" s="147"/>
      <c r="J3" s="148"/>
    </row>
    <row r="5" spans="1:10" s="68" customFormat="1" ht="27" customHeight="1" x14ac:dyDescent="0.2">
      <c r="A5" s="73"/>
      <c r="B5" s="73"/>
      <c r="C5" s="73"/>
      <c r="G5" s="74" t="s">
        <v>52</v>
      </c>
      <c r="H5" s="149"/>
      <c r="I5" s="149"/>
      <c r="J5" s="149"/>
    </row>
    <row r="6" spans="1:10" s="68" customFormat="1" ht="10.5" customHeight="1" x14ac:dyDescent="0.15">
      <c r="A6" s="73"/>
      <c r="B6" s="73"/>
      <c r="C6" s="73"/>
      <c r="G6" s="75"/>
      <c r="H6" s="76"/>
      <c r="I6" s="76"/>
      <c r="J6" s="76"/>
    </row>
    <row r="7" spans="1:10" x14ac:dyDescent="0.4">
      <c r="J7" s="57" t="s">
        <v>53</v>
      </c>
    </row>
    <row r="8" spans="1:10" ht="24" x14ac:dyDescent="0.4">
      <c r="A8" s="77" t="s">
        <v>54</v>
      </c>
      <c r="B8" s="78" t="s">
        <v>79</v>
      </c>
      <c r="C8" s="79" t="s">
        <v>56</v>
      </c>
      <c r="D8" s="78" t="s">
        <v>57</v>
      </c>
      <c r="E8" s="78" t="s">
        <v>58</v>
      </c>
      <c r="F8" s="71" t="s">
        <v>80</v>
      </c>
      <c r="G8" s="80" t="s">
        <v>60</v>
      </c>
      <c r="H8" s="78" t="s">
        <v>61</v>
      </c>
      <c r="I8" s="78" t="s">
        <v>62</v>
      </c>
      <c r="J8" s="78" t="s">
        <v>33</v>
      </c>
    </row>
    <row r="9" spans="1:10" x14ac:dyDescent="0.4">
      <c r="A9" s="81"/>
      <c r="B9" s="82" t="s">
        <v>63</v>
      </c>
      <c r="C9" s="82" t="s">
        <v>64</v>
      </c>
      <c r="D9" s="83" t="s">
        <v>65</v>
      </c>
      <c r="E9" s="82" t="s">
        <v>66</v>
      </c>
      <c r="F9" s="82" t="s">
        <v>67</v>
      </c>
      <c r="G9" s="82" t="s">
        <v>68</v>
      </c>
      <c r="H9" s="82" t="s">
        <v>69</v>
      </c>
      <c r="I9" s="82" t="s">
        <v>70</v>
      </c>
      <c r="J9" s="82"/>
    </row>
    <row r="10" spans="1:10" x14ac:dyDescent="0.4">
      <c r="A10" s="84"/>
      <c r="B10" s="85" t="s">
        <v>38</v>
      </c>
      <c r="C10" s="85" t="s">
        <v>38</v>
      </c>
      <c r="D10" s="85" t="s">
        <v>38</v>
      </c>
      <c r="E10" s="85" t="s">
        <v>38</v>
      </c>
      <c r="F10" s="85" t="s">
        <v>38</v>
      </c>
      <c r="G10" s="85" t="s">
        <v>38</v>
      </c>
      <c r="H10" s="85" t="s">
        <v>38</v>
      </c>
      <c r="I10" s="85" t="s">
        <v>38</v>
      </c>
      <c r="J10" s="86"/>
    </row>
    <row r="11" spans="1:10" ht="85.5" customHeight="1" x14ac:dyDescent="0.4">
      <c r="A11" s="87" t="s">
        <v>71</v>
      </c>
      <c r="B11" s="97">
        <f ca="1">様式１０ー５!E34</f>
        <v>0</v>
      </c>
      <c r="C11" s="89"/>
      <c r="D11" s="97">
        <f ca="1">B11-C11</f>
        <v>0</v>
      </c>
      <c r="E11" s="97">
        <f ca="1">B11</f>
        <v>0</v>
      </c>
      <c r="F11" s="97">
        <f ca="1">B11</f>
        <v>0</v>
      </c>
      <c r="G11" s="97">
        <f ca="1">MIN(D11:F11)</f>
        <v>0</v>
      </c>
      <c r="H11" s="97">
        <f ca="1">G11</f>
        <v>0</v>
      </c>
      <c r="I11" s="97">
        <f ca="1">ROUNDDOWN(H11,-3)</f>
        <v>0</v>
      </c>
      <c r="J11" s="91"/>
    </row>
    <row r="12" spans="1:10" ht="30.75" customHeight="1" x14ac:dyDescent="0.4">
      <c r="A12" s="92" t="s">
        <v>72</v>
      </c>
      <c r="B12" s="98">
        <f t="shared" ref="B12:I12" ca="1" si="0">SUM(B11:B11)</f>
        <v>0</v>
      </c>
      <c r="C12" s="98">
        <f t="shared" si="0"/>
        <v>0</v>
      </c>
      <c r="D12" s="98">
        <f t="shared" ca="1" si="0"/>
        <v>0</v>
      </c>
      <c r="E12" s="98">
        <f t="shared" ca="1" si="0"/>
        <v>0</v>
      </c>
      <c r="F12" s="98">
        <f t="shared" ca="1" si="0"/>
        <v>0</v>
      </c>
      <c r="G12" s="98">
        <f t="shared" ca="1" si="0"/>
        <v>0</v>
      </c>
      <c r="H12" s="98">
        <f t="shared" ca="1" si="0"/>
        <v>0</v>
      </c>
      <c r="I12" s="98">
        <f t="shared" ca="1" si="0"/>
        <v>0</v>
      </c>
      <c r="J12" s="64"/>
    </row>
    <row r="14" spans="1:10" s="68" customFormat="1" ht="20.25" customHeight="1" x14ac:dyDescent="0.15">
      <c r="A14" s="73"/>
      <c r="B14" s="73"/>
      <c r="C14" s="73"/>
      <c r="E14" s="94" t="s">
        <v>73</v>
      </c>
      <c r="F14" s="150"/>
      <c r="G14" s="150"/>
      <c r="H14" s="94" t="s">
        <v>74</v>
      </c>
      <c r="I14" s="150"/>
      <c r="J14" s="150"/>
    </row>
    <row r="15" spans="1:10" s="68" customFormat="1" ht="20.25" customHeight="1" x14ac:dyDescent="0.15">
      <c r="A15" s="73"/>
      <c r="B15" s="73"/>
      <c r="C15" s="73"/>
      <c r="E15" s="94" t="s">
        <v>75</v>
      </c>
      <c r="F15" s="150"/>
      <c r="G15" s="150"/>
      <c r="H15" s="94" t="s">
        <v>76</v>
      </c>
      <c r="I15" s="150"/>
      <c r="J15" s="150"/>
    </row>
    <row r="16" spans="1:10" ht="20.25" customHeight="1" x14ac:dyDescent="0.15">
      <c r="E16" s="95" t="s">
        <v>77</v>
      </c>
      <c r="F16" s="145"/>
      <c r="G16" s="145"/>
      <c r="H16" s="145"/>
      <c r="I16" s="145"/>
      <c r="J16" s="145"/>
    </row>
  </sheetData>
  <mergeCells count="7">
    <mergeCell ref="F16:J16"/>
    <mergeCell ref="A3:J3"/>
    <mergeCell ref="H5:J5"/>
    <mergeCell ref="F14:G14"/>
    <mergeCell ref="I14:J14"/>
    <mergeCell ref="F15:G15"/>
    <mergeCell ref="I15:J15"/>
  </mergeCells>
  <phoneticPr fontId="4"/>
  <dataValidations count="1">
    <dataValidation type="list" allowBlank="1" showInputMessage="1" showErrorMessage="1" sqref="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4:A65547 IW65544:IW65547 SS65544:SS65547 ACO65544:ACO65547 AMK65544:AMK65547 AWG65544:AWG65547 BGC65544:BGC65547 BPY65544:BPY65547 BZU65544:BZU65547 CJQ65544:CJQ65547 CTM65544:CTM65547 DDI65544:DDI65547 DNE65544:DNE65547 DXA65544:DXA65547 EGW65544:EGW65547 EQS65544:EQS65547 FAO65544:FAO65547 FKK65544:FKK65547 FUG65544:FUG65547 GEC65544:GEC65547 GNY65544:GNY65547 GXU65544:GXU65547 HHQ65544:HHQ65547 HRM65544:HRM65547 IBI65544:IBI65547 ILE65544:ILE65547 IVA65544:IVA65547 JEW65544:JEW65547 JOS65544:JOS65547 JYO65544:JYO65547 KIK65544:KIK65547 KSG65544:KSG65547 LCC65544:LCC65547 LLY65544:LLY65547 LVU65544:LVU65547 MFQ65544:MFQ65547 MPM65544:MPM65547 MZI65544:MZI65547 NJE65544:NJE65547 NTA65544:NTA65547 OCW65544:OCW65547 OMS65544:OMS65547 OWO65544:OWO65547 PGK65544:PGK65547 PQG65544:PQG65547 QAC65544:QAC65547 QJY65544:QJY65547 QTU65544:QTU65547 RDQ65544:RDQ65547 RNM65544:RNM65547 RXI65544:RXI65547 SHE65544:SHE65547 SRA65544:SRA65547 TAW65544:TAW65547 TKS65544:TKS65547 TUO65544:TUO65547 UEK65544:UEK65547 UOG65544:UOG65547 UYC65544:UYC65547 VHY65544:VHY65547 VRU65544:VRU65547 WBQ65544:WBQ65547 WLM65544:WLM65547 WVI65544:WVI65547 A131080:A131083 IW131080:IW131083 SS131080:SS131083 ACO131080:ACO131083 AMK131080:AMK131083 AWG131080:AWG131083 BGC131080:BGC131083 BPY131080:BPY131083 BZU131080:BZU131083 CJQ131080:CJQ131083 CTM131080:CTM131083 DDI131080:DDI131083 DNE131080:DNE131083 DXA131080:DXA131083 EGW131080:EGW131083 EQS131080:EQS131083 FAO131080:FAO131083 FKK131080:FKK131083 FUG131080:FUG131083 GEC131080:GEC131083 GNY131080:GNY131083 GXU131080:GXU131083 HHQ131080:HHQ131083 HRM131080:HRM131083 IBI131080:IBI131083 ILE131080:ILE131083 IVA131080:IVA131083 JEW131080:JEW131083 JOS131080:JOS131083 JYO131080:JYO131083 KIK131080:KIK131083 KSG131080:KSG131083 LCC131080:LCC131083 LLY131080:LLY131083 LVU131080:LVU131083 MFQ131080:MFQ131083 MPM131080:MPM131083 MZI131080:MZI131083 NJE131080:NJE131083 NTA131080:NTA131083 OCW131080:OCW131083 OMS131080:OMS131083 OWO131080:OWO131083 PGK131080:PGK131083 PQG131080:PQG131083 QAC131080:QAC131083 QJY131080:QJY131083 QTU131080:QTU131083 RDQ131080:RDQ131083 RNM131080:RNM131083 RXI131080:RXI131083 SHE131080:SHE131083 SRA131080:SRA131083 TAW131080:TAW131083 TKS131080:TKS131083 TUO131080:TUO131083 UEK131080:UEK131083 UOG131080:UOG131083 UYC131080:UYC131083 VHY131080:VHY131083 VRU131080:VRU131083 WBQ131080:WBQ131083 WLM131080:WLM131083 WVI131080:WVI131083 A196616:A196619 IW196616:IW196619 SS196616:SS196619 ACO196616:ACO196619 AMK196616:AMK196619 AWG196616:AWG196619 BGC196616:BGC196619 BPY196616:BPY196619 BZU196616:BZU196619 CJQ196616:CJQ196619 CTM196616:CTM196619 DDI196616:DDI196619 DNE196616:DNE196619 DXA196616:DXA196619 EGW196616:EGW196619 EQS196616:EQS196619 FAO196616:FAO196619 FKK196616:FKK196619 FUG196616:FUG196619 GEC196616:GEC196619 GNY196616:GNY196619 GXU196616:GXU196619 HHQ196616:HHQ196619 HRM196616:HRM196619 IBI196616:IBI196619 ILE196616:ILE196619 IVA196616:IVA196619 JEW196616:JEW196619 JOS196616:JOS196619 JYO196616:JYO196619 KIK196616:KIK196619 KSG196616:KSG196619 LCC196616:LCC196619 LLY196616:LLY196619 LVU196616:LVU196619 MFQ196616:MFQ196619 MPM196616:MPM196619 MZI196616:MZI196619 NJE196616:NJE196619 NTA196616:NTA196619 OCW196616:OCW196619 OMS196616:OMS196619 OWO196616:OWO196619 PGK196616:PGK196619 PQG196616:PQG196619 QAC196616:QAC196619 QJY196616:QJY196619 QTU196616:QTU196619 RDQ196616:RDQ196619 RNM196616:RNM196619 RXI196616:RXI196619 SHE196616:SHE196619 SRA196616:SRA196619 TAW196616:TAW196619 TKS196616:TKS196619 TUO196616:TUO196619 UEK196616:UEK196619 UOG196616:UOG196619 UYC196616:UYC196619 VHY196616:VHY196619 VRU196616:VRU196619 WBQ196616:WBQ196619 WLM196616:WLM196619 WVI196616:WVI196619 A262152:A262155 IW262152:IW262155 SS262152:SS262155 ACO262152:ACO262155 AMK262152:AMK262155 AWG262152:AWG262155 BGC262152:BGC262155 BPY262152:BPY262155 BZU262152:BZU262155 CJQ262152:CJQ262155 CTM262152:CTM262155 DDI262152:DDI262155 DNE262152:DNE262155 DXA262152:DXA262155 EGW262152:EGW262155 EQS262152:EQS262155 FAO262152:FAO262155 FKK262152:FKK262155 FUG262152:FUG262155 GEC262152:GEC262155 GNY262152:GNY262155 GXU262152:GXU262155 HHQ262152:HHQ262155 HRM262152:HRM262155 IBI262152:IBI262155 ILE262152:ILE262155 IVA262152:IVA262155 JEW262152:JEW262155 JOS262152:JOS262155 JYO262152:JYO262155 KIK262152:KIK262155 KSG262152:KSG262155 LCC262152:LCC262155 LLY262152:LLY262155 LVU262152:LVU262155 MFQ262152:MFQ262155 MPM262152:MPM262155 MZI262152:MZI262155 NJE262152:NJE262155 NTA262152:NTA262155 OCW262152:OCW262155 OMS262152:OMS262155 OWO262152:OWO262155 PGK262152:PGK262155 PQG262152:PQG262155 QAC262152:QAC262155 QJY262152:QJY262155 QTU262152:QTU262155 RDQ262152:RDQ262155 RNM262152:RNM262155 RXI262152:RXI262155 SHE262152:SHE262155 SRA262152:SRA262155 TAW262152:TAW262155 TKS262152:TKS262155 TUO262152:TUO262155 UEK262152:UEK262155 UOG262152:UOG262155 UYC262152:UYC262155 VHY262152:VHY262155 VRU262152:VRU262155 WBQ262152:WBQ262155 WLM262152:WLM262155 WVI262152:WVI262155 A327688:A327691 IW327688:IW327691 SS327688:SS327691 ACO327688:ACO327691 AMK327688:AMK327691 AWG327688:AWG327691 BGC327688:BGC327691 BPY327688:BPY327691 BZU327688:BZU327691 CJQ327688:CJQ327691 CTM327688:CTM327691 DDI327688:DDI327691 DNE327688:DNE327691 DXA327688:DXA327691 EGW327688:EGW327691 EQS327688:EQS327691 FAO327688:FAO327691 FKK327688:FKK327691 FUG327688:FUG327691 GEC327688:GEC327691 GNY327688:GNY327691 GXU327688:GXU327691 HHQ327688:HHQ327691 HRM327688:HRM327691 IBI327688:IBI327691 ILE327688:ILE327691 IVA327688:IVA327691 JEW327688:JEW327691 JOS327688:JOS327691 JYO327688:JYO327691 KIK327688:KIK327691 KSG327688:KSG327691 LCC327688:LCC327691 LLY327688:LLY327691 LVU327688:LVU327691 MFQ327688:MFQ327691 MPM327688:MPM327691 MZI327688:MZI327691 NJE327688:NJE327691 NTA327688:NTA327691 OCW327688:OCW327691 OMS327688:OMS327691 OWO327688:OWO327691 PGK327688:PGK327691 PQG327688:PQG327691 QAC327688:QAC327691 QJY327688:QJY327691 QTU327688:QTU327691 RDQ327688:RDQ327691 RNM327688:RNM327691 RXI327688:RXI327691 SHE327688:SHE327691 SRA327688:SRA327691 TAW327688:TAW327691 TKS327688:TKS327691 TUO327688:TUO327691 UEK327688:UEK327691 UOG327688:UOG327691 UYC327688:UYC327691 VHY327688:VHY327691 VRU327688:VRU327691 WBQ327688:WBQ327691 WLM327688:WLM327691 WVI327688:WVI327691 A393224:A393227 IW393224:IW393227 SS393224:SS393227 ACO393224:ACO393227 AMK393224:AMK393227 AWG393224:AWG393227 BGC393224:BGC393227 BPY393224:BPY393227 BZU393224:BZU393227 CJQ393224:CJQ393227 CTM393224:CTM393227 DDI393224:DDI393227 DNE393224:DNE393227 DXA393224:DXA393227 EGW393224:EGW393227 EQS393224:EQS393227 FAO393224:FAO393227 FKK393224:FKK393227 FUG393224:FUG393227 GEC393224:GEC393227 GNY393224:GNY393227 GXU393224:GXU393227 HHQ393224:HHQ393227 HRM393224:HRM393227 IBI393224:IBI393227 ILE393224:ILE393227 IVA393224:IVA393227 JEW393224:JEW393227 JOS393224:JOS393227 JYO393224:JYO393227 KIK393224:KIK393227 KSG393224:KSG393227 LCC393224:LCC393227 LLY393224:LLY393227 LVU393224:LVU393227 MFQ393224:MFQ393227 MPM393224:MPM393227 MZI393224:MZI393227 NJE393224:NJE393227 NTA393224:NTA393227 OCW393224:OCW393227 OMS393224:OMS393227 OWO393224:OWO393227 PGK393224:PGK393227 PQG393224:PQG393227 QAC393224:QAC393227 QJY393224:QJY393227 QTU393224:QTU393227 RDQ393224:RDQ393227 RNM393224:RNM393227 RXI393224:RXI393227 SHE393224:SHE393227 SRA393224:SRA393227 TAW393224:TAW393227 TKS393224:TKS393227 TUO393224:TUO393227 UEK393224:UEK393227 UOG393224:UOG393227 UYC393224:UYC393227 VHY393224:VHY393227 VRU393224:VRU393227 WBQ393224:WBQ393227 WLM393224:WLM393227 WVI393224:WVI393227 A458760:A458763 IW458760:IW458763 SS458760:SS458763 ACO458760:ACO458763 AMK458760:AMK458763 AWG458760:AWG458763 BGC458760:BGC458763 BPY458760:BPY458763 BZU458760:BZU458763 CJQ458760:CJQ458763 CTM458760:CTM458763 DDI458760:DDI458763 DNE458760:DNE458763 DXA458760:DXA458763 EGW458760:EGW458763 EQS458760:EQS458763 FAO458760:FAO458763 FKK458760:FKK458763 FUG458760:FUG458763 GEC458760:GEC458763 GNY458760:GNY458763 GXU458760:GXU458763 HHQ458760:HHQ458763 HRM458760:HRM458763 IBI458760:IBI458763 ILE458760:ILE458763 IVA458760:IVA458763 JEW458760:JEW458763 JOS458760:JOS458763 JYO458760:JYO458763 KIK458760:KIK458763 KSG458760:KSG458763 LCC458760:LCC458763 LLY458760:LLY458763 LVU458760:LVU458763 MFQ458760:MFQ458763 MPM458760:MPM458763 MZI458760:MZI458763 NJE458760:NJE458763 NTA458760:NTA458763 OCW458760:OCW458763 OMS458760:OMS458763 OWO458760:OWO458763 PGK458760:PGK458763 PQG458760:PQG458763 QAC458760:QAC458763 QJY458760:QJY458763 QTU458760:QTU458763 RDQ458760:RDQ458763 RNM458760:RNM458763 RXI458760:RXI458763 SHE458760:SHE458763 SRA458760:SRA458763 TAW458760:TAW458763 TKS458760:TKS458763 TUO458760:TUO458763 UEK458760:UEK458763 UOG458760:UOG458763 UYC458760:UYC458763 VHY458760:VHY458763 VRU458760:VRU458763 WBQ458760:WBQ458763 WLM458760:WLM458763 WVI458760:WVI458763 A524296:A524299 IW524296:IW524299 SS524296:SS524299 ACO524296:ACO524299 AMK524296:AMK524299 AWG524296:AWG524299 BGC524296:BGC524299 BPY524296:BPY524299 BZU524296:BZU524299 CJQ524296:CJQ524299 CTM524296:CTM524299 DDI524296:DDI524299 DNE524296:DNE524299 DXA524296:DXA524299 EGW524296:EGW524299 EQS524296:EQS524299 FAO524296:FAO524299 FKK524296:FKK524299 FUG524296:FUG524299 GEC524296:GEC524299 GNY524296:GNY524299 GXU524296:GXU524299 HHQ524296:HHQ524299 HRM524296:HRM524299 IBI524296:IBI524299 ILE524296:ILE524299 IVA524296:IVA524299 JEW524296:JEW524299 JOS524296:JOS524299 JYO524296:JYO524299 KIK524296:KIK524299 KSG524296:KSG524299 LCC524296:LCC524299 LLY524296:LLY524299 LVU524296:LVU524299 MFQ524296:MFQ524299 MPM524296:MPM524299 MZI524296:MZI524299 NJE524296:NJE524299 NTA524296:NTA524299 OCW524296:OCW524299 OMS524296:OMS524299 OWO524296:OWO524299 PGK524296:PGK524299 PQG524296:PQG524299 QAC524296:QAC524299 QJY524296:QJY524299 QTU524296:QTU524299 RDQ524296:RDQ524299 RNM524296:RNM524299 RXI524296:RXI524299 SHE524296:SHE524299 SRA524296:SRA524299 TAW524296:TAW524299 TKS524296:TKS524299 TUO524296:TUO524299 UEK524296:UEK524299 UOG524296:UOG524299 UYC524296:UYC524299 VHY524296:VHY524299 VRU524296:VRU524299 WBQ524296:WBQ524299 WLM524296:WLM524299 WVI524296:WVI524299 A589832:A589835 IW589832:IW589835 SS589832:SS589835 ACO589832:ACO589835 AMK589832:AMK589835 AWG589832:AWG589835 BGC589832:BGC589835 BPY589832:BPY589835 BZU589832:BZU589835 CJQ589832:CJQ589835 CTM589832:CTM589835 DDI589832:DDI589835 DNE589832:DNE589835 DXA589832:DXA589835 EGW589832:EGW589835 EQS589832:EQS589835 FAO589832:FAO589835 FKK589832:FKK589835 FUG589832:FUG589835 GEC589832:GEC589835 GNY589832:GNY589835 GXU589832:GXU589835 HHQ589832:HHQ589835 HRM589832:HRM589835 IBI589832:IBI589835 ILE589832:ILE589835 IVA589832:IVA589835 JEW589832:JEW589835 JOS589832:JOS589835 JYO589832:JYO589835 KIK589832:KIK589835 KSG589832:KSG589835 LCC589832:LCC589835 LLY589832:LLY589835 LVU589832:LVU589835 MFQ589832:MFQ589835 MPM589832:MPM589835 MZI589832:MZI589835 NJE589832:NJE589835 NTA589832:NTA589835 OCW589832:OCW589835 OMS589832:OMS589835 OWO589832:OWO589835 PGK589832:PGK589835 PQG589832:PQG589835 QAC589832:QAC589835 QJY589832:QJY589835 QTU589832:QTU589835 RDQ589832:RDQ589835 RNM589832:RNM589835 RXI589832:RXI589835 SHE589832:SHE589835 SRA589832:SRA589835 TAW589832:TAW589835 TKS589832:TKS589835 TUO589832:TUO589835 UEK589832:UEK589835 UOG589832:UOG589835 UYC589832:UYC589835 VHY589832:VHY589835 VRU589832:VRU589835 WBQ589832:WBQ589835 WLM589832:WLM589835 WVI589832:WVI589835 A655368:A655371 IW655368:IW655371 SS655368:SS655371 ACO655368:ACO655371 AMK655368:AMK655371 AWG655368:AWG655371 BGC655368:BGC655371 BPY655368:BPY655371 BZU655368:BZU655371 CJQ655368:CJQ655371 CTM655368:CTM655371 DDI655368:DDI655371 DNE655368:DNE655371 DXA655368:DXA655371 EGW655368:EGW655371 EQS655368:EQS655371 FAO655368:FAO655371 FKK655368:FKK655371 FUG655368:FUG655371 GEC655368:GEC655371 GNY655368:GNY655371 GXU655368:GXU655371 HHQ655368:HHQ655371 HRM655368:HRM655371 IBI655368:IBI655371 ILE655368:ILE655371 IVA655368:IVA655371 JEW655368:JEW655371 JOS655368:JOS655371 JYO655368:JYO655371 KIK655368:KIK655371 KSG655368:KSG655371 LCC655368:LCC655371 LLY655368:LLY655371 LVU655368:LVU655371 MFQ655368:MFQ655371 MPM655368:MPM655371 MZI655368:MZI655371 NJE655368:NJE655371 NTA655368:NTA655371 OCW655368:OCW655371 OMS655368:OMS655371 OWO655368:OWO655371 PGK655368:PGK655371 PQG655368:PQG655371 QAC655368:QAC655371 QJY655368:QJY655371 QTU655368:QTU655371 RDQ655368:RDQ655371 RNM655368:RNM655371 RXI655368:RXI655371 SHE655368:SHE655371 SRA655368:SRA655371 TAW655368:TAW655371 TKS655368:TKS655371 TUO655368:TUO655371 UEK655368:UEK655371 UOG655368:UOG655371 UYC655368:UYC655371 VHY655368:VHY655371 VRU655368:VRU655371 WBQ655368:WBQ655371 WLM655368:WLM655371 WVI655368:WVI655371 A720904:A720907 IW720904:IW720907 SS720904:SS720907 ACO720904:ACO720907 AMK720904:AMK720907 AWG720904:AWG720907 BGC720904:BGC720907 BPY720904:BPY720907 BZU720904:BZU720907 CJQ720904:CJQ720907 CTM720904:CTM720907 DDI720904:DDI720907 DNE720904:DNE720907 DXA720904:DXA720907 EGW720904:EGW720907 EQS720904:EQS720907 FAO720904:FAO720907 FKK720904:FKK720907 FUG720904:FUG720907 GEC720904:GEC720907 GNY720904:GNY720907 GXU720904:GXU720907 HHQ720904:HHQ720907 HRM720904:HRM720907 IBI720904:IBI720907 ILE720904:ILE720907 IVA720904:IVA720907 JEW720904:JEW720907 JOS720904:JOS720907 JYO720904:JYO720907 KIK720904:KIK720907 KSG720904:KSG720907 LCC720904:LCC720907 LLY720904:LLY720907 LVU720904:LVU720907 MFQ720904:MFQ720907 MPM720904:MPM720907 MZI720904:MZI720907 NJE720904:NJE720907 NTA720904:NTA720907 OCW720904:OCW720907 OMS720904:OMS720907 OWO720904:OWO720907 PGK720904:PGK720907 PQG720904:PQG720907 QAC720904:QAC720907 QJY720904:QJY720907 QTU720904:QTU720907 RDQ720904:RDQ720907 RNM720904:RNM720907 RXI720904:RXI720907 SHE720904:SHE720907 SRA720904:SRA720907 TAW720904:TAW720907 TKS720904:TKS720907 TUO720904:TUO720907 UEK720904:UEK720907 UOG720904:UOG720907 UYC720904:UYC720907 VHY720904:VHY720907 VRU720904:VRU720907 WBQ720904:WBQ720907 WLM720904:WLM720907 WVI720904:WVI720907 A786440:A786443 IW786440:IW786443 SS786440:SS786443 ACO786440:ACO786443 AMK786440:AMK786443 AWG786440:AWG786443 BGC786440:BGC786443 BPY786440:BPY786443 BZU786440:BZU786443 CJQ786440:CJQ786443 CTM786440:CTM786443 DDI786440:DDI786443 DNE786440:DNE786443 DXA786440:DXA786443 EGW786440:EGW786443 EQS786440:EQS786443 FAO786440:FAO786443 FKK786440:FKK786443 FUG786440:FUG786443 GEC786440:GEC786443 GNY786440:GNY786443 GXU786440:GXU786443 HHQ786440:HHQ786443 HRM786440:HRM786443 IBI786440:IBI786443 ILE786440:ILE786443 IVA786440:IVA786443 JEW786440:JEW786443 JOS786440:JOS786443 JYO786440:JYO786443 KIK786440:KIK786443 KSG786440:KSG786443 LCC786440:LCC786443 LLY786440:LLY786443 LVU786440:LVU786443 MFQ786440:MFQ786443 MPM786440:MPM786443 MZI786440:MZI786443 NJE786440:NJE786443 NTA786440:NTA786443 OCW786440:OCW786443 OMS786440:OMS786443 OWO786440:OWO786443 PGK786440:PGK786443 PQG786440:PQG786443 QAC786440:QAC786443 QJY786440:QJY786443 QTU786440:QTU786443 RDQ786440:RDQ786443 RNM786440:RNM786443 RXI786440:RXI786443 SHE786440:SHE786443 SRA786440:SRA786443 TAW786440:TAW786443 TKS786440:TKS786443 TUO786440:TUO786443 UEK786440:UEK786443 UOG786440:UOG786443 UYC786440:UYC786443 VHY786440:VHY786443 VRU786440:VRU786443 WBQ786440:WBQ786443 WLM786440:WLM786443 WVI786440:WVI786443 A851976:A851979 IW851976:IW851979 SS851976:SS851979 ACO851976:ACO851979 AMK851976:AMK851979 AWG851976:AWG851979 BGC851976:BGC851979 BPY851976:BPY851979 BZU851976:BZU851979 CJQ851976:CJQ851979 CTM851976:CTM851979 DDI851976:DDI851979 DNE851976:DNE851979 DXA851976:DXA851979 EGW851976:EGW851979 EQS851976:EQS851979 FAO851976:FAO851979 FKK851976:FKK851979 FUG851976:FUG851979 GEC851976:GEC851979 GNY851976:GNY851979 GXU851976:GXU851979 HHQ851976:HHQ851979 HRM851976:HRM851979 IBI851976:IBI851979 ILE851976:ILE851979 IVA851976:IVA851979 JEW851976:JEW851979 JOS851976:JOS851979 JYO851976:JYO851979 KIK851976:KIK851979 KSG851976:KSG851979 LCC851976:LCC851979 LLY851976:LLY851979 LVU851976:LVU851979 MFQ851976:MFQ851979 MPM851976:MPM851979 MZI851976:MZI851979 NJE851976:NJE851979 NTA851976:NTA851979 OCW851976:OCW851979 OMS851976:OMS851979 OWO851976:OWO851979 PGK851976:PGK851979 PQG851976:PQG851979 QAC851976:QAC851979 QJY851976:QJY851979 QTU851976:QTU851979 RDQ851976:RDQ851979 RNM851976:RNM851979 RXI851976:RXI851979 SHE851976:SHE851979 SRA851976:SRA851979 TAW851976:TAW851979 TKS851976:TKS851979 TUO851976:TUO851979 UEK851976:UEK851979 UOG851976:UOG851979 UYC851976:UYC851979 VHY851976:VHY851979 VRU851976:VRU851979 WBQ851976:WBQ851979 WLM851976:WLM851979 WVI851976:WVI851979 A917512:A917515 IW917512:IW917515 SS917512:SS917515 ACO917512:ACO917515 AMK917512:AMK917515 AWG917512:AWG917515 BGC917512:BGC917515 BPY917512:BPY917515 BZU917512:BZU917515 CJQ917512:CJQ917515 CTM917512:CTM917515 DDI917512:DDI917515 DNE917512:DNE917515 DXA917512:DXA917515 EGW917512:EGW917515 EQS917512:EQS917515 FAO917512:FAO917515 FKK917512:FKK917515 FUG917512:FUG917515 GEC917512:GEC917515 GNY917512:GNY917515 GXU917512:GXU917515 HHQ917512:HHQ917515 HRM917512:HRM917515 IBI917512:IBI917515 ILE917512:ILE917515 IVA917512:IVA917515 JEW917512:JEW917515 JOS917512:JOS917515 JYO917512:JYO917515 KIK917512:KIK917515 KSG917512:KSG917515 LCC917512:LCC917515 LLY917512:LLY917515 LVU917512:LVU917515 MFQ917512:MFQ917515 MPM917512:MPM917515 MZI917512:MZI917515 NJE917512:NJE917515 NTA917512:NTA917515 OCW917512:OCW917515 OMS917512:OMS917515 OWO917512:OWO917515 PGK917512:PGK917515 PQG917512:PQG917515 QAC917512:QAC917515 QJY917512:QJY917515 QTU917512:QTU917515 RDQ917512:RDQ917515 RNM917512:RNM917515 RXI917512:RXI917515 SHE917512:SHE917515 SRA917512:SRA917515 TAW917512:TAW917515 TKS917512:TKS917515 TUO917512:TUO917515 UEK917512:UEK917515 UOG917512:UOG917515 UYC917512:UYC917515 VHY917512:VHY917515 VRU917512:VRU917515 WBQ917512:WBQ917515 WLM917512:WLM917515 WVI917512:WVI917515 A983048:A983051 IW983048:IW983051 SS983048:SS983051 ACO983048:ACO983051 AMK983048:AMK983051 AWG983048:AWG983051 BGC983048:BGC983051 BPY983048:BPY983051 BZU983048:BZU983051 CJQ983048:CJQ983051 CTM983048:CTM983051 DDI983048:DDI983051 DNE983048:DNE983051 DXA983048:DXA983051 EGW983048:EGW983051 EQS983048:EQS983051 FAO983048:FAO983051 FKK983048:FKK983051 FUG983048:FUG983051 GEC983048:GEC983051 GNY983048:GNY983051 GXU983048:GXU983051 HHQ983048:HHQ983051 HRM983048:HRM983051 IBI983048:IBI983051 ILE983048:ILE983051 IVA983048:IVA983051 JEW983048:JEW983051 JOS983048:JOS983051 JYO983048:JYO983051 KIK983048:KIK983051 KSG983048:KSG983051 LCC983048:LCC983051 LLY983048:LLY983051 LVU983048:LVU983051 MFQ983048:MFQ983051 MPM983048:MPM983051 MZI983048:MZI983051 NJE983048:NJE983051 NTA983048:NTA983051 OCW983048:OCW983051 OMS983048:OMS983051 OWO983048:OWO983051 PGK983048:PGK983051 PQG983048:PQG983051 QAC983048:QAC983051 QJY983048:QJY983051 QTU983048:QTU983051 RDQ983048:RDQ983051 RNM983048:RNM983051 RXI983048:RXI983051 SHE983048:SHE983051 SRA983048:SRA983051 TAW983048:TAW983051 TKS983048:TKS983051 TUO983048:TUO983051 UEK983048:UEK983051 UOG983048:UOG983051 UYC983048:UYC983051 VHY983048:VHY983051 VRU983048:VRU983051 WBQ983048:WBQ983051 WLM983048:WLM983051 WVI983048:WVI983051">
      <formula1>"空床確保に係る経費,宿泊施設を確保するための経費,消毒等に係る経費"</formula1>
    </dataValidation>
  </dataValidations>
  <printOptions horizontalCentered="1"/>
  <pageMargins left="0.25" right="0.25" top="0.75" bottom="0.75" header="0.3" footer="0.3"/>
  <pageSetup paperSize="9" scale="81"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37"/>
  <sheetViews>
    <sheetView view="pageBreakPreview" zoomScaleNormal="100" zoomScaleSheetLayoutView="100" workbookViewId="0">
      <selection activeCell="A27" sqref="A27"/>
    </sheetView>
  </sheetViews>
  <sheetFormatPr defaultRowHeight="13.5" x14ac:dyDescent="0.4"/>
  <cols>
    <col min="1" max="1" width="42.875" style="56" customWidth="1"/>
    <col min="2" max="2" width="15.625" style="56" customWidth="1"/>
    <col min="3" max="4" width="20.625" style="56" customWidth="1"/>
    <col min="5" max="5" width="28.875" style="56" customWidth="1"/>
    <col min="6" max="6" width="5.875" style="56" hidden="1" customWidth="1"/>
    <col min="7" max="16384" width="9" style="56"/>
  </cols>
  <sheetData>
    <row r="1" spans="1:6" x14ac:dyDescent="0.4">
      <c r="A1" s="56" t="s">
        <v>28</v>
      </c>
    </row>
    <row r="2" spans="1:6" ht="14.25" thickBot="1" x14ac:dyDescent="0.45"/>
    <row r="3" spans="1:6" ht="14.25" customHeight="1" x14ac:dyDescent="0.4">
      <c r="A3" s="155" t="s">
        <v>45</v>
      </c>
      <c r="B3" s="156"/>
      <c r="C3" s="156"/>
      <c r="D3" s="156"/>
      <c r="E3" s="156"/>
      <c r="F3" s="157"/>
    </row>
    <row r="4" spans="1:6" ht="14.25" customHeight="1" thickBot="1" x14ac:dyDescent="0.45">
      <c r="A4" s="158"/>
      <c r="B4" s="159"/>
      <c r="C4" s="159"/>
      <c r="D4" s="159"/>
      <c r="E4" s="159"/>
      <c r="F4" s="160"/>
    </row>
    <row r="6" spans="1:6" x14ac:dyDescent="0.4">
      <c r="A6" s="70" t="s">
        <v>29</v>
      </c>
    </row>
    <row r="7" spans="1:6" x14ac:dyDescent="0.4">
      <c r="A7" s="70" t="s">
        <v>47</v>
      </c>
    </row>
    <row r="8" spans="1:6" x14ac:dyDescent="0.4">
      <c r="A8" s="70" t="s">
        <v>48</v>
      </c>
    </row>
    <row r="12" spans="1:6" x14ac:dyDescent="0.4">
      <c r="A12" s="56" t="s">
        <v>46</v>
      </c>
    </row>
    <row r="13" spans="1:6" x14ac:dyDescent="0.4">
      <c r="A13" s="56" t="s">
        <v>30</v>
      </c>
    </row>
    <row r="14" spans="1:6" ht="13.5" customHeight="1" x14ac:dyDescent="0.4">
      <c r="A14" s="161" t="s">
        <v>31</v>
      </c>
      <c r="B14" s="164" t="s">
        <v>32</v>
      </c>
      <c r="C14" s="165"/>
      <c r="D14" s="165"/>
      <c r="E14" s="166"/>
    </row>
    <row r="15" spans="1:6" ht="18.75" customHeight="1" x14ac:dyDescent="0.4">
      <c r="A15" s="162"/>
      <c r="B15" s="161" t="s">
        <v>34</v>
      </c>
      <c r="C15" s="165"/>
      <c r="D15" s="166"/>
      <c r="E15" s="161" t="s">
        <v>35</v>
      </c>
    </row>
    <row r="16" spans="1:6" x14ac:dyDescent="0.4">
      <c r="A16" s="163"/>
      <c r="B16" s="163"/>
      <c r="C16" s="58" t="s">
        <v>36</v>
      </c>
      <c r="D16" s="58" t="s">
        <v>37</v>
      </c>
      <c r="E16" s="163"/>
    </row>
    <row r="17" spans="1:5" s="61" customFormat="1" ht="15.75" customHeight="1" x14ac:dyDescent="0.4">
      <c r="A17" s="59"/>
      <c r="B17" s="60" t="s">
        <v>38</v>
      </c>
      <c r="C17" s="60" t="s">
        <v>39</v>
      </c>
      <c r="D17" s="60" t="s">
        <v>39</v>
      </c>
      <c r="E17" s="60" t="s">
        <v>38</v>
      </c>
    </row>
    <row r="18" spans="1:5" s="61" customFormat="1" ht="15" customHeight="1" x14ac:dyDescent="0.4">
      <c r="A18" s="62"/>
      <c r="B18" s="63"/>
      <c r="C18" s="63"/>
      <c r="D18" s="63"/>
      <c r="E18" s="63"/>
    </row>
    <row r="19" spans="1:5" x14ac:dyDescent="0.4">
      <c r="A19" s="64" t="s">
        <v>40</v>
      </c>
      <c r="B19" s="64"/>
      <c r="C19" s="64"/>
      <c r="D19" s="64"/>
      <c r="E19" s="64"/>
    </row>
    <row r="20" spans="1:5" x14ac:dyDescent="0.4">
      <c r="A20" s="64" t="s">
        <v>41</v>
      </c>
      <c r="B20" s="65">
        <v>121000</v>
      </c>
      <c r="C20" s="64">
        <f ca="1">'様式１０ー５（R5.10～12月）'!G107</f>
        <v>0</v>
      </c>
      <c r="D20" s="64">
        <f ca="1">'様式１０ー５（R6.1～3月）'!G106</f>
        <v>0</v>
      </c>
      <c r="E20" s="65">
        <f ca="1">B20*(C20+D20)</f>
        <v>0</v>
      </c>
    </row>
    <row r="21" spans="1:5" x14ac:dyDescent="0.4">
      <c r="A21" s="64" t="s">
        <v>42</v>
      </c>
      <c r="B21" s="65">
        <v>121000</v>
      </c>
      <c r="C21" s="64">
        <f ca="1">'様式１０ー５（R5.10～12月）'!W107</f>
        <v>0</v>
      </c>
      <c r="D21" s="64">
        <f ca="1">'様式１０ー５（R6.1～3月）'!W106</f>
        <v>0</v>
      </c>
      <c r="E21" s="65">
        <f ca="1">B21*(C21+D21)</f>
        <v>0</v>
      </c>
    </row>
    <row r="22" spans="1:5" x14ac:dyDescent="0.4">
      <c r="A22" s="64"/>
      <c r="B22" s="64"/>
      <c r="C22" s="64"/>
      <c r="D22" s="64"/>
      <c r="E22" s="65"/>
    </row>
    <row r="23" spans="1:5" x14ac:dyDescent="0.4">
      <c r="A23" s="66" t="s">
        <v>43</v>
      </c>
      <c r="B23" s="64"/>
      <c r="C23" s="64"/>
      <c r="D23" s="64"/>
      <c r="E23" s="65"/>
    </row>
    <row r="24" spans="1:5" x14ac:dyDescent="0.4">
      <c r="A24" s="64" t="s">
        <v>41</v>
      </c>
      <c r="B24" s="65">
        <v>85000</v>
      </c>
      <c r="C24" s="64">
        <f ca="1">'様式１０ー５（R5.10～12月）'!L107</f>
        <v>0</v>
      </c>
      <c r="D24" s="64">
        <f ca="1">'様式１０ー５（R6.1～3月）'!L106</f>
        <v>0</v>
      </c>
      <c r="E24" s="65">
        <f ca="1">B24*(C24+D24)</f>
        <v>0</v>
      </c>
    </row>
    <row r="25" spans="1:5" x14ac:dyDescent="0.4">
      <c r="A25" s="64" t="s">
        <v>42</v>
      </c>
      <c r="B25" s="65">
        <v>85000</v>
      </c>
      <c r="C25" s="64">
        <f ca="1">'様式１０ー５（R5.10～12月）'!X107</f>
        <v>0</v>
      </c>
      <c r="D25" s="64">
        <f ca="1">'様式１０ー５（R6.1～3月）'!X106</f>
        <v>0</v>
      </c>
      <c r="E25" s="65">
        <f ca="1">B25*(C25+D25)</f>
        <v>0</v>
      </c>
    </row>
    <row r="26" spans="1:5" x14ac:dyDescent="0.4">
      <c r="A26" s="64"/>
      <c r="B26" s="64"/>
      <c r="C26" s="64"/>
      <c r="D26" s="64"/>
      <c r="E26" s="65"/>
    </row>
    <row r="27" spans="1:5" ht="55.5" customHeight="1" x14ac:dyDescent="0.4">
      <c r="A27" s="72" t="s">
        <v>124</v>
      </c>
      <c r="B27" s="64"/>
      <c r="C27" s="64"/>
      <c r="D27" s="64"/>
      <c r="E27" s="65"/>
    </row>
    <row r="28" spans="1:5" x14ac:dyDescent="0.4">
      <c r="A28" s="64" t="s">
        <v>41</v>
      </c>
      <c r="B28" s="65">
        <v>29000</v>
      </c>
      <c r="C28" s="64">
        <f ca="1">'様式１０ー５（R5.10～12月）'!Q107</f>
        <v>0</v>
      </c>
      <c r="D28" s="64">
        <f ca="1">'様式１０ー５（R6.1～3月）'!Q106</f>
        <v>0</v>
      </c>
      <c r="E28" s="65">
        <f ca="1">B28*(C28+D28)</f>
        <v>0</v>
      </c>
    </row>
    <row r="29" spans="1:5" x14ac:dyDescent="0.4">
      <c r="A29" s="64" t="s">
        <v>42</v>
      </c>
      <c r="B29" s="65">
        <v>29000</v>
      </c>
      <c r="C29" s="64">
        <f ca="1">'様式１０ー５（R5.10～12月）'!Y107</f>
        <v>0</v>
      </c>
      <c r="D29" s="64">
        <f ca="1">'様式１０ー５（R6.1～3月）'!Y106</f>
        <v>0</v>
      </c>
      <c r="E29" s="65">
        <f ca="1">B29*(C29+D29)</f>
        <v>0</v>
      </c>
    </row>
    <row r="30" spans="1:5" x14ac:dyDescent="0.4">
      <c r="A30" s="64"/>
      <c r="B30" s="65"/>
      <c r="C30" s="64"/>
      <c r="D30" s="64"/>
      <c r="E30" s="65"/>
    </row>
    <row r="31" spans="1:5" ht="45.75" customHeight="1" x14ac:dyDescent="0.4">
      <c r="A31" s="72" t="s">
        <v>49</v>
      </c>
      <c r="B31" s="65"/>
      <c r="C31" s="64"/>
      <c r="D31" s="64"/>
      <c r="E31" s="65"/>
    </row>
    <row r="32" spans="1:5" x14ac:dyDescent="0.4">
      <c r="A32" s="64" t="s">
        <v>41</v>
      </c>
      <c r="B32" s="65">
        <v>16000</v>
      </c>
      <c r="C32" s="64">
        <f ca="1">'様式１０ー５（R5.10～12月）'!V107</f>
        <v>0</v>
      </c>
      <c r="D32" s="64">
        <f ca="1">'様式１０ー５（R6.1～3月）'!V106</f>
        <v>0</v>
      </c>
      <c r="E32" s="65">
        <f ca="1">B32*(C32+D32)</f>
        <v>0</v>
      </c>
    </row>
    <row r="33" spans="1:5" x14ac:dyDescent="0.4">
      <c r="A33" s="64" t="s">
        <v>42</v>
      </c>
      <c r="B33" s="65">
        <v>16000</v>
      </c>
      <c r="C33" s="64">
        <f ca="1">'様式１０ー５（R5.10～12月）'!Z107</f>
        <v>0</v>
      </c>
      <c r="D33" s="64">
        <f ca="1">'様式１０ー５（R6.1～3月）'!Z106</f>
        <v>0</v>
      </c>
      <c r="E33" s="65">
        <f ca="1">B33*(C33+D33)</f>
        <v>0</v>
      </c>
    </row>
    <row r="34" spans="1:5" x14ac:dyDescent="0.4">
      <c r="A34" s="67" t="s">
        <v>44</v>
      </c>
      <c r="B34" s="151"/>
      <c r="C34" s="152"/>
      <c r="D34" s="153"/>
      <c r="E34" s="65">
        <f ca="1">SUM(E20:E33)</f>
        <v>0</v>
      </c>
    </row>
    <row r="35" spans="1:5" x14ac:dyDescent="0.4">
      <c r="C35" s="69"/>
      <c r="D35" s="69"/>
      <c r="E35" s="69"/>
    </row>
    <row r="37" spans="1:5" x14ac:dyDescent="0.4">
      <c r="A37" s="154"/>
      <c r="B37" s="154"/>
      <c r="C37" s="154"/>
      <c r="D37" s="154"/>
      <c r="E37" s="154"/>
    </row>
  </sheetData>
  <mergeCells count="8">
    <mergeCell ref="B34:D34"/>
    <mergeCell ref="A37:E37"/>
    <mergeCell ref="A3:F4"/>
    <mergeCell ref="A14:A16"/>
    <mergeCell ref="B14:E14"/>
    <mergeCell ref="B15:B16"/>
    <mergeCell ref="C15:D15"/>
    <mergeCell ref="E15:E16"/>
  </mergeCells>
  <phoneticPr fontId="4"/>
  <pageMargins left="0.78700000000000003" right="0.78700000000000003" top="0.98399999999999999" bottom="0.98399999999999999" header="0.51200000000000001" footer="0.51200000000000001"/>
  <pageSetup paperSize="9" scale="8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M53"/>
  <sheetViews>
    <sheetView view="pageBreakPreview" zoomScale="71" zoomScaleNormal="71" zoomScaleSheetLayoutView="71" workbookViewId="0">
      <pane xSplit="2" ySplit="13" topLeftCell="C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7"/>
      <c r="AG1" s="138"/>
    </row>
    <row r="2" spans="1:33"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0"/>
      <c r="AG2" s="141"/>
    </row>
    <row r="3" spans="1:33"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0"/>
      <c r="AG3" s="141"/>
    </row>
    <row r="4" spans="1:33"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0"/>
      <c r="AG4" s="141"/>
    </row>
    <row r="5" spans="1:33"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0"/>
      <c r="AG5" s="141"/>
    </row>
    <row r="6" spans="1:33"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0"/>
      <c r="AG6" s="141"/>
    </row>
    <row r="7" spans="1:33"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0"/>
      <c r="AG7" s="141"/>
    </row>
    <row r="8" spans="1:33"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0"/>
      <c r="AG8" s="141"/>
    </row>
    <row r="9" spans="1:33"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0"/>
      <c r="AG9" s="141"/>
    </row>
    <row r="10" spans="1:33"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0"/>
      <c r="AG10" s="141"/>
    </row>
    <row r="11" spans="1:33"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3"/>
      <c r="AG11" s="144"/>
    </row>
    <row r="12" spans="1:33"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9"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0</v>
      </c>
      <c r="D31" s="101">
        <f t="shared" ref="D31:AG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1"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1"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1"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1" t="s">
        <v>93</v>
      </c>
      <c r="C35" s="102">
        <f>COUNTIFS($B$14:$B$30,"その他",C14:C30,"●")+COUNTIFS($B$14:$B$30,"その他",C14:C30,"▲")</f>
        <v>0</v>
      </c>
      <c r="D35" s="102">
        <f t="shared" ref="D35:AG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6.25" hidden="1" thickBot="1" x14ac:dyDescent="0.55000000000000004">
      <c r="A36" s="125" t="s">
        <v>95</v>
      </c>
      <c r="B36" s="126"/>
      <c r="C36" s="102">
        <f>SUM(C37:C40)</f>
        <v>0</v>
      </c>
      <c r="D36" s="102">
        <f t="shared" ref="D36:AG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6.25" hidden="1" thickBot="1" x14ac:dyDescent="0.55000000000000004">
      <c r="A37" s="115"/>
      <c r="B37" s="111" t="s">
        <v>108</v>
      </c>
      <c r="C37" s="102">
        <f t="shared" ref="C37:AG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c r="AG38" s="102">
        <f t="shared" si="6"/>
        <v>0</v>
      </c>
    </row>
    <row r="39" spans="1:33"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c r="AG39" s="102">
        <f t="shared" si="6"/>
        <v>0</v>
      </c>
    </row>
    <row r="40" spans="1:33"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row>
    <row r="41" spans="1:33" ht="27" thickTop="1" thickBot="1" x14ac:dyDescent="0.55000000000000004">
      <c r="A41" s="125" t="s">
        <v>96</v>
      </c>
      <c r="B41" s="126"/>
      <c r="C41" s="108">
        <f>SUM(C42:C45)</f>
        <v>0</v>
      </c>
      <c r="D41" s="108">
        <f t="shared" ref="D41:AG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c r="AG41" s="108">
        <f t="shared" si="7"/>
        <v>0</v>
      </c>
    </row>
    <row r="42" spans="1:33" ht="26.25" thickTop="1" x14ac:dyDescent="0.5">
      <c r="A42" s="115"/>
      <c r="B42" s="111" t="s">
        <v>108</v>
      </c>
      <c r="C42" s="107">
        <f t="shared" ref="C42:AG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c r="AG42" s="107">
        <f t="shared" si="8"/>
        <v>0</v>
      </c>
    </row>
    <row r="43" spans="1:33" ht="25.5" x14ac:dyDescent="0.5">
      <c r="A43" s="115"/>
      <c r="B43" s="111" t="s">
        <v>109</v>
      </c>
      <c r="C43" s="102">
        <f t="shared" ref="C43:AG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c r="AG43" s="102">
        <f t="shared" si="9"/>
        <v>0</v>
      </c>
    </row>
    <row r="44" spans="1:33" ht="25.5" x14ac:dyDescent="0.5">
      <c r="A44" s="115"/>
      <c r="B44" s="111" t="s">
        <v>107</v>
      </c>
      <c r="C44" s="102">
        <f>COUNTIFS($B$14:$B$30,"中等症Ⅱ等",C14:C30,"▲")</f>
        <v>0</v>
      </c>
      <c r="D44" s="102">
        <f t="shared" ref="D44:AG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c r="AG44" s="102">
        <f t="shared" si="10"/>
        <v>0</v>
      </c>
    </row>
    <row r="45" spans="1:33" ht="25.5" x14ac:dyDescent="0.5">
      <c r="A45" s="115"/>
      <c r="B45" s="111" t="s">
        <v>93</v>
      </c>
      <c r="C45" s="102">
        <f>COUNTIFS($B$14:$B$30,"その他",C14:C30,"▲")</f>
        <v>0</v>
      </c>
      <c r="D45" s="102">
        <f t="shared" ref="D45:AG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c r="AG45" s="102">
        <f t="shared" si="11"/>
        <v>0</v>
      </c>
    </row>
    <row r="46" spans="1:33" ht="26.25" thickBot="1" x14ac:dyDescent="0.55000000000000004">
      <c r="A46" s="127" t="s">
        <v>97</v>
      </c>
      <c r="B46" s="128"/>
      <c r="C46" s="103">
        <f>(C32+C33)*2+C34+C35</f>
        <v>0</v>
      </c>
      <c r="D46" s="103">
        <f t="shared" ref="D46:AG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c r="AG46" s="103">
        <f t="shared" si="12"/>
        <v>0</v>
      </c>
    </row>
    <row r="47" spans="1:33" ht="27" thickTop="1" thickBot="1" x14ac:dyDescent="0.55000000000000004">
      <c r="A47" s="127" t="s">
        <v>98</v>
      </c>
      <c r="B47" s="128"/>
      <c r="C47" s="108">
        <f>MIN(C46,SUM(C50:C53))</f>
        <v>0</v>
      </c>
      <c r="D47" s="108">
        <f t="shared" ref="D47:AG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c r="AG47" s="108">
        <f t="shared" si="13"/>
        <v>0</v>
      </c>
    </row>
    <row r="48" spans="1:33" ht="26.25" thickTop="1" x14ac:dyDescent="0.5">
      <c r="A48" s="127" t="s">
        <v>99</v>
      </c>
      <c r="B48" s="128"/>
      <c r="C48" s="107" t="str">
        <f>IF(SUM(C50:C53)&gt;C46,"✓","")</f>
        <v/>
      </c>
      <c r="D48" s="107" t="str">
        <f t="shared" ref="D48:AG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c r="AG48" s="107" t="str">
        <f t="shared" si="14"/>
        <v/>
      </c>
    </row>
    <row r="49" spans="1:33" ht="25.5" x14ac:dyDescent="0.5">
      <c r="A49" s="125" t="s">
        <v>100</v>
      </c>
      <c r="B49" s="126"/>
      <c r="C49" s="102">
        <f>SUM(C50:C53)</f>
        <v>0</v>
      </c>
      <c r="D49" s="102">
        <f t="shared" ref="D49:AG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c r="AG49" s="102">
        <f t="shared" si="15"/>
        <v>0</v>
      </c>
    </row>
    <row r="50" spans="1:33" ht="25.5" x14ac:dyDescent="0.5">
      <c r="A50" s="115"/>
      <c r="B50" s="111" t="s">
        <v>91</v>
      </c>
      <c r="C50" s="102">
        <f>COUNTIFS($B$14:$B$30,"ICU",C14:C30,"×")</f>
        <v>0</v>
      </c>
      <c r="D50" s="102">
        <f t="shared" ref="D50:AG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c r="AG50" s="102">
        <f t="shared" si="16"/>
        <v>0</v>
      </c>
    </row>
    <row r="51" spans="1:33" ht="25.5" x14ac:dyDescent="0.5">
      <c r="A51" s="115"/>
      <c r="B51" s="111" t="s">
        <v>92</v>
      </c>
      <c r="C51" s="102">
        <f>COUNTIFS($B$14:$B$30,"HCU",C14:C30,"×")</f>
        <v>0</v>
      </c>
      <c r="D51" s="102">
        <f t="shared" ref="D51:AG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c r="AG51" s="102">
        <f t="shared" si="17"/>
        <v>0</v>
      </c>
    </row>
    <row r="52" spans="1:33" ht="25.5" x14ac:dyDescent="0.5">
      <c r="A52" s="115"/>
      <c r="B52" s="111" t="s">
        <v>94</v>
      </c>
      <c r="C52" s="102">
        <f>COUNTIFS($B$14:$B$30,"中等症Ⅱ等",C14:C30,"×")</f>
        <v>0</v>
      </c>
      <c r="D52" s="102">
        <f t="shared" ref="D52:AG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c r="AG52" s="102">
        <f t="shared" si="18"/>
        <v>0</v>
      </c>
    </row>
    <row r="53" spans="1:33" ht="25.5" x14ac:dyDescent="0.5">
      <c r="A53" s="129"/>
      <c r="B53" s="111" t="s">
        <v>93</v>
      </c>
      <c r="C53" s="102">
        <f>COUNTIFS($B$14:$B$30,"その他",C14:C30,"×")</f>
        <v>0</v>
      </c>
      <c r="D53" s="102">
        <f t="shared" ref="D53:AG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c r="AG53" s="102">
        <f t="shared" si="19"/>
        <v>0</v>
      </c>
    </row>
  </sheetData>
  <mergeCells count="17">
    <mergeCell ref="A46:B46"/>
    <mergeCell ref="A47:B47"/>
    <mergeCell ref="A48:B48"/>
    <mergeCell ref="A49:B49"/>
    <mergeCell ref="A50:A53"/>
    <mergeCell ref="AH31:AM31"/>
    <mergeCell ref="A32:A35"/>
    <mergeCell ref="A36:B36"/>
    <mergeCell ref="A37:A40"/>
    <mergeCell ref="A41:B41"/>
    <mergeCell ref="A42:A45"/>
    <mergeCell ref="A1:B1"/>
    <mergeCell ref="C1:R11"/>
    <mergeCell ref="S1:AG11"/>
    <mergeCell ref="A12:B12"/>
    <mergeCell ref="C12:AG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参照用リスト!$A$1:$A$4</xm:f>
          </x14:formula1>
          <xm:sqref>B14:B30</xm:sqref>
        </x14:dataValidation>
        <x14:dataValidation type="list" allowBlank="1" showInputMessage="1" showErrorMessage="1">
          <x14:formula1>
            <xm:f>参照用リスト!$C$1:$C$3</xm:f>
          </x14:formula1>
          <xm:sqref>C14:AG30</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D125"/>
  <sheetViews>
    <sheetView view="pageBreakPreview" zoomScale="42" zoomScaleNormal="100" zoomScaleSheetLayoutView="42" workbookViewId="0">
      <selection sqref="A1:Z1"/>
    </sheetView>
  </sheetViews>
  <sheetFormatPr defaultRowHeight="18.75" x14ac:dyDescent="0.4"/>
  <cols>
    <col min="1" max="1" width="4.375" style="11" customWidth="1"/>
    <col min="2" max="2" width="11.625" style="11" bestFit="1" customWidth="1"/>
    <col min="3" max="12" width="14.625" style="11" customWidth="1"/>
    <col min="13" max="17" width="15.625" style="11" customWidth="1"/>
    <col min="18" max="26" width="14.625" style="11" customWidth="1"/>
    <col min="27" max="27" width="14.75" style="11" customWidth="1"/>
    <col min="28" max="16384" width="9" style="11"/>
  </cols>
  <sheetData>
    <row r="1" spans="1:30" s="1" customFormat="1" ht="24.75" thickBot="1" x14ac:dyDescent="0.45">
      <c r="A1" s="171" t="s">
        <v>27</v>
      </c>
      <c r="B1" s="172"/>
      <c r="C1" s="172"/>
      <c r="D1" s="172"/>
      <c r="E1" s="172"/>
      <c r="F1" s="172"/>
      <c r="G1" s="172"/>
      <c r="H1" s="172"/>
      <c r="I1" s="172"/>
      <c r="J1" s="172"/>
      <c r="K1" s="172"/>
      <c r="L1" s="172"/>
      <c r="M1" s="172"/>
      <c r="N1" s="172"/>
      <c r="O1" s="172"/>
      <c r="P1" s="172"/>
      <c r="Q1" s="172"/>
      <c r="R1" s="172"/>
      <c r="S1" s="172"/>
      <c r="T1" s="172"/>
      <c r="U1" s="172"/>
      <c r="V1" s="172"/>
      <c r="W1" s="172"/>
      <c r="X1" s="172"/>
      <c r="Y1" s="172"/>
      <c r="Z1" s="173"/>
      <c r="AA1" s="2"/>
      <c r="AB1" s="2"/>
      <c r="AC1" s="2"/>
      <c r="AD1" s="2"/>
    </row>
    <row r="2" spans="1:30" s="1" customFormat="1" x14ac:dyDescent="0.4">
      <c r="C2" s="2"/>
      <c r="D2" s="2"/>
      <c r="E2" s="2"/>
      <c r="T2" s="3"/>
      <c r="U2" s="3"/>
      <c r="V2" s="168"/>
      <c r="W2" s="168"/>
      <c r="X2" s="4"/>
      <c r="Y2" s="4"/>
      <c r="Z2" s="4"/>
      <c r="AA2" s="2"/>
      <c r="AB2" s="2"/>
      <c r="AC2" s="2"/>
      <c r="AD2" s="2"/>
    </row>
    <row r="3" spans="1:30" s="5" customFormat="1" ht="30" customHeight="1" x14ac:dyDescent="0.4">
      <c r="A3" s="169" t="s">
        <v>0</v>
      </c>
      <c r="B3" s="169"/>
      <c r="C3" s="169"/>
      <c r="D3" s="169"/>
      <c r="E3" s="169"/>
      <c r="F3" s="169"/>
      <c r="T3" s="3"/>
      <c r="U3" s="3"/>
      <c r="V3" s="168"/>
      <c r="W3" s="168"/>
      <c r="X3" s="170"/>
      <c r="Y3" s="170"/>
      <c r="Z3" s="170"/>
      <c r="AA3" s="6"/>
      <c r="AB3" s="6"/>
      <c r="AC3" s="6"/>
    </row>
    <row r="4" spans="1:30" s="5" customFormat="1" ht="30" customHeight="1" x14ac:dyDescent="0.4">
      <c r="A4" s="167" t="s">
        <v>1</v>
      </c>
      <c r="B4" s="167"/>
      <c r="C4" s="167"/>
      <c r="D4" s="167"/>
      <c r="E4" s="167"/>
      <c r="F4" s="167"/>
      <c r="T4" s="3"/>
      <c r="U4" s="3"/>
      <c r="V4" s="168"/>
      <c r="W4" s="168"/>
      <c r="X4" s="170"/>
      <c r="Y4" s="170"/>
      <c r="Z4" s="170"/>
      <c r="AA4" s="6"/>
      <c r="AB4" s="6"/>
      <c r="AC4" s="6"/>
    </row>
    <row r="5" spans="1:30" s="5" customFormat="1" ht="30" customHeight="1" x14ac:dyDescent="0.4">
      <c r="A5" s="167" t="s">
        <v>2</v>
      </c>
      <c r="B5" s="167"/>
      <c r="C5" s="167"/>
      <c r="D5" s="167"/>
      <c r="E5" s="167"/>
      <c r="F5" s="167"/>
      <c r="T5" s="3"/>
      <c r="U5" s="3"/>
      <c r="V5" s="168"/>
      <c r="W5" s="168"/>
      <c r="X5" s="170"/>
      <c r="Y5" s="170"/>
      <c r="Z5" s="170"/>
      <c r="AA5" s="6"/>
      <c r="AB5" s="6"/>
      <c r="AC5" s="6"/>
    </row>
    <row r="6" spans="1:30" s="5" customFormat="1" ht="30" customHeight="1" x14ac:dyDescent="0.4">
      <c r="A6" s="169" t="s">
        <v>3</v>
      </c>
      <c r="B6" s="169"/>
      <c r="C6" s="169"/>
      <c r="D6" s="169"/>
      <c r="E6" s="169"/>
      <c r="F6" s="169"/>
      <c r="H6" s="7" t="s">
        <v>4</v>
      </c>
      <c r="V6" s="8"/>
      <c r="W6" s="8"/>
      <c r="X6" s="8"/>
      <c r="Y6" s="8"/>
      <c r="Z6" s="9"/>
      <c r="AA6" s="6"/>
      <c r="AB6" s="6"/>
      <c r="AC6" s="6"/>
    </row>
    <row r="7" spans="1:30" ht="19.5" thickBot="1" x14ac:dyDescent="0.45">
      <c r="A7" s="10"/>
      <c r="B7" s="10"/>
      <c r="C7" s="10"/>
      <c r="D7" s="10"/>
      <c r="E7" s="10"/>
      <c r="F7" s="10"/>
      <c r="G7" s="10"/>
      <c r="H7" s="10"/>
      <c r="I7" s="10"/>
      <c r="J7" s="10"/>
      <c r="K7" s="10"/>
      <c r="L7" s="10"/>
      <c r="M7" s="10"/>
      <c r="N7" s="10"/>
      <c r="O7" s="10"/>
      <c r="P7" s="10"/>
      <c r="Q7" s="10"/>
      <c r="R7" s="10"/>
      <c r="S7" s="10"/>
      <c r="T7" s="10"/>
      <c r="U7" s="10"/>
      <c r="V7" s="10"/>
      <c r="W7" s="10"/>
      <c r="X7" s="10"/>
      <c r="Y7" s="10"/>
      <c r="Z7" s="10"/>
    </row>
    <row r="8" spans="1:30" ht="36.75" customHeight="1" thickBot="1" x14ac:dyDescent="0.45">
      <c r="B8" s="179" t="s">
        <v>5</v>
      </c>
      <c r="C8" s="181" t="s">
        <v>23</v>
      </c>
      <c r="D8" s="182"/>
      <c r="E8" s="182"/>
      <c r="F8" s="182"/>
      <c r="G8" s="182"/>
      <c r="H8" s="182"/>
      <c r="I8" s="182"/>
      <c r="J8" s="182"/>
      <c r="K8" s="182"/>
      <c r="L8" s="182"/>
      <c r="M8" s="182"/>
      <c r="N8" s="182"/>
      <c r="O8" s="182"/>
      <c r="P8" s="182"/>
      <c r="Q8" s="182"/>
      <c r="R8" s="182"/>
      <c r="S8" s="182"/>
      <c r="T8" s="182"/>
      <c r="U8" s="182"/>
      <c r="V8" s="183"/>
      <c r="W8" s="184" t="s">
        <v>6</v>
      </c>
      <c r="X8" s="185"/>
      <c r="Y8" s="185"/>
      <c r="Z8" s="186"/>
    </row>
    <row r="9" spans="1:30" ht="59.25" customHeight="1" x14ac:dyDescent="0.4">
      <c r="B9" s="180"/>
      <c r="C9" s="187" t="s">
        <v>7</v>
      </c>
      <c r="D9" s="188"/>
      <c r="E9" s="188"/>
      <c r="F9" s="188"/>
      <c r="G9" s="189"/>
      <c r="H9" s="187" t="s">
        <v>8</v>
      </c>
      <c r="I9" s="188"/>
      <c r="J9" s="188"/>
      <c r="K9" s="188"/>
      <c r="L9" s="189"/>
      <c r="M9" s="187" t="s">
        <v>125</v>
      </c>
      <c r="N9" s="188"/>
      <c r="O9" s="188"/>
      <c r="P9" s="188"/>
      <c r="Q9" s="189"/>
      <c r="R9" s="187" t="s">
        <v>24</v>
      </c>
      <c r="S9" s="188"/>
      <c r="T9" s="188"/>
      <c r="U9" s="188"/>
      <c r="V9" s="190"/>
      <c r="W9" s="191" t="s">
        <v>9</v>
      </c>
      <c r="X9" s="193" t="s">
        <v>8</v>
      </c>
      <c r="Y9" s="174" t="s">
        <v>25</v>
      </c>
      <c r="Z9" s="176" t="s">
        <v>26</v>
      </c>
      <c r="AA9" s="178" t="s">
        <v>10</v>
      </c>
    </row>
    <row r="10" spans="1:30" ht="36.75" customHeight="1" x14ac:dyDescent="0.4">
      <c r="B10" s="180"/>
      <c r="C10" s="33" t="s">
        <v>11</v>
      </c>
      <c r="D10" s="32" t="s">
        <v>12</v>
      </c>
      <c r="E10" s="32" t="s">
        <v>13</v>
      </c>
      <c r="F10" s="32" t="s">
        <v>14</v>
      </c>
      <c r="G10" s="34" t="s">
        <v>15</v>
      </c>
      <c r="H10" s="33" t="s">
        <v>11</v>
      </c>
      <c r="I10" s="32" t="s">
        <v>12</v>
      </c>
      <c r="J10" s="32" t="s">
        <v>13</v>
      </c>
      <c r="K10" s="32" t="s">
        <v>14</v>
      </c>
      <c r="L10" s="34" t="s">
        <v>15</v>
      </c>
      <c r="M10" s="33" t="s">
        <v>11</v>
      </c>
      <c r="N10" s="32" t="s">
        <v>12</v>
      </c>
      <c r="O10" s="32" t="s">
        <v>13</v>
      </c>
      <c r="P10" s="32" t="s">
        <v>14</v>
      </c>
      <c r="Q10" s="34" t="s">
        <v>15</v>
      </c>
      <c r="R10" s="33" t="s">
        <v>11</v>
      </c>
      <c r="S10" s="32" t="s">
        <v>12</v>
      </c>
      <c r="T10" s="32" t="s">
        <v>13</v>
      </c>
      <c r="U10" s="32" t="s">
        <v>14</v>
      </c>
      <c r="V10" s="39" t="s">
        <v>15</v>
      </c>
      <c r="W10" s="192"/>
      <c r="X10" s="194"/>
      <c r="Y10" s="175"/>
      <c r="Z10" s="177"/>
      <c r="AA10" s="178"/>
    </row>
    <row r="11" spans="1:30" ht="16.5" customHeight="1" thickBot="1" x14ac:dyDescent="0.45">
      <c r="B11" s="43"/>
      <c r="C11" s="49" t="s">
        <v>16</v>
      </c>
      <c r="D11" s="50" t="s">
        <v>17</v>
      </c>
      <c r="E11" s="50" t="s">
        <v>18</v>
      </c>
      <c r="F11" s="50" t="s">
        <v>19</v>
      </c>
      <c r="G11" s="51" t="s">
        <v>20</v>
      </c>
      <c r="H11" s="49" t="s">
        <v>16</v>
      </c>
      <c r="I11" s="50" t="s">
        <v>17</v>
      </c>
      <c r="J11" s="50" t="s">
        <v>18</v>
      </c>
      <c r="K11" s="50" t="s">
        <v>19</v>
      </c>
      <c r="L11" s="51" t="s">
        <v>20</v>
      </c>
      <c r="M11" s="49" t="s">
        <v>16</v>
      </c>
      <c r="N11" s="50" t="s">
        <v>17</v>
      </c>
      <c r="O11" s="50" t="s">
        <v>18</v>
      </c>
      <c r="P11" s="50" t="s">
        <v>19</v>
      </c>
      <c r="Q11" s="51" t="s">
        <v>20</v>
      </c>
      <c r="R11" s="49" t="s">
        <v>16</v>
      </c>
      <c r="S11" s="50" t="s">
        <v>17</v>
      </c>
      <c r="T11" s="50" t="s">
        <v>18</v>
      </c>
      <c r="U11" s="50" t="s">
        <v>19</v>
      </c>
      <c r="V11" s="52" t="s">
        <v>20</v>
      </c>
      <c r="W11" s="53"/>
      <c r="X11" s="54"/>
      <c r="Y11" s="54"/>
      <c r="Z11" s="55"/>
    </row>
    <row r="12" spans="1:30" ht="23.25" customHeight="1" x14ac:dyDescent="0.4">
      <c r="B12" s="44">
        <v>45200</v>
      </c>
      <c r="C12" s="21"/>
      <c r="D12" s="20">
        <f ca="1">OFFSET('１０月①'!$C$32,0,ROW(A1)-1)+OFFSET('１０月②'!$C$32,0,ROW(A1)-1)+OFFSET('１０月③'!$C$32,0,ROW(A1)-1)+OFFSET('１０月④'!$C$32,0,ROW(A1)-1)</f>
        <v>0</v>
      </c>
      <c r="E12" s="20">
        <f ca="1">SUM(C12:D12)</f>
        <v>0</v>
      </c>
      <c r="F12" s="20">
        <f ca="1">OFFSET('１０月①'!$C$37,0,ROW(A1)-1)+OFFSET('１０月②'!$C$37,0,ROW(A1)-1)+OFFSET('１０月③'!$C$37,0,ROW(A1)-1)+OFFSET('１０月④'!$C$37,0,ROW(A1)-1)</f>
        <v>0</v>
      </c>
      <c r="G12" s="23">
        <f ca="1">E12-F12</f>
        <v>0</v>
      </c>
      <c r="H12" s="21"/>
      <c r="I12" s="20">
        <f ca="1">OFFSET('１０月①'!$C$33,0,ROW(A1)-1)+OFFSET('１０月②'!$C$33,0,ROW(A1)-1)+OFFSET('１０月③'!$C$33,0,ROW(A1)-1)+OFFSET('１０月④'!$C$33,0,ROW(A1)-1)</f>
        <v>0</v>
      </c>
      <c r="J12" s="20">
        <f ca="1">SUM(H12:I12)</f>
        <v>0</v>
      </c>
      <c r="K12" s="20">
        <f ca="1">OFFSET('１０月①'!$C$38,0,ROW(A1)-1)+OFFSET('１０月②'!$C$38,0,ROW(A1)-1)+OFFSET('１０月③'!$C$38,0,ROW(A1)-1)+OFFSET('１０月④'!$C$38,0,ROW(A1)-1)</f>
        <v>0</v>
      </c>
      <c r="L12" s="23">
        <f ca="1">J12-K12</f>
        <v>0</v>
      </c>
      <c r="M12" s="21"/>
      <c r="N12" s="20">
        <f ca="1">OFFSET('１０月①'!$C$34,0,ROW(A1)-1)+OFFSET('１０月②'!$C$34,0,ROW(A1)-1)+OFFSET('１０月③'!$C$34,0,ROW(A1)-1)+OFFSET('１０月④'!$C$34,0,ROW(A1)-1)</f>
        <v>0</v>
      </c>
      <c r="O12" s="20">
        <f ca="1">SUM(M12:N12)</f>
        <v>0</v>
      </c>
      <c r="P12" s="20">
        <f ca="1">OFFSET('１０月①'!$C$39,0,ROW(A1)-1)+OFFSET('１０月②'!$C$39,0,ROW(A1)-1)+OFFSET('１０月③'!$C$39,0,ROW(A1)-1)+OFFSET('１０月④'!$C$39,0,ROW(A1)-1)</f>
        <v>0</v>
      </c>
      <c r="Q12" s="23">
        <f ca="1">O12-P12</f>
        <v>0</v>
      </c>
      <c r="R12" s="21"/>
      <c r="S12" s="20">
        <f ca="1">OFFSET('１０月①'!$C$35,0,ROW(A1)-1)+OFFSET('１０月②'!$C$35,0,ROW(A1)-1)+OFFSET('１０月③'!$C$35,0,ROW(A1)-1)+OFFSET('１０月④'!$C$35,0,ROW(A1)-1)</f>
        <v>0</v>
      </c>
      <c r="T12" s="20">
        <f ca="1">SUM(R12:S12)</f>
        <v>0</v>
      </c>
      <c r="U12" s="20">
        <f ca="1">OFFSET('１０月①'!$C$40,0,ROW(A1)-1)+OFFSET('１０月②'!$C$40,0,ROW(A1)-1)+OFFSET('１０月③'!$C$40,0,ROW(A1)-1)+OFFSET('１０月④'!$C$40,0,ROW(A1)-1)</f>
        <v>0</v>
      </c>
      <c r="V12" s="22">
        <f ca="1">T12-U12</f>
        <v>0</v>
      </c>
      <c r="W12" s="21">
        <f ca="1">MIN(OFFSET('１０月①'!$C$50,0,ROW(A1)-1)+OFFSET('１０月②'!$C$50,0,ROW(A1)-1)+OFFSET('１０月③'!$C$50,0,ROW(A1)-1)+OFFSET('１０月④'!$C$50,0,ROW(A1)-1),AA12)</f>
        <v>0</v>
      </c>
      <c r="X12" s="20">
        <f ca="1">MIN(OFFSET('１０月①'!$C$51,0,ROW(A1)-1)+OFFSET('１０月②'!$C$51,0,ROW(A1)-1)+OFFSET('１０月③'!$C$51,0,ROW(A1)-1)+OFFSET('１０月④'!$C$51,0,ROW(A1)-1),AA12-W12)</f>
        <v>0</v>
      </c>
      <c r="Y12" s="20">
        <f ca="1">MIN(OFFSET('１０月①'!$C$52,0,ROW(A1)-1)+OFFSET('１０月②'!$C$52,0,ROW(A1)-1)+OFFSET('１０月③'!$C$52,0,ROW(A1)-1)+OFFSET('１０月④'!$C$52,0,ROW(A1)-1),AA12-W12-X12)</f>
        <v>0</v>
      </c>
      <c r="Z12" s="23">
        <f ca="1">MIN(OFFSET('１０月①'!$C$53,0,ROW(A1)-1)+OFFSET('１０月②'!$C$53,0,ROW(A1)-1)+OFFSET('１０月③'!$C$53,0,ROW(A1)-1)+OFFSET('１０月④'!$C$53,0,ROW(A1)-1),AA12-W12-X12-Y12)</f>
        <v>0</v>
      </c>
      <c r="AA12" s="11">
        <f ca="1">OFFSET('１０月①'!$C$31,0,ROW(A1)-1)+OFFSET('１０月②'!$C$31,0,ROW(A1)-1)+OFFSET('１０月③'!$C$31,0,ROW(A1)-1)+OFFSET('１０月④'!$C$31,0,ROW(A1)-1)+OFFSET('１０月①'!$C$32,0,ROW(A1)-1)+OFFSET('１０月②'!$C$32,0,ROW(A1)-1)+OFFSET('１０月③'!$C$32,0,ROW(A1)-1)+OFFSET('１０月④'!$C$32,0,ROW(A1)-1)+OFFSET('１０月①'!$C$33,0,ROW(A1)-1)+OFFSET('１０月②'!$C$33,0,ROW(A1)-1)+OFFSET('１０月③'!$C$33,0,ROW(A1)-1)+OFFSET('１０月④'!$C$33,0,ROW(A1)-1)</f>
        <v>0</v>
      </c>
    </row>
    <row r="13" spans="1:30" ht="23.25" customHeight="1" x14ac:dyDescent="0.4">
      <c r="B13" s="44">
        <v>45201</v>
      </c>
      <c r="C13" s="13"/>
      <c r="D13" s="20">
        <f ca="1">OFFSET('１０月①'!$C$32,0,ROW(A2)-1)+OFFSET('１０月②'!$C$32,0,ROW(A2)-1)+OFFSET('１０月③'!$C$32,0,ROW(A2)-1)+OFFSET('１０月④'!$C$32,0,ROW(A2)-1)</f>
        <v>0</v>
      </c>
      <c r="E13" s="20">
        <f t="shared" ref="E13:E42" ca="1" si="0">SUM(C13:D13)</f>
        <v>0</v>
      </c>
      <c r="F13" s="20">
        <f ca="1">OFFSET('１０月①'!$C$37,0,ROW(A2)-1)+OFFSET('１０月②'!$C$37,0,ROW(A2)-1)+OFFSET('１０月③'!$C$37,0,ROW(A2)-1)+OFFSET('１０月④'!$C$37,0,ROW(A2)-1)</f>
        <v>0</v>
      </c>
      <c r="G13" s="23">
        <f t="shared" ref="G13:G42" ca="1" si="1">E13-F13</f>
        <v>0</v>
      </c>
      <c r="H13" s="13"/>
      <c r="I13" s="20">
        <f ca="1">OFFSET('１０月①'!$C$33,0,ROW(A2)-1)+OFFSET('１０月②'!$C$33,0,ROW(A2)-1)+OFFSET('１０月③'!$C$33,0,ROW(A2)-1)+OFFSET('１０月④'!$C$33,0,ROW(A2)-1)</f>
        <v>0</v>
      </c>
      <c r="J13" s="12">
        <f t="shared" ref="J13:J42" ca="1" si="2">SUM(H13:I13)</f>
        <v>0</v>
      </c>
      <c r="K13" s="20">
        <f ca="1">OFFSET('１０月①'!$C$38,0,ROW(A2)-1)+OFFSET('１０月②'!$C$38,0,ROW(A2)-1)+OFFSET('１０月③'!$C$38,0,ROW(A2)-1)+OFFSET('１０月④'!$C$38,0,ROW(A2)-1)</f>
        <v>0</v>
      </c>
      <c r="L13" s="15">
        <f t="shared" ref="L13:L42" ca="1" si="3">J13-K13</f>
        <v>0</v>
      </c>
      <c r="M13" s="13"/>
      <c r="N13" s="20">
        <f ca="1">OFFSET('１０月①'!$C$34,0,ROW(A2)-1)+OFFSET('１０月②'!$C$34,0,ROW(A2)-1)+OFFSET('１０月③'!$C$34,0,ROW(A2)-1)+OFFSET('１０月④'!$C$34,0,ROW(A2)-1)</f>
        <v>0</v>
      </c>
      <c r="O13" s="12">
        <f t="shared" ref="O13:O42" ca="1" si="4">SUM(M13:N13)</f>
        <v>0</v>
      </c>
      <c r="P13" s="20">
        <f ca="1">OFFSET('１０月①'!$C$39,0,ROW(A2)-1)+OFFSET('１０月②'!$C$39,0,ROW(A2)-1)+OFFSET('１０月③'!$C$39,0,ROW(A2)-1)+OFFSET('１０月④'!$C$39,0,ROW(A2)-1)</f>
        <v>0</v>
      </c>
      <c r="Q13" s="15">
        <f t="shared" ref="Q13:Q42" ca="1" si="5">O13-P13</f>
        <v>0</v>
      </c>
      <c r="R13" s="13"/>
      <c r="S13" s="20">
        <f ca="1">OFFSET('１０月①'!$C$35,0,ROW(A2)-1)+OFFSET('１０月②'!$C$35,0,ROW(A2)-1)+OFFSET('１０月③'!$C$35,0,ROW(A2)-1)+OFFSET('１０月④'!$C$35,0,ROW(A2)-1)</f>
        <v>0</v>
      </c>
      <c r="T13" s="12">
        <f t="shared" ref="T13:T42" ca="1" si="6">SUM(R13:S13)</f>
        <v>0</v>
      </c>
      <c r="U13" s="20">
        <f ca="1">OFFSET('１０月①'!$C$40,0,ROW(A2)-1)+OFFSET('１０月②'!$C$40,0,ROW(A2)-1)+OFFSET('１０月③'!$C$40,0,ROW(A2)-1)+OFFSET('１０月④'!$C$40,0,ROW(A2)-1)</f>
        <v>0</v>
      </c>
      <c r="V13" s="14">
        <f t="shared" ref="V13:V42" ca="1" si="7">T13-U13</f>
        <v>0</v>
      </c>
      <c r="W13" s="21">
        <f ca="1">MIN(OFFSET('１０月①'!$C$50,0,ROW(A2)-1)+OFFSET('１０月②'!$C$50,0,ROW(A2)-1)+OFFSET('１０月③'!$C$50,0,ROW(A2)-1)+OFFSET('１０月④'!$C$50,0,ROW(A2)-1),AA13)</f>
        <v>0</v>
      </c>
      <c r="X13" s="20">
        <f ca="1">MIN(OFFSET('１０月①'!$C$51,0,ROW(A2)-1)+OFFSET('１０月②'!$C$51,0,ROW(A2)-1)+OFFSET('１０月③'!$C$51,0,ROW(A2)-1)+OFFSET('１０月④'!$C$51,0,ROW(A2)-1),AA13-W13)</f>
        <v>0</v>
      </c>
      <c r="Y13" s="20">
        <f ca="1">MIN(OFFSET('１０月①'!$C$52,0,ROW(A2)-1)+OFFSET('１０月②'!$C$52,0,ROW(A2)-1)+OFFSET('１０月③'!$C$52,0,ROW(A2)-1)+OFFSET('１０月④'!$C$52,0,ROW(A2)-1),AA13-W13-X13)</f>
        <v>0</v>
      </c>
      <c r="Z13" s="23">
        <f ca="1">MIN(OFFSET('１０月①'!$C$53,0,ROW(A2)-1)+OFFSET('１０月②'!$C$53,0,ROW(A2)-1)+OFFSET('１０月③'!$C$53,0,ROW(A2)-1)+OFFSET('１０月④'!$C$53,0,ROW(A2)-1),AA13-W13-X13-Y13)</f>
        <v>0</v>
      </c>
      <c r="AA13" s="11">
        <f ca="1">OFFSET('１０月①'!$C$31,0,ROW(A2)-1)+OFFSET('１０月②'!$C$31,0,ROW(A2)-1)+OFFSET('１０月③'!$C$31,0,ROW(A2)-1)+OFFSET('１０月④'!$C$31,0,ROW(A2)-1)+OFFSET('１０月①'!$C$32,0,ROW(A2)-1)+OFFSET('１０月②'!$C$32,0,ROW(A2)-1)+OFFSET('１０月③'!$C$32,0,ROW(A2)-1)+OFFSET('１０月④'!$C$32,0,ROW(A2)-1)+OFFSET('１０月①'!$C$33,0,ROW(A2)-1)+OFFSET('１０月②'!$C$33,0,ROW(A2)-1)+OFFSET('１０月③'!$C$33,0,ROW(A2)-1)+OFFSET('１０月④'!$C$33,0,ROW(A2)-1)</f>
        <v>0</v>
      </c>
    </row>
    <row r="14" spans="1:30" ht="23.25" customHeight="1" x14ac:dyDescent="0.4">
      <c r="B14" s="44">
        <v>45202</v>
      </c>
      <c r="C14" s="13"/>
      <c r="D14" s="20">
        <f ca="1">OFFSET('１０月①'!$C$32,0,ROW(A3)-1)+OFFSET('１０月②'!$C$32,0,ROW(A3)-1)+OFFSET('１０月③'!$C$32,0,ROW(A3)-1)+OFFSET('１０月④'!$C$32,0,ROW(A3)-1)</f>
        <v>0</v>
      </c>
      <c r="E14" s="20">
        <f t="shared" ca="1" si="0"/>
        <v>0</v>
      </c>
      <c r="F14" s="20">
        <f ca="1">OFFSET('１０月①'!$C$37,0,ROW(A3)-1)+OFFSET('１０月②'!$C$37,0,ROW(A3)-1)+OFFSET('１０月③'!$C$37,0,ROW(A3)-1)+OFFSET('１０月④'!$C$37,0,ROW(A3)-1)</f>
        <v>0</v>
      </c>
      <c r="G14" s="23">
        <f t="shared" ca="1" si="1"/>
        <v>0</v>
      </c>
      <c r="H14" s="13"/>
      <c r="I14" s="20">
        <f ca="1">OFFSET('１０月①'!$C$33,0,ROW(A3)-1)+OFFSET('１０月②'!$C$33,0,ROW(A3)-1)+OFFSET('１０月③'!$C$33,0,ROW(A3)-1)+OFFSET('１０月④'!$C$33,0,ROW(A3)-1)</f>
        <v>0</v>
      </c>
      <c r="J14" s="12">
        <f t="shared" ca="1" si="2"/>
        <v>0</v>
      </c>
      <c r="K14" s="20">
        <f ca="1">OFFSET('１０月①'!$C$38,0,ROW(A3)-1)+OFFSET('１０月②'!$C$38,0,ROW(A3)-1)+OFFSET('１０月③'!$C$38,0,ROW(A3)-1)+OFFSET('１０月④'!$C$38,0,ROW(A3)-1)</f>
        <v>0</v>
      </c>
      <c r="L14" s="15">
        <f t="shared" ca="1" si="3"/>
        <v>0</v>
      </c>
      <c r="M14" s="13"/>
      <c r="N14" s="20">
        <f ca="1">OFFSET('１０月①'!$C$34,0,ROW(A3)-1)+OFFSET('１０月②'!$C$34,0,ROW(A3)-1)+OFFSET('１０月③'!$C$34,0,ROW(A3)-1)+OFFSET('１０月④'!$C$34,0,ROW(A3)-1)</f>
        <v>0</v>
      </c>
      <c r="O14" s="12">
        <f t="shared" ca="1" si="4"/>
        <v>0</v>
      </c>
      <c r="P14" s="20">
        <f ca="1">OFFSET('１０月①'!$C$39,0,ROW(A3)-1)+OFFSET('１０月②'!$C$39,0,ROW(A3)-1)+OFFSET('１０月③'!$C$39,0,ROW(A3)-1)+OFFSET('１０月④'!$C$39,0,ROW(A3)-1)</f>
        <v>0</v>
      </c>
      <c r="Q14" s="15">
        <f t="shared" ca="1" si="5"/>
        <v>0</v>
      </c>
      <c r="R14" s="13"/>
      <c r="S14" s="20">
        <f ca="1">OFFSET('１０月①'!$C$35,0,ROW(A3)-1)+OFFSET('１０月②'!$C$35,0,ROW(A3)-1)+OFFSET('１０月③'!$C$35,0,ROW(A3)-1)+OFFSET('１０月④'!$C$35,0,ROW(A3)-1)</f>
        <v>0</v>
      </c>
      <c r="T14" s="12">
        <f t="shared" ca="1" si="6"/>
        <v>0</v>
      </c>
      <c r="U14" s="20">
        <f ca="1">OFFSET('１０月①'!$C$40,0,ROW(A3)-1)+OFFSET('１０月②'!$C$40,0,ROW(A3)-1)+OFFSET('１０月③'!$C$40,0,ROW(A3)-1)+OFFSET('１０月④'!$C$40,0,ROW(A3)-1)</f>
        <v>0</v>
      </c>
      <c r="V14" s="14">
        <f t="shared" ca="1" si="7"/>
        <v>0</v>
      </c>
      <c r="W14" s="21">
        <f ca="1">MIN(OFFSET('１０月①'!$C$50,0,ROW(A3)-1)+OFFSET('１０月②'!$C$50,0,ROW(A3)-1)+OFFSET('１０月③'!$C$50,0,ROW(A3)-1)+OFFSET('１０月④'!$C$50,0,ROW(A3)-1),AA14)</f>
        <v>0</v>
      </c>
      <c r="X14" s="20">
        <f ca="1">MIN(OFFSET('１０月①'!$C$51,0,ROW(A3)-1)+OFFSET('１０月②'!$C$51,0,ROW(A3)-1)+OFFSET('１０月③'!$C$51,0,ROW(A3)-1)+OFFSET('１０月④'!$C$51,0,ROW(A3)-1),AA14-W14)</f>
        <v>0</v>
      </c>
      <c r="Y14" s="20">
        <f ca="1">MIN(OFFSET('１０月①'!$C$52,0,ROW(A3)-1)+OFFSET('１０月②'!$C$52,0,ROW(A3)-1)+OFFSET('１０月③'!$C$52,0,ROW(A3)-1)+OFFSET('１０月④'!$C$52,0,ROW(A3)-1),AA14-W14-X14)</f>
        <v>0</v>
      </c>
      <c r="Z14" s="23">
        <f ca="1">MIN(OFFSET('１０月①'!$C$53,0,ROW(A3)-1)+OFFSET('１０月②'!$C$53,0,ROW(A3)-1)+OFFSET('１０月③'!$C$53,0,ROW(A3)-1)+OFFSET('１０月④'!$C$53,0,ROW(A3)-1),AA14-W14-X14-Y14)</f>
        <v>0</v>
      </c>
      <c r="AA14" s="11">
        <f ca="1">OFFSET('１０月①'!$C$31,0,ROW(A3)-1)+OFFSET('１０月②'!$C$31,0,ROW(A3)-1)+OFFSET('１０月③'!$C$31,0,ROW(A3)-1)+OFFSET('１０月④'!$C$31,0,ROW(A3)-1)+OFFSET('１０月①'!$C$32,0,ROW(A3)-1)+OFFSET('１０月②'!$C$32,0,ROW(A3)-1)+OFFSET('１０月③'!$C$32,0,ROW(A3)-1)+OFFSET('１０月④'!$C$32,0,ROW(A3)-1)+OFFSET('１０月①'!$C$33,0,ROW(A3)-1)+OFFSET('１０月②'!$C$33,0,ROW(A3)-1)+OFFSET('１０月③'!$C$33,0,ROW(A3)-1)+OFFSET('１０月④'!$C$33,0,ROW(A3)-1)</f>
        <v>0</v>
      </c>
    </row>
    <row r="15" spans="1:30" ht="23.25" customHeight="1" x14ac:dyDescent="0.4">
      <c r="B15" s="44">
        <v>45203</v>
      </c>
      <c r="C15" s="13"/>
      <c r="D15" s="20">
        <f ca="1">OFFSET('１０月①'!$C$32,0,ROW(A4)-1)+OFFSET('１０月②'!$C$32,0,ROW(A4)-1)+OFFSET('１０月③'!$C$32,0,ROW(A4)-1)+OFFSET('１０月④'!$C$32,0,ROW(A4)-1)</f>
        <v>0</v>
      </c>
      <c r="E15" s="20">
        <f t="shared" ca="1" si="0"/>
        <v>0</v>
      </c>
      <c r="F15" s="20">
        <f ca="1">OFFSET('１０月①'!$C$37,0,ROW(A4)-1)+OFFSET('１０月②'!$C$37,0,ROW(A4)-1)+OFFSET('１０月③'!$C$37,0,ROW(A4)-1)+OFFSET('１０月④'!$C$37,0,ROW(A4)-1)</f>
        <v>0</v>
      </c>
      <c r="G15" s="23">
        <f t="shared" ca="1" si="1"/>
        <v>0</v>
      </c>
      <c r="H15" s="13"/>
      <c r="I15" s="20">
        <f ca="1">OFFSET('１０月①'!$C$33,0,ROW(A4)-1)+OFFSET('１０月②'!$C$33,0,ROW(A4)-1)+OFFSET('１０月③'!$C$33,0,ROW(A4)-1)+OFFSET('１０月④'!$C$33,0,ROW(A4)-1)</f>
        <v>0</v>
      </c>
      <c r="J15" s="12">
        <f t="shared" ca="1" si="2"/>
        <v>0</v>
      </c>
      <c r="K15" s="20">
        <f ca="1">OFFSET('１０月①'!$C$38,0,ROW(A4)-1)+OFFSET('１０月②'!$C$38,0,ROW(A4)-1)+OFFSET('１０月③'!$C$38,0,ROW(A4)-1)+OFFSET('１０月④'!$C$38,0,ROW(A4)-1)</f>
        <v>0</v>
      </c>
      <c r="L15" s="15">
        <f t="shared" ca="1" si="3"/>
        <v>0</v>
      </c>
      <c r="M15" s="13"/>
      <c r="N15" s="20">
        <f ca="1">OFFSET('１０月①'!$C$34,0,ROW(A4)-1)+OFFSET('１０月②'!$C$34,0,ROW(A4)-1)+OFFSET('１０月③'!$C$34,0,ROW(A4)-1)+OFFSET('１０月④'!$C$34,0,ROW(A4)-1)</f>
        <v>0</v>
      </c>
      <c r="O15" s="12">
        <f t="shared" ca="1" si="4"/>
        <v>0</v>
      </c>
      <c r="P15" s="20">
        <f ca="1">OFFSET('１０月①'!$C$39,0,ROW(A4)-1)+OFFSET('１０月②'!$C$39,0,ROW(A4)-1)+OFFSET('１０月③'!$C$39,0,ROW(A4)-1)+OFFSET('１０月④'!$C$39,0,ROW(A4)-1)</f>
        <v>0</v>
      </c>
      <c r="Q15" s="15">
        <f t="shared" ca="1" si="5"/>
        <v>0</v>
      </c>
      <c r="R15" s="13"/>
      <c r="S15" s="20">
        <f ca="1">OFFSET('１０月①'!$C$35,0,ROW(A4)-1)+OFFSET('１０月②'!$C$35,0,ROW(A4)-1)+OFFSET('１０月③'!$C$35,0,ROW(A4)-1)+OFFSET('１０月④'!$C$35,0,ROW(A4)-1)</f>
        <v>0</v>
      </c>
      <c r="T15" s="12">
        <f t="shared" ca="1" si="6"/>
        <v>0</v>
      </c>
      <c r="U15" s="20">
        <f ca="1">OFFSET('１０月①'!$C$40,0,ROW(A4)-1)+OFFSET('１０月②'!$C$40,0,ROW(A4)-1)+OFFSET('１０月③'!$C$40,0,ROW(A4)-1)+OFFSET('１０月④'!$C$40,0,ROW(A4)-1)</f>
        <v>0</v>
      </c>
      <c r="V15" s="14">
        <f t="shared" ca="1" si="7"/>
        <v>0</v>
      </c>
      <c r="W15" s="21">
        <f ca="1">MIN(OFFSET('１０月①'!$C$50,0,ROW(A4)-1)+OFFSET('１０月②'!$C$50,0,ROW(A4)-1)+OFFSET('１０月③'!$C$50,0,ROW(A4)-1)+OFFSET('１０月④'!$C$50,0,ROW(A4)-1),AA15)</f>
        <v>0</v>
      </c>
      <c r="X15" s="20">
        <f ca="1">MIN(OFFSET('１０月①'!$C$51,0,ROW(A4)-1)+OFFSET('１０月②'!$C$51,0,ROW(A4)-1)+OFFSET('１０月③'!$C$51,0,ROW(A4)-1)+OFFSET('１０月④'!$C$51,0,ROW(A4)-1),AA15-W15)</f>
        <v>0</v>
      </c>
      <c r="Y15" s="20">
        <f ca="1">MIN(OFFSET('１０月①'!$C$52,0,ROW(A4)-1)+OFFSET('１０月②'!$C$52,0,ROW(A4)-1)+OFFSET('１０月③'!$C$52,0,ROW(A4)-1)+OFFSET('１０月④'!$C$52,0,ROW(A4)-1),AA15-W15-X15)</f>
        <v>0</v>
      </c>
      <c r="Z15" s="23">
        <f ca="1">MIN(OFFSET('１０月①'!$C$53,0,ROW(A4)-1)+OFFSET('１０月②'!$C$53,0,ROW(A4)-1)+OFFSET('１０月③'!$C$53,0,ROW(A4)-1)+OFFSET('１０月④'!$C$53,0,ROW(A4)-1),AA15-W15-X15-Y15)</f>
        <v>0</v>
      </c>
      <c r="AA15" s="11">
        <f ca="1">OFFSET('１０月①'!$C$31,0,ROW(A4)-1)+OFFSET('１０月②'!$C$31,0,ROW(A4)-1)+OFFSET('１０月③'!$C$31,0,ROW(A4)-1)+OFFSET('１０月④'!$C$31,0,ROW(A4)-1)+OFFSET('１０月①'!$C$32,0,ROW(A4)-1)+OFFSET('１０月②'!$C$32,0,ROW(A4)-1)+OFFSET('１０月③'!$C$32,0,ROW(A4)-1)+OFFSET('１０月④'!$C$32,0,ROW(A4)-1)+OFFSET('１０月①'!$C$33,0,ROW(A4)-1)+OFFSET('１０月②'!$C$33,0,ROW(A4)-1)+OFFSET('１０月③'!$C$33,0,ROW(A4)-1)+OFFSET('１０月④'!$C$33,0,ROW(A4)-1)</f>
        <v>0</v>
      </c>
    </row>
    <row r="16" spans="1:30" ht="23.25" customHeight="1" x14ac:dyDescent="0.4">
      <c r="B16" s="44">
        <v>45204</v>
      </c>
      <c r="C16" s="13"/>
      <c r="D16" s="20">
        <f ca="1">OFFSET('１０月①'!$C$32,0,ROW(A5)-1)+OFFSET('１０月②'!$C$32,0,ROW(A5)-1)+OFFSET('１０月③'!$C$32,0,ROW(A5)-1)+OFFSET('１０月④'!$C$32,0,ROW(A5)-1)</f>
        <v>0</v>
      </c>
      <c r="E16" s="20">
        <f t="shared" ca="1" si="0"/>
        <v>0</v>
      </c>
      <c r="F16" s="20">
        <f ca="1">OFFSET('１０月①'!$C$37,0,ROW(A5)-1)+OFFSET('１０月②'!$C$37,0,ROW(A5)-1)+OFFSET('１０月③'!$C$37,0,ROW(A5)-1)+OFFSET('１０月④'!$C$37,0,ROW(A5)-1)</f>
        <v>0</v>
      </c>
      <c r="G16" s="23">
        <f t="shared" ca="1" si="1"/>
        <v>0</v>
      </c>
      <c r="H16" s="13"/>
      <c r="I16" s="20">
        <f ca="1">OFFSET('１０月①'!$C$33,0,ROW(A5)-1)+OFFSET('１０月②'!$C$33,0,ROW(A5)-1)+OFFSET('１０月③'!$C$33,0,ROW(A5)-1)+OFFSET('１０月④'!$C$33,0,ROW(A5)-1)</f>
        <v>0</v>
      </c>
      <c r="J16" s="12">
        <f t="shared" ca="1" si="2"/>
        <v>0</v>
      </c>
      <c r="K16" s="20">
        <f ca="1">OFFSET('１０月①'!$C$38,0,ROW(A5)-1)+OFFSET('１０月②'!$C$38,0,ROW(A5)-1)+OFFSET('１０月③'!$C$38,0,ROW(A5)-1)+OFFSET('１０月④'!$C$38,0,ROW(A5)-1)</f>
        <v>0</v>
      </c>
      <c r="L16" s="15">
        <f t="shared" ca="1" si="3"/>
        <v>0</v>
      </c>
      <c r="M16" s="13"/>
      <c r="N16" s="20">
        <f ca="1">OFFSET('１０月①'!$C$34,0,ROW(A5)-1)+OFFSET('１０月②'!$C$34,0,ROW(A5)-1)+OFFSET('１０月③'!$C$34,0,ROW(A5)-1)+OFFSET('１０月④'!$C$34,0,ROW(A5)-1)</f>
        <v>0</v>
      </c>
      <c r="O16" s="12">
        <f t="shared" ca="1" si="4"/>
        <v>0</v>
      </c>
      <c r="P16" s="20">
        <f ca="1">OFFSET('１０月①'!$C$39,0,ROW(A5)-1)+OFFSET('１０月②'!$C$39,0,ROW(A5)-1)+OFFSET('１０月③'!$C$39,0,ROW(A5)-1)+OFFSET('１０月④'!$C$39,0,ROW(A5)-1)</f>
        <v>0</v>
      </c>
      <c r="Q16" s="15">
        <f t="shared" ca="1" si="5"/>
        <v>0</v>
      </c>
      <c r="R16" s="13"/>
      <c r="S16" s="20">
        <f ca="1">OFFSET('１０月①'!$C$35,0,ROW(A5)-1)+OFFSET('１０月②'!$C$35,0,ROW(A5)-1)+OFFSET('１０月③'!$C$35,0,ROW(A5)-1)+OFFSET('１０月④'!$C$35,0,ROW(A5)-1)</f>
        <v>0</v>
      </c>
      <c r="T16" s="12">
        <f t="shared" ca="1" si="6"/>
        <v>0</v>
      </c>
      <c r="U16" s="20">
        <f ca="1">OFFSET('１０月①'!$C$40,0,ROW(A5)-1)+OFFSET('１０月②'!$C$40,0,ROW(A5)-1)+OFFSET('１０月③'!$C$40,0,ROW(A5)-1)+OFFSET('１０月④'!$C$40,0,ROW(A5)-1)</f>
        <v>0</v>
      </c>
      <c r="V16" s="14">
        <f t="shared" ca="1" si="7"/>
        <v>0</v>
      </c>
      <c r="W16" s="21">
        <f ca="1">MIN(OFFSET('１０月①'!$C$50,0,ROW(A5)-1)+OFFSET('１０月②'!$C$50,0,ROW(A5)-1)+OFFSET('１０月③'!$C$50,0,ROW(A5)-1)+OFFSET('１０月④'!$C$50,0,ROW(A5)-1),AA16)</f>
        <v>0</v>
      </c>
      <c r="X16" s="20">
        <f ca="1">MIN(OFFSET('１０月①'!$C$51,0,ROW(A5)-1)+OFFSET('１０月②'!$C$51,0,ROW(A5)-1)+OFFSET('１０月③'!$C$51,0,ROW(A5)-1)+OFFSET('１０月④'!$C$51,0,ROW(A5)-1),AA16-W16)</f>
        <v>0</v>
      </c>
      <c r="Y16" s="20">
        <f ca="1">MIN(OFFSET('１０月①'!$C$52,0,ROW(A5)-1)+OFFSET('１０月②'!$C$52,0,ROW(A5)-1)+OFFSET('１０月③'!$C$52,0,ROW(A5)-1)+OFFSET('１０月④'!$C$52,0,ROW(A5)-1),AA16-W16-X16)</f>
        <v>0</v>
      </c>
      <c r="Z16" s="23">
        <f ca="1">MIN(OFFSET('１０月①'!$C$53,0,ROW(A5)-1)+OFFSET('１０月②'!$C$53,0,ROW(A5)-1)+OFFSET('１０月③'!$C$53,0,ROW(A5)-1)+OFFSET('１０月④'!$C$53,0,ROW(A5)-1),AA16-W16-X16-Y16)</f>
        <v>0</v>
      </c>
      <c r="AA16" s="11">
        <f ca="1">OFFSET('１０月①'!$C$31,0,ROW(A5)-1)+OFFSET('１０月②'!$C$31,0,ROW(A5)-1)+OFFSET('１０月③'!$C$31,0,ROW(A5)-1)+OFFSET('１０月④'!$C$31,0,ROW(A5)-1)+OFFSET('１０月①'!$C$32,0,ROW(A5)-1)+OFFSET('１０月②'!$C$32,0,ROW(A5)-1)+OFFSET('１０月③'!$C$32,0,ROW(A5)-1)+OFFSET('１０月④'!$C$32,0,ROW(A5)-1)+OFFSET('１０月①'!$C$33,0,ROW(A5)-1)+OFFSET('１０月②'!$C$33,0,ROW(A5)-1)+OFFSET('１０月③'!$C$33,0,ROW(A5)-1)+OFFSET('１０月④'!$C$33,0,ROW(A5)-1)</f>
        <v>0</v>
      </c>
    </row>
    <row r="17" spans="2:27" ht="23.25" customHeight="1" x14ac:dyDescent="0.4">
      <c r="B17" s="44">
        <v>45205</v>
      </c>
      <c r="C17" s="13"/>
      <c r="D17" s="20">
        <f ca="1">OFFSET('１０月①'!$C$32,0,ROW(A6)-1)+OFFSET('１０月②'!$C$32,0,ROW(A6)-1)+OFFSET('１０月③'!$C$32,0,ROW(A6)-1)+OFFSET('１０月④'!$C$32,0,ROW(A6)-1)</f>
        <v>0</v>
      </c>
      <c r="E17" s="20">
        <f t="shared" ca="1" si="0"/>
        <v>0</v>
      </c>
      <c r="F17" s="20">
        <f ca="1">OFFSET('１０月①'!$C$37,0,ROW(A6)-1)+OFFSET('１０月②'!$C$37,0,ROW(A6)-1)+OFFSET('１０月③'!$C$37,0,ROW(A6)-1)+OFFSET('１０月④'!$C$37,0,ROW(A6)-1)</f>
        <v>0</v>
      </c>
      <c r="G17" s="23">
        <f t="shared" ca="1" si="1"/>
        <v>0</v>
      </c>
      <c r="H17" s="13"/>
      <c r="I17" s="20">
        <f ca="1">OFFSET('１０月①'!$C$33,0,ROW(A6)-1)+OFFSET('１０月②'!$C$33,0,ROW(A6)-1)+OFFSET('１０月③'!$C$33,0,ROW(A6)-1)+OFFSET('１０月④'!$C$33,0,ROW(A6)-1)</f>
        <v>0</v>
      </c>
      <c r="J17" s="12">
        <f t="shared" ca="1" si="2"/>
        <v>0</v>
      </c>
      <c r="K17" s="20">
        <f ca="1">OFFSET('１０月①'!$C$38,0,ROW(A6)-1)+OFFSET('１０月②'!$C$38,0,ROW(A6)-1)+OFFSET('１０月③'!$C$38,0,ROW(A6)-1)+OFFSET('１０月④'!$C$38,0,ROW(A6)-1)</f>
        <v>0</v>
      </c>
      <c r="L17" s="15">
        <f t="shared" ca="1" si="3"/>
        <v>0</v>
      </c>
      <c r="M17" s="13"/>
      <c r="N17" s="20">
        <f ca="1">OFFSET('１０月①'!$C$34,0,ROW(A6)-1)+OFFSET('１０月②'!$C$34,0,ROW(A6)-1)+OFFSET('１０月③'!$C$34,0,ROW(A6)-1)+OFFSET('１０月④'!$C$34,0,ROW(A6)-1)</f>
        <v>0</v>
      </c>
      <c r="O17" s="12">
        <f t="shared" ca="1" si="4"/>
        <v>0</v>
      </c>
      <c r="P17" s="20">
        <f ca="1">OFFSET('１０月①'!$C$39,0,ROW(A6)-1)+OFFSET('１０月②'!$C$39,0,ROW(A6)-1)+OFFSET('１０月③'!$C$39,0,ROW(A6)-1)+OFFSET('１０月④'!$C$39,0,ROW(A6)-1)</f>
        <v>0</v>
      </c>
      <c r="Q17" s="15">
        <f t="shared" ca="1" si="5"/>
        <v>0</v>
      </c>
      <c r="R17" s="13"/>
      <c r="S17" s="20">
        <f ca="1">OFFSET('１０月①'!$C$35,0,ROW(A6)-1)+OFFSET('１０月②'!$C$35,0,ROW(A6)-1)+OFFSET('１０月③'!$C$35,0,ROW(A6)-1)+OFFSET('１０月④'!$C$35,0,ROW(A6)-1)</f>
        <v>0</v>
      </c>
      <c r="T17" s="12">
        <f t="shared" ca="1" si="6"/>
        <v>0</v>
      </c>
      <c r="U17" s="20">
        <f ca="1">OFFSET('１０月①'!$C$40,0,ROW(A6)-1)+OFFSET('１０月②'!$C$40,0,ROW(A6)-1)+OFFSET('１０月③'!$C$40,0,ROW(A6)-1)+OFFSET('１０月④'!$C$40,0,ROW(A6)-1)</f>
        <v>0</v>
      </c>
      <c r="V17" s="14">
        <f t="shared" ca="1" si="7"/>
        <v>0</v>
      </c>
      <c r="W17" s="21">
        <f ca="1">MIN(OFFSET('１０月①'!$C$50,0,ROW(A6)-1)+OFFSET('１０月②'!$C$50,0,ROW(A6)-1)+OFFSET('１０月③'!$C$50,0,ROW(A6)-1)+OFFSET('１０月④'!$C$50,0,ROW(A6)-1),AA17)</f>
        <v>0</v>
      </c>
      <c r="X17" s="20">
        <f ca="1">MIN(OFFSET('１０月①'!$C$51,0,ROW(A6)-1)+OFFSET('１０月②'!$C$51,0,ROW(A6)-1)+OFFSET('１０月③'!$C$51,0,ROW(A6)-1)+OFFSET('１０月④'!$C$51,0,ROW(A6)-1),AA17-W17)</f>
        <v>0</v>
      </c>
      <c r="Y17" s="20">
        <f ca="1">MIN(OFFSET('１０月①'!$C$52,0,ROW(A6)-1)+OFFSET('１０月②'!$C$52,0,ROW(A6)-1)+OFFSET('１０月③'!$C$52,0,ROW(A6)-1)+OFFSET('１０月④'!$C$52,0,ROW(A6)-1),AA17-W17-X17)</f>
        <v>0</v>
      </c>
      <c r="Z17" s="23">
        <f ca="1">MIN(OFFSET('１０月①'!$C$53,0,ROW(A6)-1)+OFFSET('１０月②'!$C$53,0,ROW(A6)-1)+OFFSET('１０月③'!$C$53,0,ROW(A6)-1)+OFFSET('１０月④'!$C$53,0,ROW(A6)-1),AA17-W17-X17-Y17)</f>
        <v>0</v>
      </c>
      <c r="AA17" s="11">
        <f ca="1">OFFSET('１０月①'!$C$31,0,ROW(A6)-1)+OFFSET('１０月②'!$C$31,0,ROW(A6)-1)+OFFSET('１０月③'!$C$31,0,ROW(A6)-1)+OFFSET('１０月④'!$C$31,0,ROW(A6)-1)+OFFSET('１０月①'!$C$32,0,ROW(A6)-1)+OFFSET('１０月②'!$C$32,0,ROW(A6)-1)+OFFSET('１０月③'!$C$32,0,ROW(A6)-1)+OFFSET('１０月④'!$C$32,0,ROW(A6)-1)+OFFSET('１０月①'!$C$33,0,ROW(A6)-1)+OFFSET('１０月②'!$C$33,0,ROW(A6)-1)+OFFSET('１０月③'!$C$33,0,ROW(A6)-1)+OFFSET('１０月④'!$C$33,0,ROW(A6)-1)</f>
        <v>0</v>
      </c>
    </row>
    <row r="18" spans="2:27" ht="23.25" customHeight="1" x14ac:dyDescent="0.4">
      <c r="B18" s="44">
        <v>45206</v>
      </c>
      <c r="C18" s="13"/>
      <c r="D18" s="20">
        <f ca="1">OFFSET('１０月①'!$C$32,0,ROW(A7)-1)+OFFSET('１０月②'!$C$32,0,ROW(A7)-1)+OFFSET('１０月③'!$C$32,0,ROW(A7)-1)+OFFSET('１０月④'!$C$32,0,ROW(A7)-1)</f>
        <v>0</v>
      </c>
      <c r="E18" s="20">
        <f t="shared" ca="1" si="0"/>
        <v>0</v>
      </c>
      <c r="F18" s="20">
        <f ca="1">OFFSET('１０月①'!$C$37,0,ROW(A7)-1)+OFFSET('１０月②'!$C$37,0,ROW(A7)-1)+OFFSET('１０月③'!$C$37,0,ROW(A7)-1)+OFFSET('１０月④'!$C$37,0,ROW(A7)-1)</f>
        <v>0</v>
      </c>
      <c r="G18" s="23">
        <f t="shared" ca="1" si="1"/>
        <v>0</v>
      </c>
      <c r="H18" s="13"/>
      <c r="I18" s="20">
        <f ca="1">OFFSET('１０月①'!$C$33,0,ROW(A7)-1)+OFFSET('１０月②'!$C$33,0,ROW(A7)-1)+OFFSET('１０月③'!$C$33,0,ROW(A7)-1)+OFFSET('１０月④'!$C$33,0,ROW(A7)-1)</f>
        <v>0</v>
      </c>
      <c r="J18" s="12">
        <f t="shared" ca="1" si="2"/>
        <v>0</v>
      </c>
      <c r="K18" s="20">
        <f ca="1">OFFSET('１０月①'!$C$38,0,ROW(A7)-1)+OFFSET('１０月②'!$C$38,0,ROW(A7)-1)+OFFSET('１０月③'!$C$38,0,ROW(A7)-1)+OFFSET('１０月④'!$C$38,0,ROW(A7)-1)</f>
        <v>0</v>
      </c>
      <c r="L18" s="15">
        <f t="shared" ca="1" si="3"/>
        <v>0</v>
      </c>
      <c r="M18" s="13"/>
      <c r="N18" s="20">
        <f ca="1">OFFSET('１０月①'!$C$34,0,ROW(A7)-1)+OFFSET('１０月②'!$C$34,0,ROW(A7)-1)+OFFSET('１０月③'!$C$34,0,ROW(A7)-1)+OFFSET('１０月④'!$C$34,0,ROW(A7)-1)</f>
        <v>0</v>
      </c>
      <c r="O18" s="12">
        <f t="shared" ca="1" si="4"/>
        <v>0</v>
      </c>
      <c r="P18" s="20">
        <f ca="1">OFFSET('１０月①'!$C$39,0,ROW(A7)-1)+OFFSET('１０月②'!$C$39,0,ROW(A7)-1)+OFFSET('１０月③'!$C$39,0,ROW(A7)-1)+OFFSET('１０月④'!$C$39,0,ROW(A7)-1)</f>
        <v>0</v>
      </c>
      <c r="Q18" s="15">
        <f t="shared" ca="1" si="5"/>
        <v>0</v>
      </c>
      <c r="R18" s="13"/>
      <c r="S18" s="20">
        <f ca="1">OFFSET('１０月①'!$C$35,0,ROW(A7)-1)+OFFSET('１０月②'!$C$35,0,ROW(A7)-1)+OFFSET('１０月③'!$C$35,0,ROW(A7)-1)+OFFSET('１０月④'!$C$35,0,ROW(A7)-1)</f>
        <v>0</v>
      </c>
      <c r="T18" s="12">
        <f t="shared" ca="1" si="6"/>
        <v>0</v>
      </c>
      <c r="U18" s="20">
        <f ca="1">OFFSET('１０月①'!$C$40,0,ROW(A7)-1)+OFFSET('１０月②'!$C$40,0,ROW(A7)-1)+OFFSET('１０月③'!$C$40,0,ROW(A7)-1)+OFFSET('１０月④'!$C$40,0,ROW(A7)-1)</f>
        <v>0</v>
      </c>
      <c r="V18" s="14">
        <f t="shared" ca="1" si="7"/>
        <v>0</v>
      </c>
      <c r="W18" s="21">
        <f ca="1">MIN(OFFSET('１０月①'!$C$50,0,ROW(A7)-1)+OFFSET('１０月②'!$C$50,0,ROW(A7)-1)+OFFSET('１０月③'!$C$50,0,ROW(A7)-1)+OFFSET('１０月④'!$C$50,0,ROW(A7)-1),AA18)</f>
        <v>0</v>
      </c>
      <c r="X18" s="20">
        <f ca="1">MIN(OFFSET('１０月①'!$C$51,0,ROW(A7)-1)+OFFSET('１０月②'!$C$51,0,ROW(A7)-1)+OFFSET('１０月③'!$C$51,0,ROW(A7)-1)+OFFSET('１０月④'!$C$51,0,ROW(A7)-1),AA18-W18)</f>
        <v>0</v>
      </c>
      <c r="Y18" s="20">
        <f ca="1">MIN(OFFSET('１０月①'!$C$52,0,ROW(A7)-1)+OFFSET('１０月②'!$C$52,0,ROW(A7)-1)+OFFSET('１０月③'!$C$52,0,ROW(A7)-1)+OFFSET('１０月④'!$C$52,0,ROW(A7)-1),AA18-W18-X18)</f>
        <v>0</v>
      </c>
      <c r="Z18" s="23">
        <f ca="1">MIN(OFFSET('１０月①'!$C$53,0,ROW(A7)-1)+OFFSET('１０月②'!$C$53,0,ROW(A7)-1)+OFFSET('１０月③'!$C$53,0,ROW(A7)-1)+OFFSET('１０月④'!$C$53,0,ROW(A7)-1),AA18-W18-X18-Y18)</f>
        <v>0</v>
      </c>
      <c r="AA18" s="11">
        <f ca="1">OFFSET('１０月①'!$C$31,0,ROW(A7)-1)+OFFSET('１０月②'!$C$31,0,ROW(A7)-1)+OFFSET('１０月③'!$C$31,0,ROW(A7)-1)+OFFSET('１０月④'!$C$31,0,ROW(A7)-1)+OFFSET('１０月①'!$C$32,0,ROW(A7)-1)+OFFSET('１０月②'!$C$32,0,ROW(A7)-1)+OFFSET('１０月③'!$C$32,0,ROW(A7)-1)+OFFSET('１０月④'!$C$32,0,ROW(A7)-1)+OFFSET('１０月①'!$C$33,0,ROW(A7)-1)+OFFSET('１０月②'!$C$33,0,ROW(A7)-1)+OFFSET('１０月③'!$C$33,0,ROW(A7)-1)+OFFSET('１０月④'!$C$33,0,ROW(A7)-1)</f>
        <v>0</v>
      </c>
    </row>
    <row r="19" spans="2:27" ht="23.25" customHeight="1" x14ac:dyDescent="0.4">
      <c r="B19" s="44">
        <v>45207</v>
      </c>
      <c r="C19" s="13"/>
      <c r="D19" s="20">
        <f ca="1">OFFSET('１０月①'!$C$32,0,ROW(A8)-1)+OFFSET('１０月②'!$C$32,0,ROW(A8)-1)+OFFSET('１０月③'!$C$32,0,ROW(A8)-1)+OFFSET('１０月④'!$C$32,0,ROW(A8)-1)</f>
        <v>0</v>
      </c>
      <c r="E19" s="20">
        <f t="shared" ca="1" si="0"/>
        <v>0</v>
      </c>
      <c r="F19" s="20">
        <f ca="1">OFFSET('１０月①'!$C$37,0,ROW(A8)-1)+OFFSET('１０月②'!$C$37,0,ROW(A8)-1)+OFFSET('１０月③'!$C$37,0,ROW(A8)-1)+OFFSET('１０月④'!$C$37,0,ROW(A8)-1)</f>
        <v>0</v>
      </c>
      <c r="G19" s="23">
        <f t="shared" ca="1" si="1"/>
        <v>0</v>
      </c>
      <c r="H19" s="13"/>
      <c r="I19" s="20">
        <f ca="1">OFFSET('１０月①'!$C$33,0,ROW(A8)-1)+OFFSET('１０月②'!$C$33,0,ROW(A8)-1)+OFFSET('１０月③'!$C$33,0,ROW(A8)-1)+OFFSET('１０月④'!$C$33,0,ROW(A8)-1)</f>
        <v>0</v>
      </c>
      <c r="J19" s="12">
        <f t="shared" ca="1" si="2"/>
        <v>0</v>
      </c>
      <c r="K19" s="20">
        <f ca="1">OFFSET('１０月①'!$C$38,0,ROW(A8)-1)+OFFSET('１０月②'!$C$38,0,ROW(A8)-1)+OFFSET('１０月③'!$C$38,0,ROW(A8)-1)+OFFSET('１０月④'!$C$38,0,ROW(A8)-1)</f>
        <v>0</v>
      </c>
      <c r="L19" s="15">
        <f t="shared" ca="1" si="3"/>
        <v>0</v>
      </c>
      <c r="M19" s="13"/>
      <c r="N19" s="20">
        <f ca="1">OFFSET('１０月①'!$C$34,0,ROW(A8)-1)+OFFSET('１０月②'!$C$34,0,ROW(A8)-1)+OFFSET('１０月③'!$C$34,0,ROW(A8)-1)+OFFSET('１０月④'!$C$34,0,ROW(A8)-1)</f>
        <v>0</v>
      </c>
      <c r="O19" s="12">
        <f t="shared" ca="1" si="4"/>
        <v>0</v>
      </c>
      <c r="P19" s="20">
        <f ca="1">OFFSET('１０月①'!$C$39,0,ROW(A8)-1)+OFFSET('１０月②'!$C$39,0,ROW(A8)-1)+OFFSET('１０月③'!$C$39,0,ROW(A8)-1)+OFFSET('１０月④'!$C$39,0,ROW(A8)-1)</f>
        <v>0</v>
      </c>
      <c r="Q19" s="15">
        <f t="shared" ca="1" si="5"/>
        <v>0</v>
      </c>
      <c r="R19" s="13"/>
      <c r="S19" s="20">
        <f ca="1">OFFSET('１０月①'!$C$35,0,ROW(A8)-1)+OFFSET('１０月②'!$C$35,0,ROW(A8)-1)+OFFSET('１０月③'!$C$35,0,ROW(A8)-1)+OFFSET('１０月④'!$C$35,0,ROW(A8)-1)</f>
        <v>0</v>
      </c>
      <c r="T19" s="12">
        <f t="shared" ca="1" si="6"/>
        <v>0</v>
      </c>
      <c r="U19" s="20">
        <f ca="1">OFFSET('１０月①'!$C$40,0,ROW(A8)-1)+OFFSET('１０月②'!$C$40,0,ROW(A8)-1)+OFFSET('１０月③'!$C$40,0,ROW(A8)-1)+OFFSET('１０月④'!$C$40,0,ROW(A8)-1)</f>
        <v>0</v>
      </c>
      <c r="V19" s="14">
        <f t="shared" ca="1" si="7"/>
        <v>0</v>
      </c>
      <c r="W19" s="21">
        <f ca="1">MIN(OFFSET('１０月①'!$C$50,0,ROW(A8)-1)+OFFSET('１０月②'!$C$50,0,ROW(A8)-1)+OFFSET('１０月③'!$C$50,0,ROW(A8)-1)+OFFSET('１０月④'!$C$50,0,ROW(A8)-1),AA19)</f>
        <v>0</v>
      </c>
      <c r="X19" s="20">
        <f ca="1">MIN(OFFSET('１０月①'!$C$51,0,ROW(A8)-1)+OFFSET('１０月②'!$C$51,0,ROW(A8)-1)+OFFSET('１０月③'!$C$51,0,ROW(A8)-1)+OFFSET('１０月④'!$C$51,0,ROW(A8)-1),AA19-W19)</f>
        <v>0</v>
      </c>
      <c r="Y19" s="20">
        <f ca="1">MIN(OFFSET('１０月①'!$C$52,0,ROW(A8)-1)+OFFSET('１０月②'!$C$52,0,ROW(A8)-1)+OFFSET('１０月③'!$C$52,0,ROW(A8)-1)+OFFSET('１０月④'!$C$52,0,ROW(A8)-1),AA19-W19-X19)</f>
        <v>0</v>
      </c>
      <c r="Z19" s="23">
        <f ca="1">MIN(OFFSET('１０月①'!$C$53,0,ROW(A8)-1)+OFFSET('１０月②'!$C$53,0,ROW(A8)-1)+OFFSET('１０月③'!$C$53,0,ROW(A8)-1)+OFFSET('１０月④'!$C$53,0,ROW(A8)-1),AA19-W19-X19-Y19)</f>
        <v>0</v>
      </c>
      <c r="AA19" s="11">
        <f ca="1">OFFSET('１０月①'!$C$31,0,ROW(A8)-1)+OFFSET('１０月②'!$C$31,0,ROW(A8)-1)+OFFSET('１０月③'!$C$31,0,ROW(A8)-1)+OFFSET('１０月④'!$C$31,0,ROW(A8)-1)+OFFSET('１０月①'!$C$32,0,ROW(A8)-1)+OFFSET('１０月②'!$C$32,0,ROW(A8)-1)+OFFSET('１０月③'!$C$32,0,ROW(A8)-1)+OFFSET('１０月④'!$C$32,0,ROW(A8)-1)+OFFSET('１０月①'!$C$33,0,ROW(A8)-1)+OFFSET('１０月②'!$C$33,0,ROW(A8)-1)+OFFSET('１０月③'!$C$33,0,ROW(A8)-1)+OFFSET('１０月④'!$C$33,0,ROW(A8)-1)</f>
        <v>0</v>
      </c>
    </row>
    <row r="20" spans="2:27" ht="23.25" customHeight="1" x14ac:dyDescent="0.4">
      <c r="B20" s="44">
        <v>45208</v>
      </c>
      <c r="C20" s="13"/>
      <c r="D20" s="20">
        <f ca="1">OFFSET('１０月①'!$C$32,0,ROW(A9)-1)+OFFSET('１０月②'!$C$32,0,ROW(A9)-1)+OFFSET('１０月③'!$C$32,0,ROW(A9)-1)+OFFSET('１０月④'!$C$32,0,ROW(A9)-1)</f>
        <v>0</v>
      </c>
      <c r="E20" s="20">
        <f t="shared" ca="1" si="0"/>
        <v>0</v>
      </c>
      <c r="F20" s="20">
        <f ca="1">OFFSET('１０月①'!$C$37,0,ROW(A9)-1)+OFFSET('１０月②'!$C$37,0,ROW(A9)-1)+OFFSET('１０月③'!$C$37,0,ROW(A9)-1)+OFFSET('１０月④'!$C$37,0,ROW(A9)-1)</f>
        <v>0</v>
      </c>
      <c r="G20" s="23">
        <f t="shared" ca="1" si="1"/>
        <v>0</v>
      </c>
      <c r="H20" s="13"/>
      <c r="I20" s="20">
        <f ca="1">OFFSET('１０月①'!$C$33,0,ROW(A9)-1)+OFFSET('１０月②'!$C$33,0,ROW(A9)-1)+OFFSET('１０月③'!$C$33,0,ROW(A9)-1)+OFFSET('１０月④'!$C$33,0,ROW(A9)-1)</f>
        <v>0</v>
      </c>
      <c r="J20" s="12">
        <f t="shared" ca="1" si="2"/>
        <v>0</v>
      </c>
      <c r="K20" s="20">
        <f ca="1">OFFSET('１０月①'!$C$38,0,ROW(A9)-1)+OFFSET('１０月②'!$C$38,0,ROW(A9)-1)+OFFSET('１０月③'!$C$38,0,ROW(A9)-1)+OFFSET('１０月④'!$C$38,0,ROW(A9)-1)</f>
        <v>0</v>
      </c>
      <c r="L20" s="15">
        <f t="shared" ca="1" si="3"/>
        <v>0</v>
      </c>
      <c r="M20" s="13"/>
      <c r="N20" s="20">
        <f ca="1">OFFSET('１０月①'!$C$34,0,ROW(A9)-1)+OFFSET('１０月②'!$C$34,0,ROW(A9)-1)+OFFSET('１０月③'!$C$34,0,ROW(A9)-1)+OFFSET('１０月④'!$C$34,0,ROW(A9)-1)</f>
        <v>0</v>
      </c>
      <c r="O20" s="12">
        <f t="shared" ca="1" si="4"/>
        <v>0</v>
      </c>
      <c r="P20" s="20">
        <f ca="1">OFFSET('１０月①'!$C$39,0,ROW(A9)-1)+OFFSET('１０月②'!$C$39,0,ROW(A9)-1)+OFFSET('１０月③'!$C$39,0,ROW(A9)-1)+OFFSET('１０月④'!$C$39,0,ROW(A9)-1)</f>
        <v>0</v>
      </c>
      <c r="Q20" s="15">
        <f t="shared" ca="1" si="5"/>
        <v>0</v>
      </c>
      <c r="R20" s="13"/>
      <c r="S20" s="20">
        <f ca="1">OFFSET('１０月①'!$C$35,0,ROW(A9)-1)+OFFSET('１０月②'!$C$35,0,ROW(A9)-1)+OFFSET('１０月③'!$C$35,0,ROW(A9)-1)+OFFSET('１０月④'!$C$35,0,ROW(A9)-1)</f>
        <v>0</v>
      </c>
      <c r="T20" s="12">
        <f t="shared" ca="1" si="6"/>
        <v>0</v>
      </c>
      <c r="U20" s="20">
        <f ca="1">OFFSET('１０月①'!$C$40,0,ROW(A9)-1)+OFFSET('１０月②'!$C$40,0,ROW(A9)-1)+OFFSET('１０月③'!$C$40,0,ROW(A9)-1)+OFFSET('１０月④'!$C$40,0,ROW(A9)-1)</f>
        <v>0</v>
      </c>
      <c r="V20" s="14">
        <f t="shared" ca="1" si="7"/>
        <v>0</v>
      </c>
      <c r="W20" s="21">
        <f ca="1">MIN(OFFSET('１０月①'!$C$50,0,ROW(A9)-1)+OFFSET('１０月②'!$C$50,0,ROW(A9)-1)+OFFSET('１０月③'!$C$50,0,ROW(A9)-1)+OFFSET('１０月④'!$C$50,0,ROW(A9)-1),AA20)</f>
        <v>0</v>
      </c>
      <c r="X20" s="20">
        <f ca="1">MIN(OFFSET('１０月①'!$C$51,0,ROW(A9)-1)+OFFSET('１０月②'!$C$51,0,ROW(A9)-1)+OFFSET('１０月③'!$C$51,0,ROW(A9)-1)+OFFSET('１０月④'!$C$51,0,ROW(A9)-1),AA20-W20)</f>
        <v>0</v>
      </c>
      <c r="Y20" s="20">
        <f ca="1">MIN(OFFSET('１０月①'!$C$52,0,ROW(A9)-1)+OFFSET('１０月②'!$C$52,0,ROW(A9)-1)+OFFSET('１０月③'!$C$52,0,ROW(A9)-1)+OFFSET('１０月④'!$C$52,0,ROW(A9)-1),AA20-W20-X20)</f>
        <v>0</v>
      </c>
      <c r="Z20" s="23">
        <f ca="1">MIN(OFFSET('１０月①'!$C$53,0,ROW(A9)-1)+OFFSET('１０月②'!$C$53,0,ROW(A9)-1)+OFFSET('１０月③'!$C$53,0,ROW(A9)-1)+OFFSET('１０月④'!$C$53,0,ROW(A9)-1),AA20-W20-X20-Y20)</f>
        <v>0</v>
      </c>
      <c r="AA20" s="11">
        <f ca="1">OFFSET('１０月①'!$C$31,0,ROW(A9)-1)+OFFSET('１０月②'!$C$31,0,ROW(A9)-1)+OFFSET('１０月③'!$C$31,0,ROW(A9)-1)+OFFSET('１０月④'!$C$31,0,ROW(A9)-1)+OFFSET('１０月①'!$C$32,0,ROW(A9)-1)+OFFSET('１０月②'!$C$32,0,ROW(A9)-1)+OFFSET('１０月③'!$C$32,0,ROW(A9)-1)+OFFSET('１０月④'!$C$32,0,ROW(A9)-1)+OFFSET('１０月①'!$C$33,0,ROW(A9)-1)+OFFSET('１０月②'!$C$33,0,ROW(A9)-1)+OFFSET('１０月③'!$C$33,0,ROW(A9)-1)+OFFSET('１０月④'!$C$33,0,ROW(A9)-1)</f>
        <v>0</v>
      </c>
    </row>
    <row r="21" spans="2:27" ht="23.25" customHeight="1" x14ac:dyDescent="0.4">
      <c r="B21" s="44">
        <v>45209</v>
      </c>
      <c r="C21" s="13"/>
      <c r="D21" s="20">
        <f ca="1">OFFSET('１０月①'!$C$32,0,ROW(A10)-1)+OFFSET('１０月②'!$C$32,0,ROW(A10)-1)+OFFSET('１０月③'!$C$32,0,ROW(A10)-1)+OFFSET('１０月④'!$C$32,0,ROW(A10)-1)</f>
        <v>0</v>
      </c>
      <c r="E21" s="20">
        <f t="shared" ca="1" si="0"/>
        <v>0</v>
      </c>
      <c r="F21" s="20">
        <f ca="1">OFFSET('１０月①'!$C$37,0,ROW(A10)-1)+OFFSET('１０月②'!$C$37,0,ROW(A10)-1)+OFFSET('１０月③'!$C$37,0,ROW(A10)-1)+OFFSET('１０月④'!$C$37,0,ROW(A10)-1)</f>
        <v>0</v>
      </c>
      <c r="G21" s="23">
        <f t="shared" ca="1" si="1"/>
        <v>0</v>
      </c>
      <c r="H21" s="13"/>
      <c r="I21" s="20">
        <f ca="1">OFFSET('１０月①'!$C$33,0,ROW(A10)-1)+OFFSET('１０月②'!$C$33,0,ROW(A10)-1)+OFFSET('１０月③'!$C$33,0,ROW(A10)-1)+OFFSET('１０月④'!$C$33,0,ROW(A10)-1)</f>
        <v>0</v>
      </c>
      <c r="J21" s="12">
        <f t="shared" ca="1" si="2"/>
        <v>0</v>
      </c>
      <c r="K21" s="20">
        <f ca="1">OFFSET('１０月①'!$C$38,0,ROW(A10)-1)+OFFSET('１０月②'!$C$38,0,ROW(A10)-1)+OFFSET('１０月③'!$C$38,0,ROW(A10)-1)+OFFSET('１０月④'!$C$38,0,ROW(A10)-1)</f>
        <v>0</v>
      </c>
      <c r="L21" s="15">
        <f t="shared" ca="1" si="3"/>
        <v>0</v>
      </c>
      <c r="M21" s="13"/>
      <c r="N21" s="20">
        <f ca="1">OFFSET('１０月①'!$C$34,0,ROW(A10)-1)+OFFSET('１０月②'!$C$34,0,ROW(A10)-1)+OFFSET('１０月③'!$C$34,0,ROW(A10)-1)+OFFSET('１０月④'!$C$34,0,ROW(A10)-1)</f>
        <v>0</v>
      </c>
      <c r="O21" s="12">
        <f t="shared" ca="1" si="4"/>
        <v>0</v>
      </c>
      <c r="P21" s="20">
        <f ca="1">OFFSET('１０月①'!$C$39,0,ROW(A10)-1)+OFFSET('１０月②'!$C$39,0,ROW(A10)-1)+OFFSET('１０月③'!$C$39,0,ROW(A10)-1)+OFFSET('１０月④'!$C$39,0,ROW(A10)-1)</f>
        <v>0</v>
      </c>
      <c r="Q21" s="15">
        <f t="shared" ca="1" si="5"/>
        <v>0</v>
      </c>
      <c r="R21" s="13"/>
      <c r="S21" s="20">
        <f ca="1">OFFSET('１０月①'!$C$35,0,ROW(A10)-1)+OFFSET('１０月②'!$C$35,0,ROW(A10)-1)+OFFSET('１０月③'!$C$35,0,ROW(A10)-1)+OFFSET('１０月④'!$C$35,0,ROW(A10)-1)</f>
        <v>0</v>
      </c>
      <c r="T21" s="12">
        <f t="shared" ca="1" si="6"/>
        <v>0</v>
      </c>
      <c r="U21" s="20">
        <f ca="1">OFFSET('１０月①'!$C$40,0,ROW(A10)-1)+OFFSET('１０月②'!$C$40,0,ROW(A10)-1)+OFFSET('１０月③'!$C$40,0,ROW(A10)-1)+OFFSET('１０月④'!$C$40,0,ROW(A10)-1)</f>
        <v>0</v>
      </c>
      <c r="V21" s="14">
        <f t="shared" ca="1" si="7"/>
        <v>0</v>
      </c>
      <c r="W21" s="21">
        <f ca="1">MIN(OFFSET('１０月①'!$C$50,0,ROW(A10)-1)+OFFSET('１０月②'!$C$50,0,ROW(A10)-1)+OFFSET('１０月③'!$C$50,0,ROW(A10)-1)+OFFSET('１０月④'!$C$50,0,ROW(A10)-1),AA21)</f>
        <v>0</v>
      </c>
      <c r="X21" s="20">
        <f ca="1">MIN(OFFSET('１０月①'!$C$51,0,ROW(A10)-1)+OFFSET('１０月②'!$C$51,0,ROW(A10)-1)+OFFSET('１０月③'!$C$51,0,ROW(A10)-1)+OFFSET('１０月④'!$C$51,0,ROW(A10)-1),AA21-W21)</f>
        <v>0</v>
      </c>
      <c r="Y21" s="20">
        <f ca="1">MIN(OFFSET('１０月①'!$C$52,0,ROW(A10)-1)+OFFSET('１０月②'!$C$52,0,ROW(A10)-1)+OFFSET('１０月③'!$C$52,0,ROW(A10)-1)+OFFSET('１０月④'!$C$52,0,ROW(A10)-1),AA21-W21-X21)</f>
        <v>0</v>
      </c>
      <c r="Z21" s="23">
        <f ca="1">MIN(OFFSET('１０月①'!$C$53,0,ROW(A10)-1)+OFFSET('１０月②'!$C$53,0,ROW(A10)-1)+OFFSET('１０月③'!$C$53,0,ROW(A10)-1)+OFFSET('１０月④'!$C$53,0,ROW(A10)-1),AA21-W21-X21-Y21)</f>
        <v>0</v>
      </c>
      <c r="AA21" s="11">
        <f ca="1">OFFSET('１０月①'!$C$31,0,ROW(A10)-1)+OFFSET('１０月②'!$C$31,0,ROW(A10)-1)+OFFSET('１０月③'!$C$31,0,ROW(A10)-1)+OFFSET('１０月④'!$C$31,0,ROW(A10)-1)+OFFSET('１０月①'!$C$32,0,ROW(A10)-1)+OFFSET('１０月②'!$C$32,0,ROW(A10)-1)+OFFSET('１０月③'!$C$32,0,ROW(A10)-1)+OFFSET('１０月④'!$C$32,0,ROW(A10)-1)+OFFSET('１０月①'!$C$33,0,ROW(A10)-1)+OFFSET('１０月②'!$C$33,0,ROW(A10)-1)+OFFSET('１０月③'!$C$33,0,ROW(A10)-1)+OFFSET('１０月④'!$C$33,0,ROW(A10)-1)</f>
        <v>0</v>
      </c>
    </row>
    <row r="22" spans="2:27" ht="23.25" customHeight="1" x14ac:dyDescent="0.4">
      <c r="B22" s="44">
        <v>45210</v>
      </c>
      <c r="C22" s="13"/>
      <c r="D22" s="20">
        <f ca="1">OFFSET('１０月①'!$C$32,0,ROW(A11)-1)+OFFSET('１０月②'!$C$32,0,ROW(A11)-1)+OFFSET('１０月③'!$C$32,0,ROW(A11)-1)+OFFSET('１０月④'!$C$32,0,ROW(A11)-1)</f>
        <v>0</v>
      </c>
      <c r="E22" s="20">
        <f t="shared" ca="1" si="0"/>
        <v>0</v>
      </c>
      <c r="F22" s="20">
        <f ca="1">OFFSET('１０月①'!$C$37,0,ROW(A11)-1)+OFFSET('１０月②'!$C$37,0,ROW(A11)-1)+OFFSET('１０月③'!$C$37,0,ROW(A11)-1)+OFFSET('１０月④'!$C$37,0,ROW(A11)-1)</f>
        <v>0</v>
      </c>
      <c r="G22" s="23">
        <f t="shared" ca="1" si="1"/>
        <v>0</v>
      </c>
      <c r="H22" s="13"/>
      <c r="I22" s="20">
        <f ca="1">OFFSET('１０月①'!$C$33,0,ROW(A11)-1)+OFFSET('１０月②'!$C$33,0,ROW(A11)-1)+OFFSET('１０月③'!$C$33,0,ROW(A11)-1)+OFFSET('１０月④'!$C$33,0,ROW(A11)-1)</f>
        <v>0</v>
      </c>
      <c r="J22" s="12">
        <f t="shared" ca="1" si="2"/>
        <v>0</v>
      </c>
      <c r="K22" s="20">
        <f ca="1">OFFSET('１０月①'!$C$38,0,ROW(A11)-1)+OFFSET('１０月②'!$C$38,0,ROW(A11)-1)+OFFSET('１０月③'!$C$38,0,ROW(A11)-1)+OFFSET('１０月④'!$C$38,0,ROW(A11)-1)</f>
        <v>0</v>
      </c>
      <c r="L22" s="15">
        <f t="shared" ca="1" si="3"/>
        <v>0</v>
      </c>
      <c r="M22" s="13"/>
      <c r="N22" s="20">
        <f ca="1">OFFSET('１０月①'!$C$34,0,ROW(A11)-1)+OFFSET('１０月②'!$C$34,0,ROW(A11)-1)+OFFSET('１０月③'!$C$34,0,ROW(A11)-1)+OFFSET('１０月④'!$C$34,0,ROW(A11)-1)</f>
        <v>0</v>
      </c>
      <c r="O22" s="12">
        <f t="shared" ca="1" si="4"/>
        <v>0</v>
      </c>
      <c r="P22" s="20">
        <f ca="1">OFFSET('１０月①'!$C$39,0,ROW(A11)-1)+OFFSET('１０月②'!$C$39,0,ROW(A11)-1)+OFFSET('１０月③'!$C$39,0,ROW(A11)-1)+OFFSET('１０月④'!$C$39,0,ROW(A11)-1)</f>
        <v>0</v>
      </c>
      <c r="Q22" s="15">
        <f t="shared" ca="1" si="5"/>
        <v>0</v>
      </c>
      <c r="R22" s="13"/>
      <c r="S22" s="20">
        <f ca="1">OFFSET('１０月①'!$C$35,0,ROW(A11)-1)+OFFSET('１０月②'!$C$35,0,ROW(A11)-1)+OFFSET('１０月③'!$C$35,0,ROW(A11)-1)+OFFSET('１０月④'!$C$35,0,ROW(A11)-1)</f>
        <v>0</v>
      </c>
      <c r="T22" s="12">
        <f t="shared" ca="1" si="6"/>
        <v>0</v>
      </c>
      <c r="U22" s="20">
        <f ca="1">OFFSET('１０月①'!$C$40,0,ROW(A11)-1)+OFFSET('１０月②'!$C$40,0,ROW(A11)-1)+OFFSET('１０月③'!$C$40,0,ROW(A11)-1)+OFFSET('１０月④'!$C$40,0,ROW(A11)-1)</f>
        <v>0</v>
      </c>
      <c r="V22" s="14">
        <f t="shared" ca="1" si="7"/>
        <v>0</v>
      </c>
      <c r="W22" s="21">
        <f ca="1">MIN(OFFSET('１０月①'!$C$50,0,ROW(A11)-1)+OFFSET('１０月②'!$C$50,0,ROW(A11)-1)+OFFSET('１０月③'!$C$50,0,ROW(A11)-1)+OFFSET('１０月④'!$C$50,0,ROW(A11)-1),AA22)</f>
        <v>0</v>
      </c>
      <c r="X22" s="20">
        <f ca="1">MIN(OFFSET('１０月①'!$C$51,0,ROW(A11)-1)+OFFSET('１０月②'!$C$51,0,ROW(A11)-1)+OFFSET('１０月③'!$C$51,0,ROW(A11)-1)+OFFSET('１０月④'!$C$51,0,ROW(A11)-1),AA22-W22)</f>
        <v>0</v>
      </c>
      <c r="Y22" s="20">
        <f ca="1">MIN(OFFSET('１０月①'!$C$52,0,ROW(A11)-1)+OFFSET('１０月②'!$C$52,0,ROW(A11)-1)+OFFSET('１０月③'!$C$52,0,ROW(A11)-1)+OFFSET('１０月④'!$C$52,0,ROW(A11)-1),AA22-W22-X22)</f>
        <v>0</v>
      </c>
      <c r="Z22" s="23">
        <f ca="1">MIN(OFFSET('１０月①'!$C$53,0,ROW(A11)-1)+OFFSET('１０月②'!$C$53,0,ROW(A11)-1)+OFFSET('１０月③'!$C$53,0,ROW(A11)-1)+OFFSET('１０月④'!$C$53,0,ROW(A11)-1),AA22-W22-X22-Y22)</f>
        <v>0</v>
      </c>
      <c r="AA22" s="11">
        <f ca="1">OFFSET('１０月①'!$C$31,0,ROW(A11)-1)+OFFSET('１０月②'!$C$31,0,ROW(A11)-1)+OFFSET('１０月③'!$C$31,0,ROW(A11)-1)+OFFSET('１０月④'!$C$31,0,ROW(A11)-1)+OFFSET('１０月①'!$C$32,0,ROW(A11)-1)+OFFSET('１０月②'!$C$32,0,ROW(A11)-1)+OFFSET('１０月③'!$C$32,0,ROW(A11)-1)+OFFSET('１０月④'!$C$32,0,ROW(A11)-1)+OFFSET('１０月①'!$C$33,0,ROW(A11)-1)+OFFSET('１０月②'!$C$33,0,ROW(A11)-1)+OFFSET('１０月③'!$C$33,0,ROW(A11)-1)+OFFSET('１０月④'!$C$33,0,ROW(A11)-1)</f>
        <v>0</v>
      </c>
    </row>
    <row r="23" spans="2:27" ht="23.25" customHeight="1" x14ac:dyDescent="0.4">
      <c r="B23" s="44">
        <v>45211</v>
      </c>
      <c r="C23" s="13"/>
      <c r="D23" s="20">
        <f ca="1">OFFSET('１０月①'!$C$32,0,ROW(A12)-1)+OFFSET('１０月②'!$C$32,0,ROW(A12)-1)+OFFSET('１０月③'!$C$32,0,ROW(A12)-1)+OFFSET('１０月④'!$C$32,0,ROW(A12)-1)</f>
        <v>0</v>
      </c>
      <c r="E23" s="20">
        <f t="shared" ca="1" si="0"/>
        <v>0</v>
      </c>
      <c r="F23" s="20">
        <f ca="1">OFFSET('１０月①'!$C$37,0,ROW(A12)-1)+OFFSET('１０月②'!$C$37,0,ROW(A12)-1)+OFFSET('１０月③'!$C$37,0,ROW(A12)-1)+OFFSET('１０月④'!$C$37,0,ROW(A12)-1)</f>
        <v>0</v>
      </c>
      <c r="G23" s="23">
        <f t="shared" ca="1" si="1"/>
        <v>0</v>
      </c>
      <c r="H23" s="13"/>
      <c r="I23" s="20">
        <f ca="1">OFFSET('１０月①'!$C$33,0,ROW(A12)-1)+OFFSET('１０月②'!$C$33,0,ROW(A12)-1)+OFFSET('１０月③'!$C$33,0,ROW(A12)-1)+OFFSET('１０月④'!$C$33,0,ROW(A12)-1)</f>
        <v>0</v>
      </c>
      <c r="J23" s="12">
        <f t="shared" ca="1" si="2"/>
        <v>0</v>
      </c>
      <c r="K23" s="20">
        <f ca="1">OFFSET('１０月①'!$C$38,0,ROW(A12)-1)+OFFSET('１０月②'!$C$38,0,ROW(A12)-1)+OFFSET('１０月③'!$C$38,0,ROW(A12)-1)+OFFSET('１０月④'!$C$38,0,ROW(A12)-1)</f>
        <v>0</v>
      </c>
      <c r="L23" s="15">
        <f t="shared" ca="1" si="3"/>
        <v>0</v>
      </c>
      <c r="M23" s="13"/>
      <c r="N23" s="20">
        <f ca="1">OFFSET('１０月①'!$C$34,0,ROW(A12)-1)+OFFSET('１０月②'!$C$34,0,ROW(A12)-1)+OFFSET('１０月③'!$C$34,0,ROW(A12)-1)+OFFSET('１０月④'!$C$34,0,ROW(A12)-1)</f>
        <v>0</v>
      </c>
      <c r="O23" s="12">
        <f t="shared" ca="1" si="4"/>
        <v>0</v>
      </c>
      <c r="P23" s="20">
        <f ca="1">OFFSET('１０月①'!$C$39,0,ROW(A12)-1)+OFFSET('１０月②'!$C$39,0,ROW(A12)-1)+OFFSET('１０月③'!$C$39,0,ROW(A12)-1)+OFFSET('１０月④'!$C$39,0,ROW(A12)-1)</f>
        <v>0</v>
      </c>
      <c r="Q23" s="15">
        <f t="shared" ca="1" si="5"/>
        <v>0</v>
      </c>
      <c r="R23" s="13"/>
      <c r="S23" s="20">
        <f ca="1">OFFSET('１０月①'!$C$35,0,ROW(A12)-1)+OFFSET('１０月②'!$C$35,0,ROW(A12)-1)+OFFSET('１０月③'!$C$35,0,ROW(A12)-1)+OFFSET('１０月④'!$C$35,0,ROW(A12)-1)</f>
        <v>0</v>
      </c>
      <c r="T23" s="12">
        <f t="shared" ca="1" si="6"/>
        <v>0</v>
      </c>
      <c r="U23" s="20">
        <f ca="1">OFFSET('１０月①'!$C$40,0,ROW(A12)-1)+OFFSET('１０月②'!$C$40,0,ROW(A12)-1)+OFFSET('１０月③'!$C$40,0,ROW(A12)-1)+OFFSET('１０月④'!$C$40,0,ROW(A12)-1)</f>
        <v>0</v>
      </c>
      <c r="V23" s="14">
        <f t="shared" ca="1" si="7"/>
        <v>0</v>
      </c>
      <c r="W23" s="21">
        <f ca="1">MIN(OFFSET('１０月①'!$C$50,0,ROW(A12)-1)+OFFSET('１０月②'!$C$50,0,ROW(A12)-1)+OFFSET('１０月③'!$C$50,0,ROW(A12)-1)+OFFSET('１０月④'!$C$50,0,ROW(A12)-1),AA23)</f>
        <v>0</v>
      </c>
      <c r="X23" s="20">
        <f ca="1">MIN(OFFSET('１０月①'!$C$51,0,ROW(A12)-1)+OFFSET('１０月②'!$C$51,0,ROW(A12)-1)+OFFSET('１０月③'!$C$51,0,ROW(A12)-1)+OFFSET('１０月④'!$C$51,0,ROW(A12)-1),AA23-W23)</f>
        <v>0</v>
      </c>
      <c r="Y23" s="20">
        <f ca="1">MIN(OFFSET('１０月①'!$C$52,0,ROW(A12)-1)+OFFSET('１０月②'!$C$52,0,ROW(A12)-1)+OFFSET('１０月③'!$C$52,0,ROW(A12)-1)+OFFSET('１０月④'!$C$52,0,ROW(A12)-1),AA23-W23-X23)</f>
        <v>0</v>
      </c>
      <c r="Z23" s="23">
        <f ca="1">MIN(OFFSET('１０月①'!$C$53,0,ROW(A12)-1)+OFFSET('１０月②'!$C$53,0,ROW(A12)-1)+OFFSET('１０月③'!$C$53,0,ROW(A12)-1)+OFFSET('１０月④'!$C$53,0,ROW(A12)-1),AA23-W23-X23-Y23)</f>
        <v>0</v>
      </c>
      <c r="AA23" s="11">
        <f ca="1">OFFSET('１０月①'!$C$31,0,ROW(A12)-1)+OFFSET('１０月②'!$C$31,0,ROW(A12)-1)+OFFSET('１０月③'!$C$31,0,ROW(A12)-1)+OFFSET('１０月④'!$C$31,0,ROW(A12)-1)+OFFSET('１０月①'!$C$32,0,ROW(A12)-1)+OFFSET('１０月②'!$C$32,0,ROW(A12)-1)+OFFSET('１０月③'!$C$32,0,ROW(A12)-1)+OFFSET('１０月④'!$C$32,0,ROW(A12)-1)+OFFSET('１０月①'!$C$33,0,ROW(A12)-1)+OFFSET('１０月②'!$C$33,0,ROW(A12)-1)+OFFSET('１０月③'!$C$33,0,ROW(A12)-1)+OFFSET('１０月④'!$C$33,0,ROW(A12)-1)</f>
        <v>0</v>
      </c>
    </row>
    <row r="24" spans="2:27" ht="23.25" customHeight="1" x14ac:dyDescent="0.4">
      <c r="B24" s="44">
        <v>45212</v>
      </c>
      <c r="C24" s="13"/>
      <c r="D24" s="20">
        <f ca="1">OFFSET('１０月①'!$C$32,0,ROW(A13)-1)+OFFSET('１０月②'!$C$32,0,ROW(A13)-1)+OFFSET('１０月③'!$C$32,0,ROW(A13)-1)+OFFSET('１０月④'!$C$32,0,ROW(A13)-1)</f>
        <v>0</v>
      </c>
      <c r="E24" s="20">
        <f t="shared" ca="1" si="0"/>
        <v>0</v>
      </c>
      <c r="F24" s="20">
        <f ca="1">OFFSET('１０月①'!$C$37,0,ROW(A13)-1)+OFFSET('１０月②'!$C$37,0,ROW(A13)-1)+OFFSET('１０月③'!$C$37,0,ROW(A13)-1)+OFFSET('１０月④'!$C$37,0,ROW(A13)-1)</f>
        <v>0</v>
      </c>
      <c r="G24" s="23">
        <f t="shared" ca="1" si="1"/>
        <v>0</v>
      </c>
      <c r="H24" s="13"/>
      <c r="I24" s="20">
        <f ca="1">OFFSET('１０月①'!$C$33,0,ROW(A13)-1)+OFFSET('１０月②'!$C$33,0,ROW(A13)-1)+OFFSET('１０月③'!$C$33,0,ROW(A13)-1)+OFFSET('１０月④'!$C$33,0,ROW(A13)-1)</f>
        <v>0</v>
      </c>
      <c r="J24" s="12">
        <f t="shared" ca="1" si="2"/>
        <v>0</v>
      </c>
      <c r="K24" s="20">
        <f ca="1">OFFSET('１０月①'!$C$38,0,ROW(A13)-1)+OFFSET('１０月②'!$C$38,0,ROW(A13)-1)+OFFSET('１０月③'!$C$38,0,ROW(A13)-1)+OFFSET('１０月④'!$C$38,0,ROW(A13)-1)</f>
        <v>0</v>
      </c>
      <c r="L24" s="15">
        <f t="shared" ca="1" si="3"/>
        <v>0</v>
      </c>
      <c r="M24" s="13"/>
      <c r="N24" s="20">
        <f ca="1">OFFSET('１０月①'!$C$34,0,ROW(A13)-1)+OFFSET('１０月②'!$C$34,0,ROW(A13)-1)+OFFSET('１０月③'!$C$34,0,ROW(A13)-1)+OFFSET('１０月④'!$C$34,0,ROW(A13)-1)</f>
        <v>0</v>
      </c>
      <c r="O24" s="12">
        <f t="shared" ca="1" si="4"/>
        <v>0</v>
      </c>
      <c r="P24" s="20">
        <f ca="1">OFFSET('１０月①'!$C$39,0,ROW(A13)-1)+OFFSET('１０月②'!$C$39,0,ROW(A13)-1)+OFFSET('１０月③'!$C$39,0,ROW(A13)-1)+OFFSET('１０月④'!$C$39,0,ROW(A13)-1)</f>
        <v>0</v>
      </c>
      <c r="Q24" s="15">
        <f t="shared" ca="1" si="5"/>
        <v>0</v>
      </c>
      <c r="R24" s="13"/>
      <c r="S24" s="20">
        <f ca="1">OFFSET('１０月①'!$C$35,0,ROW(A13)-1)+OFFSET('１０月②'!$C$35,0,ROW(A13)-1)+OFFSET('１０月③'!$C$35,0,ROW(A13)-1)+OFFSET('１０月④'!$C$35,0,ROW(A13)-1)</f>
        <v>0</v>
      </c>
      <c r="T24" s="12">
        <f t="shared" ca="1" si="6"/>
        <v>0</v>
      </c>
      <c r="U24" s="20">
        <f ca="1">OFFSET('１０月①'!$C$40,0,ROW(A13)-1)+OFFSET('１０月②'!$C$40,0,ROW(A13)-1)+OFFSET('１０月③'!$C$40,0,ROW(A13)-1)+OFFSET('１０月④'!$C$40,0,ROW(A13)-1)</f>
        <v>0</v>
      </c>
      <c r="V24" s="14">
        <f t="shared" ca="1" si="7"/>
        <v>0</v>
      </c>
      <c r="W24" s="21">
        <f ca="1">MIN(OFFSET('１０月①'!$C$50,0,ROW(A13)-1)+OFFSET('１０月②'!$C$50,0,ROW(A13)-1)+OFFSET('１０月③'!$C$50,0,ROW(A13)-1)+OFFSET('１０月④'!$C$50,0,ROW(A13)-1),AA24)</f>
        <v>0</v>
      </c>
      <c r="X24" s="20">
        <f ca="1">MIN(OFFSET('１０月①'!$C$51,0,ROW(A13)-1)+OFFSET('１０月②'!$C$51,0,ROW(A13)-1)+OFFSET('１０月③'!$C$51,0,ROW(A13)-1)+OFFSET('１０月④'!$C$51,0,ROW(A13)-1),AA24-W24)</f>
        <v>0</v>
      </c>
      <c r="Y24" s="20">
        <f ca="1">MIN(OFFSET('１０月①'!$C$52,0,ROW(A13)-1)+OFFSET('１０月②'!$C$52,0,ROW(A13)-1)+OFFSET('１０月③'!$C$52,0,ROW(A13)-1)+OFFSET('１０月④'!$C$52,0,ROW(A13)-1),AA24-W24-X24)</f>
        <v>0</v>
      </c>
      <c r="Z24" s="23">
        <f ca="1">MIN(OFFSET('１０月①'!$C$53,0,ROW(A13)-1)+OFFSET('１０月②'!$C$53,0,ROW(A13)-1)+OFFSET('１０月③'!$C$53,0,ROW(A13)-1)+OFFSET('１０月④'!$C$53,0,ROW(A13)-1),AA24-W24-X24-Y24)</f>
        <v>0</v>
      </c>
      <c r="AA24" s="11">
        <f ca="1">OFFSET('１０月①'!$C$31,0,ROW(A13)-1)+OFFSET('１０月②'!$C$31,0,ROW(A13)-1)+OFFSET('１０月③'!$C$31,0,ROW(A13)-1)+OFFSET('１０月④'!$C$31,0,ROW(A13)-1)+OFFSET('１０月①'!$C$32,0,ROW(A13)-1)+OFFSET('１０月②'!$C$32,0,ROW(A13)-1)+OFFSET('１０月③'!$C$32,0,ROW(A13)-1)+OFFSET('１０月④'!$C$32,0,ROW(A13)-1)+OFFSET('１０月①'!$C$33,0,ROW(A13)-1)+OFFSET('１０月②'!$C$33,0,ROW(A13)-1)+OFFSET('１０月③'!$C$33,0,ROW(A13)-1)+OFFSET('１０月④'!$C$33,0,ROW(A13)-1)</f>
        <v>0</v>
      </c>
    </row>
    <row r="25" spans="2:27" ht="23.25" customHeight="1" x14ac:dyDescent="0.4">
      <c r="B25" s="44">
        <v>45213</v>
      </c>
      <c r="C25" s="13"/>
      <c r="D25" s="20">
        <f ca="1">OFFSET('１０月①'!$C$32,0,ROW(A14)-1)+OFFSET('１０月②'!$C$32,0,ROW(A14)-1)+OFFSET('１０月③'!$C$32,0,ROW(A14)-1)+OFFSET('１０月④'!$C$32,0,ROW(A14)-1)</f>
        <v>0</v>
      </c>
      <c r="E25" s="20">
        <f t="shared" ca="1" si="0"/>
        <v>0</v>
      </c>
      <c r="F25" s="20">
        <f ca="1">OFFSET('１０月①'!$C$37,0,ROW(A14)-1)+OFFSET('１０月②'!$C$37,0,ROW(A14)-1)+OFFSET('１０月③'!$C$37,0,ROW(A14)-1)+OFFSET('１０月④'!$C$37,0,ROW(A14)-1)</f>
        <v>0</v>
      </c>
      <c r="G25" s="23">
        <f t="shared" ca="1" si="1"/>
        <v>0</v>
      </c>
      <c r="H25" s="13"/>
      <c r="I25" s="20">
        <f ca="1">OFFSET('１０月①'!$C$33,0,ROW(A14)-1)+OFFSET('１０月②'!$C$33,0,ROW(A14)-1)+OFFSET('１０月③'!$C$33,0,ROW(A14)-1)+OFFSET('１０月④'!$C$33,0,ROW(A14)-1)</f>
        <v>0</v>
      </c>
      <c r="J25" s="12">
        <f t="shared" ca="1" si="2"/>
        <v>0</v>
      </c>
      <c r="K25" s="20">
        <f ca="1">OFFSET('１０月①'!$C$38,0,ROW(A14)-1)+OFFSET('１０月②'!$C$38,0,ROW(A14)-1)+OFFSET('１０月③'!$C$38,0,ROW(A14)-1)+OFFSET('１０月④'!$C$38,0,ROW(A14)-1)</f>
        <v>0</v>
      </c>
      <c r="L25" s="15">
        <f t="shared" ca="1" si="3"/>
        <v>0</v>
      </c>
      <c r="M25" s="13"/>
      <c r="N25" s="20">
        <f ca="1">OFFSET('１０月①'!$C$34,0,ROW(A14)-1)+OFFSET('１０月②'!$C$34,0,ROW(A14)-1)+OFFSET('１０月③'!$C$34,0,ROW(A14)-1)+OFFSET('１０月④'!$C$34,0,ROW(A14)-1)</f>
        <v>0</v>
      </c>
      <c r="O25" s="12">
        <f t="shared" ca="1" si="4"/>
        <v>0</v>
      </c>
      <c r="P25" s="20">
        <f ca="1">OFFSET('１０月①'!$C$39,0,ROW(A14)-1)+OFFSET('１０月②'!$C$39,0,ROW(A14)-1)+OFFSET('１０月③'!$C$39,0,ROW(A14)-1)+OFFSET('１０月④'!$C$39,0,ROW(A14)-1)</f>
        <v>0</v>
      </c>
      <c r="Q25" s="15">
        <f t="shared" ca="1" si="5"/>
        <v>0</v>
      </c>
      <c r="R25" s="13"/>
      <c r="S25" s="20">
        <f ca="1">OFFSET('１０月①'!$C$35,0,ROW(A14)-1)+OFFSET('１０月②'!$C$35,0,ROW(A14)-1)+OFFSET('１０月③'!$C$35,0,ROW(A14)-1)+OFFSET('１０月④'!$C$35,0,ROW(A14)-1)</f>
        <v>0</v>
      </c>
      <c r="T25" s="12">
        <f t="shared" ca="1" si="6"/>
        <v>0</v>
      </c>
      <c r="U25" s="20">
        <f ca="1">OFFSET('１０月①'!$C$40,0,ROW(A14)-1)+OFFSET('１０月②'!$C$40,0,ROW(A14)-1)+OFFSET('１０月③'!$C$40,0,ROW(A14)-1)+OFFSET('１０月④'!$C$40,0,ROW(A14)-1)</f>
        <v>0</v>
      </c>
      <c r="V25" s="14">
        <f t="shared" ca="1" si="7"/>
        <v>0</v>
      </c>
      <c r="W25" s="21">
        <f ca="1">MIN(OFFSET('１０月①'!$C$50,0,ROW(A14)-1)+OFFSET('１０月②'!$C$50,0,ROW(A14)-1)+OFFSET('１０月③'!$C$50,0,ROW(A14)-1)+OFFSET('１０月④'!$C$50,0,ROW(A14)-1),AA25)</f>
        <v>0</v>
      </c>
      <c r="X25" s="20">
        <f ca="1">MIN(OFFSET('１０月①'!$C$51,0,ROW(A14)-1)+OFFSET('１０月②'!$C$51,0,ROW(A14)-1)+OFFSET('１０月③'!$C$51,0,ROW(A14)-1)+OFFSET('１０月④'!$C$51,0,ROW(A14)-1),AA25-W25)</f>
        <v>0</v>
      </c>
      <c r="Y25" s="20">
        <f ca="1">MIN(OFFSET('１０月①'!$C$52,0,ROW(A14)-1)+OFFSET('１０月②'!$C$52,0,ROW(A14)-1)+OFFSET('１０月③'!$C$52,0,ROW(A14)-1)+OFFSET('１０月④'!$C$52,0,ROW(A14)-1),AA25-W25-X25)</f>
        <v>0</v>
      </c>
      <c r="Z25" s="23">
        <f ca="1">MIN(OFFSET('１０月①'!$C$53,0,ROW(A14)-1)+OFFSET('１０月②'!$C$53,0,ROW(A14)-1)+OFFSET('１０月③'!$C$53,0,ROW(A14)-1)+OFFSET('１０月④'!$C$53,0,ROW(A14)-1),AA25-W25-X25-Y25)</f>
        <v>0</v>
      </c>
      <c r="AA25" s="11">
        <f ca="1">OFFSET('１０月①'!$C$31,0,ROW(A14)-1)+OFFSET('１０月②'!$C$31,0,ROW(A14)-1)+OFFSET('１０月③'!$C$31,0,ROW(A14)-1)+OFFSET('１０月④'!$C$31,0,ROW(A14)-1)+OFFSET('１０月①'!$C$32,0,ROW(A14)-1)+OFFSET('１０月②'!$C$32,0,ROW(A14)-1)+OFFSET('１０月③'!$C$32,0,ROW(A14)-1)+OFFSET('１０月④'!$C$32,0,ROW(A14)-1)+OFFSET('１０月①'!$C$33,0,ROW(A14)-1)+OFFSET('１０月②'!$C$33,0,ROW(A14)-1)+OFFSET('１０月③'!$C$33,0,ROW(A14)-1)+OFFSET('１０月④'!$C$33,0,ROW(A14)-1)</f>
        <v>0</v>
      </c>
    </row>
    <row r="26" spans="2:27" ht="23.25" customHeight="1" x14ac:dyDescent="0.4">
      <c r="B26" s="44">
        <v>45214</v>
      </c>
      <c r="C26" s="13"/>
      <c r="D26" s="20">
        <f ca="1">OFFSET('１０月①'!$C$32,0,ROW(A15)-1)+OFFSET('１０月②'!$C$32,0,ROW(A15)-1)+OFFSET('１０月③'!$C$32,0,ROW(A15)-1)+OFFSET('１０月④'!$C$32,0,ROW(A15)-1)</f>
        <v>0</v>
      </c>
      <c r="E26" s="20">
        <f t="shared" ca="1" si="0"/>
        <v>0</v>
      </c>
      <c r="F26" s="20">
        <f ca="1">OFFSET('１０月①'!$C$37,0,ROW(A15)-1)+OFFSET('１０月②'!$C$37,0,ROW(A15)-1)+OFFSET('１０月③'!$C$37,0,ROW(A15)-1)+OFFSET('１０月④'!$C$37,0,ROW(A15)-1)</f>
        <v>0</v>
      </c>
      <c r="G26" s="23">
        <f t="shared" ca="1" si="1"/>
        <v>0</v>
      </c>
      <c r="H26" s="13"/>
      <c r="I26" s="20">
        <f ca="1">OFFSET('１０月①'!$C$33,0,ROW(A15)-1)+OFFSET('１０月②'!$C$33,0,ROW(A15)-1)+OFFSET('１０月③'!$C$33,0,ROW(A15)-1)+OFFSET('１０月④'!$C$33,0,ROW(A15)-1)</f>
        <v>0</v>
      </c>
      <c r="J26" s="12">
        <f t="shared" ca="1" si="2"/>
        <v>0</v>
      </c>
      <c r="K26" s="20">
        <f ca="1">OFFSET('１０月①'!$C$38,0,ROW(A15)-1)+OFFSET('１０月②'!$C$38,0,ROW(A15)-1)+OFFSET('１０月③'!$C$38,0,ROW(A15)-1)+OFFSET('１０月④'!$C$38,0,ROW(A15)-1)</f>
        <v>0</v>
      </c>
      <c r="L26" s="15">
        <f t="shared" ca="1" si="3"/>
        <v>0</v>
      </c>
      <c r="M26" s="13"/>
      <c r="N26" s="20">
        <f ca="1">OFFSET('１０月①'!$C$34,0,ROW(A15)-1)+OFFSET('１０月②'!$C$34,0,ROW(A15)-1)+OFFSET('１０月③'!$C$34,0,ROW(A15)-1)+OFFSET('１０月④'!$C$34,0,ROW(A15)-1)</f>
        <v>0</v>
      </c>
      <c r="O26" s="12">
        <f t="shared" ca="1" si="4"/>
        <v>0</v>
      </c>
      <c r="P26" s="20">
        <f ca="1">OFFSET('１０月①'!$C$39,0,ROW(A15)-1)+OFFSET('１０月②'!$C$39,0,ROW(A15)-1)+OFFSET('１０月③'!$C$39,0,ROW(A15)-1)+OFFSET('１０月④'!$C$39,0,ROW(A15)-1)</f>
        <v>0</v>
      </c>
      <c r="Q26" s="15">
        <f t="shared" ca="1" si="5"/>
        <v>0</v>
      </c>
      <c r="R26" s="13"/>
      <c r="S26" s="20">
        <f ca="1">OFFSET('１０月①'!$C$35,0,ROW(A15)-1)+OFFSET('１０月②'!$C$35,0,ROW(A15)-1)+OFFSET('１０月③'!$C$35,0,ROW(A15)-1)+OFFSET('１０月④'!$C$35,0,ROW(A15)-1)</f>
        <v>0</v>
      </c>
      <c r="T26" s="12">
        <f t="shared" ca="1" si="6"/>
        <v>0</v>
      </c>
      <c r="U26" s="20">
        <f ca="1">OFFSET('１０月①'!$C$40,0,ROW(A15)-1)+OFFSET('１０月②'!$C$40,0,ROW(A15)-1)+OFFSET('１０月③'!$C$40,0,ROW(A15)-1)+OFFSET('１０月④'!$C$40,0,ROW(A15)-1)</f>
        <v>0</v>
      </c>
      <c r="V26" s="14">
        <f t="shared" ca="1" si="7"/>
        <v>0</v>
      </c>
      <c r="W26" s="21">
        <f ca="1">MIN(OFFSET('１０月①'!$C$50,0,ROW(A15)-1)+OFFSET('１０月②'!$C$50,0,ROW(A15)-1)+OFFSET('１０月③'!$C$50,0,ROW(A15)-1)+OFFSET('１０月④'!$C$50,0,ROW(A15)-1),AA26)</f>
        <v>0</v>
      </c>
      <c r="X26" s="20">
        <f ca="1">MIN(OFFSET('１０月①'!$C$51,0,ROW(A15)-1)+OFFSET('１０月②'!$C$51,0,ROW(A15)-1)+OFFSET('１０月③'!$C$51,0,ROW(A15)-1)+OFFSET('１０月④'!$C$51,0,ROW(A15)-1),AA26-W26)</f>
        <v>0</v>
      </c>
      <c r="Y26" s="20">
        <f ca="1">MIN(OFFSET('１０月①'!$C$52,0,ROW(A15)-1)+OFFSET('１０月②'!$C$52,0,ROW(A15)-1)+OFFSET('１０月③'!$C$52,0,ROW(A15)-1)+OFFSET('１０月④'!$C$52,0,ROW(A15)-1),AA26-W26-X26)</f>
        <v>0</v>
      </c>
      <c r="Z26" s="23">
        <f ca="1">MIN(OFFSET('１０月①'!$C$53,0,ROW(A15)-1)+OFFSET('１０月②'!$C$53,0,ROW(A15)-1)+OFFSET('１０月③'!$C$53,0,ROW(A15)-1)+OFFSET('１０月④'!$C$53,0,ROW(A15)-1),AA26-W26-X26-Y26)</f>
        <v>0</v>
      </c>
      <c r="AA26" s="11">
        <f ca="1">OFFSET('１０月①'!$C$31,0,ROW(A15)-1)+OFFSET('１０月②'!$C$31,0,ROW(A15)-1)+OFFSET('１０月③'!$C$31,0,ROW(A15)-1)+OFFSET('１０月④'!$C$31,0,ROW(A15)-1)+OFFSET('１０月①'!$C$32,0,ROW(A15)-1)+OFFSET('１０月②'!$C$32,0,ROW(A15)-1)+OFFSET('１０月③'!$C$32,0,ROW(A15)-1)+OFFSET('１０月④'!$C$32,0,ROW(A15)-1)+OFFSET('１０月①'!$C$33,0,ROW(A15)-1)+OFFSET('１０月②'!$C$33,0,ROW(A15)-1)+OFFSET('１０月③'!$C$33,0,ROW(A15)-1)+OFFSET('１０月④'!$C$33,0,ROW(A15)-1)</f>
        <v>0</v>
      </c>
    </row>
    <row r="27" spans="2:27" ht="23.25" customHeight="1" x14ac:dyDescent="0.4">
      <c r="B27" s="44">
        <v>45215</v>
      </c>
      <c r="C27" s="13"/>
      <c r="D27" s="20">
        <f ca="1">OFFSET('１０月①'!$C$32,0,ROW(A16)-1)+OFFSET('１０月②'!$C$32,0,ROW(A16)-1)+OFFSET('１０月③'!$C$32,0,ROW(A16)-1)+OFFSET('１０月④'!$C$32,0,ROW(A16)-1)</f>
        <v>0</v>
      </c>
      <c r="E27" s="20">
        <f t="shared" ca="1" si="0"/>
        <v>0</v>
      </c>
      <c r="F27" s="20">
        <f ca="1">OFFSET('１０月①'!$C$37,0,ROW(A16)-1)+OFFSET('１０月②'!$C$37,0,ROW(A16)-1)+OFFSET('１０月③'!$C$37,0,ROW(A16)-1)+OFFSET('１０月④'!$C$37,0,ROW(A16)-1)</f>
        <v>0</v>
      </c>
      <c r="G27" s="23">
        <f t="shared" ca="1" si="1"/>
        <v>0</v>
      </c>
      <c r="H27" s="13"/>
      <c r="I27" s="20">
        <f ca="1">OFFSET('１０月①'!$C$33,0,ROW(A16)-1)+OFFSET('１０月②'!$C$33,0,ROW(A16)-1)+OFFSET('１０月③'!$C$33,0,ROW(A16)-1)+OFFSET('１０月④'!$C$33,0,ROW(A16)-1)</f>
        <v>0</v>
      </c>
      <c r="J27" s="12">
        <f t="shared" ca="1" si="2"/>
        <v>0</v>
      </c>
      <c r="K27" s="20">
        <f ca="1">OFFSET('１０月①'!$C$38,0,ROW(A16)-1)+OFFSET('１０月②'!$C$38,0,ROW(A16)-1)+OFFSET('１０月③'!$C$38,0,ROW(A16)-1)+OFFSET('１０月④'!$C$38,0,ROW(A16)-1)</f>
        <v>0</v>
      </c>
      <c r="L27" s="15">
        <f t="shared" ca="1" si="3"/>
        <v>0</v>
      </c>
      <c r="M27" s="13"/>
      <c r="N27" s="20">
        <f ca="1">OFFSET('１０月①'!$C$34,0,ROW(A16)-1)+OFFSET('１０月②'!$C$34,0,ROW(A16)-1)+OFFSET('１０月③'!$C$34,0,ROW(A16)-1)+OFFSET('１０月④'!$C$34,0,ROW(A16)-1)</f>
        <v>0</v>
      </c>
      <c r="O27" s="12">
        <f t="shared" ca="1" si="4"/>
        <v>0</v>
      </c>
      <c r="P27" s="20">
        <f ca="1">OFFSET('１０月①'!$C$39,0,ROW(A16)-1)+OFFSET('１０月②'!$C$39,0,ROW(A16)-1)+OFFSET('１０月③'!$C$39,0,ROW(A16)-1)+OFFSET('１０月④'!$C$39,0,ROW(A16)-1)</f>
        <v>0</v>
      </c>
      <c r="Q27" s="15">
        <f t="shared" ca="1" si="5"/>
        <v>0</v>
      </c>
      <c r="R27" s="13"/>
      <c r="S27" s="20">
        <f ca="1">OFFSET('１０月①'!$C$35,0,ROW(A16)-1)+OFFSET('１０月②'!$C$35,0,ROW(A16)-1)+OFFSET('１０月③'!$C$35,0,ROW(A16)-1)+OFFSET('１０月④'!$C$35,0,ROW(A16)-1)</f>
        <v>0</v>
      </c>
      <c r="T27" s="12">
        <f t="shared" ca="1" si="6"/>
        <v>0</v>
      </c>
      <c r="U27" s="20">
        <f ca="1">OFFSET('１０月①'!$C$40,0,ROW(A16)-1)+OFFSET('１０月②'!$C$40,0,ROW(A16)-1)+OFFSET('１０月③'!$C$40,0,ROW(A16)-1)+OFFSET('１０月④'!$C$40,0,ROW(A16)-1)</f>
        <v>0</v>
      </c>
      <c r="V27" s="14">
        <f t="shared" ca="1" si="7"/>
        <v>0</v>
      </c>
      <c r="W27" s="21">
        <f ca="1">MIN(OFFSET('１０月①'!$C$50,0,ROW(A16)-1)+OFFSET('１０月②'!$C$50,0,ROW(A16)-1)+OFFSET('１０月③'!$C$50,0,ROW(A16)-1)+OFFSET('１０月④'!$C$50,0,ROW(A16)-1),AA27)</f>
        <v>0</v>
      </c>
      <c r="X27" s="20">
        <f ca="1">MIN(OFFSET('１０月①'!$C$51,0,ROW(A16)-1)+OFFSET('１０月②'!$C$51,0,ROW(A16)-1)+OFFSET('１０月③'!$C$51,0,ROW(A16)-1)+OFFSET('１０月④'!$C$51,0,ROW(A16)-1),AA27-W27)</f>
        <v>0</v>
      </c>
      <c r="Y27" s="20">
        <f ca="1">MIN(OFFSET('１０月①'!$C$52,0,ROW(A16)-1)+OFFSET('１０月②'!$C$52,0,ROW(A16)-1)+OFFSET('１０月③'!$C$52,0,ROW(A16)-1)+OFFSET('１０月④'!$C$52,0,ROW(A16)-1),AA27-W27-X27)</f>
        <v>0</v>
      </c>
      <c r="Z27" s="23">
        <f ca="1">MIN(OFFSET('１０月①'!$C$53,0,ROW(A16)-1)+OFFSET('１０月②'!$C$53,0,ROW(A16)-1)+OFFSET('１０月③'!$C$53,0,ROW(A16)-1)+OFFSET('１０月④'!$C$53,0,ROW(A16)-1),AA27-W27-X27-Y27)</f>
        <v>0</v>
      </c>
      <c r="AA27" s="11">
        <f ca="1">OFFSET('１０月①'!$C$31,0,ROW(A16)-1)+OFFSET('１０月②'!$C$31,0,ROW(A16)-1)+OFFSET('１０月③'!$C$31,0,ROW(A16)-1)+OFFSET('１０月④'!$C$31,0,ROW(A16)-1)+OFFSET('１０月①'!$C$32,0,ROW(A16)-1)+OFFSET('１０月②'!$C$32,0,ROW(A16)-1)+OFFSET('１０月③'!$C$32,0,ROW(A16)-1)+OFFSET('１０月④'!$C$32,0,ROW(A16)-1)+OFFSET('１０月①'!$C$33,0,ROW(A16)-1)+OFFSET('１０月②'!$C$33,0,ROW(A16)-1)+OFFSET('１０月③'!$C$33,0,ROW(A16)-1)+OFFSET('１０月④'!$C$33,0,ROW(A16)-1)</f>
        <v>0</v>
      </c>
    </row>
    <row r="28" spans="2:27" ht="23.25" customHeight="1" x14ac:dyDescent="0.4">
      <c r="B28" s="44">
        <v>45216</v>
      </c>
      <c r="C28" s="13"/>
      <c r="D28" s="20">
        <f ca="1">OFFSET('１０月①'!$C$32,0,ROW(A17)-1)+OFFSET('１０月②'!$C$32,0,ROW(A17)-1)+OFFSET('１０月③'!$C$32,0,ROW(A17)-1)+OFFSET('１０月④'!$C$32,0,ROW(A17)-1)</f>
        <v>0</v>
      </c>
      <c r="E28" s="20">
        <f t="shared" ca="1" si="0"/>
        <v>0</v>
      </c>
      <c r="F28" s="20">
        <f ca="1">OFFSET('１０月①'!$C$37,0,ROW(A17)-1)+OFFSET('１０月②'!$C$37,0,ROW(A17)-1)+OFFSET('１０月③'!$C$37,0,ROW(A17)-1)+OFFSET('１０月④'!$C$37,0,ROW(A17)-1)</f>
        <v>0</v>
      </c>
      <c r="G28" s="23">
        <f t="shared" ca="1" si="1"/>
        <v>0</v>
      </c>
      <c r="H28" s="13"/>
      <c r="I28" s="20">
        <f ca="1">OFFSET('１０月①'!$C$33,0,ROW(A17)-1)+OFFSET('１０月②'!$C$33,0,ROW(A17)-1)+OFFSET('１０月③'!$C$33,0,ROW(A17)-1)+OFFSET('１０月④'!$C$33,0,ROW(A17)-1)</f>
        <v>0</v>
      </c>
      <c r="J28" s="12">
        <f t="shared" ca="1" si="2"/>
        <v>0</v>
      </c>
      <c r="K28" s="20">
        <f ca="1">OFFSET('１０月①'!$C$38,0,ROW(A17)-1)+OFFSET('１０月②'!$C$38,0,ROW(A17)-1)+OFFSET('１０月③'!$C$38,0,ROW(A17)-1)+OFFSET('１０月④'!$C$38,0,ROW(A17)-1)</f>
        <v>0</v>
      </c>
      <c r="L28" s="15">
        <f t="shared" ca="1" si="3"/>
        <v>0</v>
      </c>
      <c r="M28" s="13"/>
      <c r="N28" s="20">
        <f ca="1">OFFSET('１０月①'!$C$34,0,ROW(A17)-1)+OFFSET('１０月②'!$C$34,0,ROW(A17)-1)+OFFSET('１０月③'!$C$34,0,ROW(A17)-1)+OFFSET('１０月④'!$C$34,0,ROW(A17)-1)</f>
        <v>0</v>
      </c>
      <c r="O28" s="12">
        <f t="shared" ca="1" si="4"/>
        <v>0</v>
      </c>
      <c r="P28" s="20">
        <f ca="1">OFFSET('１０月①'!$C$39,0,ROW(A17)-1)+OFFSET('１０月②'!$C$39,0,ROW(A17)-1)+OFFSET('１０月③'!$C$39,0,ROW(A17)-1)+OFFSET('１０月④'!$C$39,0,ROW(A17)-1)</f>
        <v>0</v>
      </c>
      <c r="Q28" s="15">
        <f t="shared" ca="1" si="5"/>
        <v>0</v>
      </c>
      <c r="R28" s="13"/>
      <c r="S28" s="20">
        <f ca="1">OFFSET('１０月①'!$C$35,0,ROW(A17)-1)+OFFSET('１０月②'!$C$35,0,ROW(A17)-1)+OFFSET('１０月③'!$C$35,0,ROW(A17)-1)+OFFSET('１０月④'!$C$35,0,ROW(A17)-1)</f>
        <v>0</v>
      </c>
      <c r="T28" s="12">
        <f t="shared" ca="1" si="6"/>
        <v>0</v>
      </c>
      <c r="U28" s="20">
        <f ca="1">OFFSET('１０月①'!$C$40,0,ROW(A17)-1)+OFFSET('１０月②'!$C$40,0,ROW(A17)-1)+OFFSET('１０月③'!$C$40,0,ROW(A17)-1)+OFFSET('１０月④'!$C$40,0,ROW(A17)-1)</f>
        <v>0</v>
      </c>
      <c r="V28" s="14">
        <f t="shared" ca="1" si="7"/>
        <v>0</v>
      </c>
      <c r="W28" s="21">
        <f ca="1">MIN(OFFSET('１０月①'!$C$50,0,ROW(A17)-1)+OFFSET('１０月②'!$C$50,0,ROW(A17)-1)+OFFSET('１０月③'!$C$50,0,ROW(A17)-1)+OFFSET('１０月④'!$C$50,0,ROW(A17)-1),AA28)</f>
        <v>0</v>
      </c>
      <c r="X28" s="20">
        <f ca="1">MIN(OFFSET('１０月①'!$C$51,0,ROW(A17)-1)+OFFSET('１０月②'!$C$51,0,ROW(A17)-1)+OFFSET('１０月③'!$C$51,0,ROW(A17)-1)+OFFSET('１０月④'!$C$51,0,ROW(A17)-1),AA28-W28)</f>
        <v>0</v>
      </c>
      <c r="Y28" s="20">
        <f ca="1">MIN(OFFSET('１０月①'!$C$52,0,ROW(A17)-1)+OFFSET('１０月②'!$C$52,0,ROW(A17)-1)+OFFSET('１０月③'!$C$52,0,ROW(A17)-1)+OFFSET('１０月④'!$C$52,0,ROW(A17)-1),AA28-W28-X28)</f>
        <v>0</v>
      </c>
      <c r="Z28" s="23">
        <f ca="1">MIN(OFFSET('１０月①'!$C$53,0,ROW(A17)-1)+OFFSET('１０月②'!$C$53,0,ROW(A17)-1)+OFFSET('１０月③'!$C$53,0,ROW(A17)-1)+OFFSET('１０月④'!$C$53,0,ROW(A17)-1),AA28-W28-X28-Y28)</f>
        <v>0</v>
      </c>
      <c r="AA28" s="11">
        <f ca="1">OFFSET('１０月①'!$C$31,0,ROW(A17)-1)+OFFSET('１０月②'!$C$31,0,ROW(A17)-1)+OFFSET('１０月③'!$C$31,0,ROW(A17)-1)+OFFSET('１０月④'!$C$31,0,ROW(A17)-1)+OFFSET('１０月①'!$C$32,0,ROW(A17)-1)+OFFSET('１０月②'!$C$32,0,ROW(A17)-1)+OFFSET('１０月③'!$C$32,0,ROW(A17)-1)+OFFSET('１０月④'!$C$32,0,ROW(A17)-1)+OFFSET('１０月①'!$C$33,0,ROW(A17)-1)+OFFSET('１０月②'!$C$33,0,ROW(A17)-1)+OFFSET('１０月③'!$C$33,0,ROW(A17)-1)+OFFSET('１０月④'!$C$33,0,ROW(A17)-1)</f>
        <v>0</v>
      </c>
    </row>
    <row r="29" spans="2:27" ht="23.25" customHeight="1" x14ac:dyDescent="0.4">
      <c r="B29" s="44">
        <v>45217</v>
      </c>
      <c r="C29" s="13"/>
      <c r="D29" s="20">
        <f ca="1">OFFSET('１０月①'!$C$32,0,ROW(A18)-1)+OFFSET('１０月②'!$C$32,0,ROW(A18)-1)+OFFSET('１０月③'!$C$32,0,ROW(A18)-1)+OFFSET('１０月④'!$C$32,0,ROW(A18)-1)</f>
        <v>0</v>
      </c>
      <c r="E29" s="20">
        <f t="shared" ca="1" si="0"/>
        <v>0</v>
      </c>
      <c r="F29" s="20">
        <f ca="1">OFFSET('１０月①'!$C$37,0,ROW(A18)-1)+OFFSET('１０月②'!$C$37,0,ROW(A18)-1)+OFFSET('１０月③'!$C$37,0,ROW(A18)-1)+OFFSET('１０月④'!$C$37,0,ROW(A18)-1)</f>
        <v>0</v>
      </c>
      <c r="G29" s="23">
        <f t="shared" ca="1" si="1"/>
        <v>0</v>
      </c>
      <c r="H29" s="13"/>
      <c r="I29" s="20">
        <f ca="1">OFFSET('１０月①'!$C$33,0,ROW(A18)-1)+OFFSET('１０月②'!$C$33,0,ROW(A18)-1)+OFFSET('１０月③'!$C$33,0,ROW(A18)-1)+OFFSET('１０月④'!$C$33,0,ROW(A18)-1)</f>
        <v>0</v>
      </c>
      <c r="J29" s="12">
        <f t="shared" ca="1" si="2"/>
        <v>0</v>
      </c>
      <c r="K29" s="20">
        <f ca="1">OFFSET('１０月①'!$C$38,0,ROW(A18)-1)+OFFSET('１０月②'!$C$38,0,ROW(A18)-1)+OFFSET('１０月③'!$C$38,0,ROW(A18)-1)+OFFSET('１０月④'!$C$38,0,ROW(A18)-1)</f>
        <v>0</v>
      </c>
      <c r="L29" s="15">
        <f t="shared" ca="1" si="3"/>
        <v>0</v>
      </c>
      <c r="M29" s="13"/>
      <c r="N29" s="20">
        <f ca="1">OFFSET('１０月①'!$C$34,0,ROW(A18)-1)+OFFSET('１０月②'!$C$34,0,ROW(A18)-1)+OFFSET('１０月③'!$C$34,0,ROW(A18)-1)+OFFSET('１０月④'!$C$34,0,ROW(A18)-1)</f>
        <v>0</v>
      </c>
      <c r="O29" s="12">
        <f t="shared" ca="1" si="4"/>
        <v>0</v>
      </c>
      <c r="P29" s="20">
        <f ca="1">OFFSET('１０月①'!$C$39,0,ROW(A18)-1)+OFFSET('１０月②'!$C$39,0,ROW(A18)-1)+OFFSET('１０月③'!$C$39,0,ROW(A18)-1)+OFFSET('１０月④'!$C$39,0,ROW(A18)-1)</f>
        <v>0</v>
      </c>
      <c r="Q29" s="15">
        <f t="shared" ca="1" si="5"/>
        <v>0</v>
      </c>
      <c r="R29" s="13"/>
      <c r="S29" s="20">
        <f ca="1">OFFSET('１０月①'!$C$35,0,ROW(A18)-1)+OFFSET('１０月②'!$C$35,0,ROW(A18)-1)+OFFSET('１０月③'!$C$35,0,ROW(A18)-1)+OFFSET('１０月④'!$C$35,0,ROW(A18)-1)</f>
        <v>0</v>
      </c>
      <c r="T29" s="12">
        <f t="shared" ca="1" si="6"/>
        <v>0</v>
      </c>
      <c r="U29" s="20">
        <f ca="1">OFFSET('１０月①'!$C$40,0,ROW(A18)-1)+OFFSET('１０月②'!$C$40,0,ROW(A18)-1)+OFFSET('１０月③'!$C$40,0,ROW(A18)-1)+OFFSET('１０月④'!$C$40,0,ROW(A18)-1)</f>
        <v>0</v>
      </c>
      <c r="V29" s="14">
        <f t="shared" ca="1" si="7"/>
        <v>0</v>
      </c>
      <c r="W29" s="21">
        <f ca="1">MIN(OFFSET('１０月①'!$C$50,0,ROW(A18)-1)+OFFSET('１０月②'!$C$50,0,ROW(A18)-1)+OFFSET('１０月③'!$C$50,0,ROW(A18)-1)+OFFSET('１０月④'!$C$50,0,ROW(A18)-1),AA29)</f>
        <v>0</v>
      </c>
      <c r="X29" s="20">
        <f ca="1">MIN(OFFSET('１０月①'!$C$51,0,ROW(A18)-1)+OFFSET('１０月②'!$C$51,0,ROW(A18)-1)+OFFSET('１０月③'!$C$51,0,ROW(A18)-1)+OFFSET('１０月④'!$C$51,0,ROW(A18)-1),AA29-W29)</f>
        <v>0</v>
      </c>
      <c r="Y29" s="20">
        <f ca="1">MIN(OFFSET('１０月①'!$C$52,0,ROW(A18)-1)+OFFSET('１０月②'!$C$52,0,ROW(A18)-1)+OFFSET('１０月③'!$C$52,0,ROW(A18)-1)+OFFSET('１０月④'!$C$52,0,ROW(A18)-1),AA29-W29-X29)</f>
        <v>0</v>
      </c>
      <c r="Z29" s="23">
        <f ca="1">MIN(OFFSET('１０月①'!$C$53,0,ROW(A18)-1)+OFFSET('１０月②'!$C$53,0,ROW(A18)-1)+OFFSET('１０月③'!$C$53,0,ROW(A18)-1)+OFFSET('１０月④'!$C$53,0,ROW(A18)-1),AA29-W29-X29-Y29)</f>
        <v>0</v>
      </c>
      <c r="AA29" s="11">
        <f ca="1">OFFSET('１０月①'!$C$31,0,ROW(A18)-1)+OFFSET('１０月②'!$C$31,0,ROW(A18)-1)+OFFSET('１０月③'!$C$31,0,ROW(A18)-1)+OFFSET('１０月④'!$C$31,0,ROW(A18)-1)+OFFSET('１０月①'!$C$32,0,ROW(A18)-1)+OFFSET('１０月②'!$C$32,0,ROW(A18)-1)+OFFSET('１０月③'!$C$32,0,ROW(A18)-1)+OFFSET('１０月④'!$C$32,0,ROW(A18)-1)+OFFSET('１０月①'!$C$33,0,ROW(A18)-1)+OFFSET('１０月②'!$C$33,0,ROW(A18)-1)+OFFSET('１０月③'!$C$33,0,ROW(A18)-1)+OFFSET('１０月④'!$C$33,0,ROW(A18)-1)</f>
        <v>0</v>
      </c>
    </row>
    <row r="30" spans="2:27" ht="23.25" customHeight="1" x14ac:dyDescent="0.4">
      <c r="B30" s="44">
        <v>45218</v>
      </c>
      <c r="C30" s="13"/>
      <c r="D30" s="20">
        <f ca="1">OFFSET('１０月①'!$C$32,0,ROW(A19)-1)+OFFSET('１０月②'!$C$32,0,ROW(A19)-1)+OFFSET('１０月③'!$C$32,0,ROW(A19)-1)+OFFSET('１０月④'!$C$32,0,ROW(A19)-1)</f>
        <v>0</v>
      </c>
      <c r="E30" s="20">
        <f t="shared" ca="1" si="0"/>
        <v>0</v>
      </c>
      <c r="F30" s="20">
        <f ca="1">OFFSET('１０月①'!$C$37,0,ROW(A19)-1)+OFFSET('１０月②'!$C$37,0,ROW(A19)-1)+OFFSET('１０月③'!$C$37,0,ROW(A19)-1)+OFFSET('１０月④'!$C$37,0,ROW(A19)-1)</f>
        <v>0</v>
      </c>
      <c r="G30" s="23">
        <f t="shared" ca="1" si="1"/>
        <v>0</v>
      </c>
      <c r="H30" s="13"/>
      <c r="I30" s="20">
        <f ca="1">OFFSET('１０月①'!$C$33,0,ROW(A19)-1)+OFFSET('１０月②'!$C$33,0,ROW(A19)-1)+OFFSET('１０月③'!$C$33,0,ROW(A19)-1)+OFFSET('１０月④'!$C$33,0,ROW(A19)-1)</f>
        <v>0</v>
      </c>
      <c r="J30" s="12">
        <f t="shared" ca="1" si="2"/>
        <v>0</v>
      </c>
      <c r="K30" s="20">
        <f ca="1">OFFSET('１０月①'!$C$38,0,ROW(A19)-1)+OFFSET('１０月②'!$C$38,0,ROW(A19)-1)+OFFSET('１０月③'!$C$38,0,ROW(A19)-1)+OFFSET('１０月④'!$C$38,0,ROW(A19)-1)</f>
        <v>0</v>
      </c>
      <c r="L30" s="15">
        <f t="shared" ca="1" si="3"/>
        <v>0</v>
      </c>
      <c r="M30" s="13"/>
      <c r="N30" s="20">
        <f ca="1">OFFSET('１０月①'!$C$34,0,ROW(A19)-1)+OFFSET('１０月②'!$C$34,0,ROW(A19)-1)+OFFSET('１０月③'!$C$34,0,ROW(A19)-1)+OFFSET('１０月④'!$C$34,0,ROW(A19)-1)</f>
        <v>0</v>
      </c>
      <c r="O30" s="12">
        <f t="shared" ca="1" si="4"/>
        <v>0</v>
      </c>
      <c r="P30" s="20">
        <f ca="1">OFFSET('１０月①'!$C$39,0,ROW(A19)-1)+OFFSET('１０月②'!$C$39,0,ROW(A19)-1)+OFFSET('１０月③'!$C$39,0,ROW(A19)-1)+OFFSET('１０月④'!$C$39,0,ROW(A19)-1)</f>
        <v>0</v>
      </c>
      <c r="Q30" s="15">
        <f t="shared" ca="1" si="5"/>
        <v>0</v>
      </c>
      <c r="R30" s="13"/>
      <c r="S30" s="20">
        <f ca="1">OFFSET('１０月①'!$C$35,0,ROW(A19)-1)+OFFSET('１０月②'!$C$35,0,ROW(A19)-1)+OFFSET('１０月③'!$C$35,0,ROW(A19)-1)+OFFSET('１０月④'!$C$35,0,ROW(A19)-1)</f>
        <v>0</v>
      </c>
      <c r="T30" s="12">
        <f t="shared" ca="1" si="6"/>
        <v>0</v>
      </c>
      <c r="U30" s="20">
        <f ca="1">OFFSET('１０月①'!$C$40,0,ROW(A19)-1)+OFFSET('１０月②'!$C$40,0,ROW(A19)-1)+OFFSET('１０月③'!$C$40,0,ROW(A19)-1)+OFFSET('１０月④'!$C$40,0,ROW(A19)-1)</f>
        <v>0</v>
      </c>
      <c r="V30" s="14">
        <f t="shared" ca="1" si="7"/>
        <v>0</v>
      </c>
      <c r="W30" s="21">
        <f ca="1">MIN(OFFSET('１０月①'!$C$50,0,ROW(A19)-1)+OFFSET('１０月②'!$C$50,0,ROW(A19)-1)+OFFSET('１０月③'!$C$50,0,ROW(A19)-1)+OFFSET('１０月④'!$C$50,0,ROW(A19)-1),AA30)</f>
        <v>0</v>
      </c>
      <c r="X30" s="20">
        <f ca="1">MIN(OFFSET('１０月①'!$C$51,0,ROW(A19)-1)+OFFSET('１０月②'!$C$51,0,ROW(A19)-1)+OFFSET('１０月③'!$C$51,0,ROW(A19)-1)+OFFSET('１０月④'!$C$51,0,ROW(A19)-1),AA30-W30)</f>
        <v>0</v>
      </c>
      <c r="Y30" s="20">
        <f ca="1">MIN(OFFSET('１０月①'!$C$52,0,ROW(A19)-1)+OFFSET('１０月②'!$C$52,0,ROW(A19)-1)+OFFSET('１０月③'!$C$52,0,ROW(A19)-1)+OFFSET('１０月④'!$C$52,0,ROW(A19)-1),AA30-W30-X30)</f>
        <v>0</v>
      </c>
      <c r="Z30" s="23">
        <f ca="1">MIN(OFFSET('１０月①'!$C$53,0,ROW(A19)-1)+OFFSET('１０月②'!$C$53,0,ROW(A19)-1)+OFFSET('１０月③'!$C$53,0,ROW(A19)-1)+OFFSET('１０月④'!$C$53,0,ROW(A19)-1),AA30-W30-X30-Y30)</f>
        <v>0</v>
      </c>
      <c r="AA30" s="11">
        <f ca="1">OFFSET('１０月①'!$C$31,0,ROW(A19)-1)+OFFSET('１０月②'!$C$31,0,ROW(A19)-1)+OFFSET('１０月③'!$C$31,0,ROW(A19)-1)+OFFSET('１０月④'!$C$31,0,ROW(A19)-1)+OFFSET('１０月①'!$C$32,0,ROW(A19)-1)+OFFSET('１０月②'!$C$32,0,ROW(A19)-1)+OFFSET('１０月③'!$C$32,0,ROW(A19)-1)+OFFSET('１０月④'!$C$32,0,ROW(A19)-1)+OFFSET('１０月①'!$C$33,0,ROW(A19)-1)+OFFSET('１０月②'!$C$33,0,ROW(A19)-1)+OFFSET('１０月③'!$C$33,0,ROW(A19)-1)+OFFSET('１０月④'!$C$33,0,ROW(A19)-1)</f>
        <v>0</v>
      </c>
    </row>
    <row r="31" spans="2:27" ht="23.25" customHeight="1" x14ac:dyDescent="0.4">
      <c r="B31" s="44">
        <v>45219</v>
      </c>
      <c r="C31" s="13"/>
      <c r="D31" s="20">
        <f ca="1">OFFSET('１０月①'!$C$32,0,ROW(A20)-1)+OFFSET('１０月②'!$C$32,0,ROW(A20)-1)+OFFSET('１０月③'!$C$32,0,ROW(A20)-1)+OFFSET('１０月④'!$C$32,0,ROW(A20)-1)</f>
        <v>0</v>
      </c>
      <c r="E31" s="20">
        <f t="shared" ca="1" si="0"/>
        <v>0</v>
      </c>
      <c r="F31" s="20">
        <f ca="1">OFFSET('１０月①'!$C$37,0,ROW(A20)-1)+OFFSET('１０月②'!$C$37,0,ROW(A20)-1)+OFFSET('１０月③'!$C$37,0,ROW(A20)-1)+OFFSET('１０月④'!$C$37,0,ROW(A20)-1)</f>
        <v>0</v>
      </c>
      <c r="G31" s="23">
        <f t="shared" ca="1" si="1"/>
        <v>0</v>
      </c>
      <c r="H31" s="13"/>
      <c r="I31" s="20">
        <f ca="1">OFFSET('１０月①'!$C$33,0,ROW(A20)-1)+OFFSET('１０月②'!$C$33,0,ROW(A20)-1)+OFFSET('１０月③'!$C$33,0,ROW(A20)-1)+OFFSET('１０月④'!$C$33,0,ROW(A20)-1)</f>
        <v>0</v>
      </c>
      <c r="J31" s="12">
        <f t="shared" ca="1" si="2"/>
        <v>0</v>
      </c>
      <c r="K31" s="20">
        <f ca="1">OFFSET('１０月①'!$C$38,0,ROW(A20)-1)+OFFSET('１０月②'!$C$38,0,ROW(A20)-1)+OFFSET('１０月③'!$C$38,0,ROW(A20)-1)+OFFSET('１０月④'!$C$38,0,ROW(A20)-1)</f>
        <v>0</v>
      </c>
      <c r="L31" s="15">
        <f t="shared" ca="1" si="3"/>
        <v>0</v>
      </c>
      <c r="M31" s="13"/>
      <c r="N31" s="20">
        <f ca="1">OFFSET('１０月①'!$C$34,0,ROW(A20)-1)+OFFSET('１０月②'!$C$34,0,ROW(A20)-1)+OFFSET('１０月③'!$C$34,0,ROW(A20)-1)+OFFSET('１０月④'!$C$34,0,ROW(A20)-1)</f>
        <v>0</v>
      </c>
      <c r="O31" s="12">
        <f t="shared" ca="1" si="4"/>
        <v>0</v>
      </c>
      <c r="P31" s="20">
        <f ca="1">OFFSET('１０月①'!$C$39,0,ROW(A20)-1)+OFFSET('１０月②'!$C$39,0,ROW(A20)-1)+OFFSET('１０月③'!$C$39,0,ROW(A20)-1)+OFFSET('１０月④'!$C$39,0,ROW(A20)-1)</f>
        <v>0</v>
      </c>
      <c r="Q31" s="15">
        <f t="shared" ca="1" si="5"/>
        <v>0</v>
      </c>
      <c r="R31" s="13"/>
      <c r="S31" s="20">
        <f ca="1">OFFSET('１０月①'!$C$35,0,ROW(A20)-1)+OFFSET('１０月②'!$C$35,0,ROW(A20)-1)+OFFSET('１０月③'!$C$35,0,ROW(A20)-1)+OFFSET('１０月④'!$C$35,0,ROW(A20)-1)</f>
        <v>0</v>
      </c>
      <c r="T31" s="12">
        <f t="shared" ca="1" si="6"/>
        <v>0</v>
      </c>
      <c r="U31" s="20">
        <f ca="1">OFFSET('１０月①'!$C$40,0,ROW(A20)-1)+OFFSET('１０月②'!$C$40,0,ROW(A20)-1)+OFFSET('１０月③'!$C$40,0,ROW(A20)-1)+OFFSET('１０月④'!$C$40,0,ROW(A20)-1)</f>
        <v>0</v>
      </c>
      <c r="V31" s="14">
        <f t="shared" ca="1" si="7"/>
        <v>0</v>
      </c>
      <c r="W31" s="21">
        <f ca="1">MIN(OFFSET('１０月①'!$C$50,0,ROW(A20)-1)+OFFSET('１０月②'!$C$50,0,ROW(A20)-1)+OFFSET('１０月③'!$C$50,0,ROW(A20)-1)+OFFSET('１０月④'!$C$50,0,ROW(A20)-1),AA31)</f>
        <v>0</v>
      </c>
      <c r="X31" s="20">
        <f ca="1">MIN(OFFSET('１０月①'!$C$51,0,ROW(A20)-1)+OFFSET('１０月②'!$C$51,0,ROW(A20)-1)+OFFSET('１０月③'!$C$51,0,ROW(A20)-1)+OFFSET('１０月④'!$C$51,0,ROW(A20)-1),AA31-W31)</f>
        <v>0</v>
      </c>
      <c r="Y31" s="20">
        <f ca="1">MIN(OFFSET('１０月①'!$C$52,0,ROW(A20)-1)+OFFSET('１０月②'!$C$52,0,ROW(A20)-1)+OFFSET('１０月③'!$C$52,0,ROW(A20)-1)+OFFSET('１０月④'!$C$52,0,ROW(A20)-1),AA31-W31-X31)</f>
        <v>0</v>
      </c>
      <c r="Z31" s="23">
        <f ca="1">MIN(OFFSET('１０月①'!$C$53,0,ROW(A20)-1)+OFFSET('１０月②'!$C$53,0,ROW(A20)-1)+OFFSET('１０月③'!$C$53,0,ROW(A20)-1)+OFFSET('１０月④'!$C$53,0,ROW(A20)-1),AA31-W31-X31-Y31)</f>
        <v>0</v>
      </c>
      <c r="AA31" s="11">
        <f ca="1">OFFSET('１０月①'!$C$31,0,ROW(A20)-1)+OFFSET('１０月②'!$C$31,0,ROW(A20)-1)+OFFSET('１０月③'!$C$31,0,ROW(A20)-1)+OFFSET('１０月④'!$C$31,0,ROW(A20)-1)+OFFSET('１０月①'!$C$32,0,ROW(A20)-1)+OFFSET('１０月②'!$C$32,0,ROW(A20)-1)+OFFSET('１０月③'!$C$32,0,ROW(A20)-1)+OFFSET('１０月④'!$C$32,0,ROW(A20)-1)+OFFSET('１０月①'!$C$33,0,ROW(A20)-1)+OFFSET('１０月②'!$C$33,0,ROW(A20)-1)+OFFSET('１０月③'!$C$33,0,ROW(A20)-1)+OFFSET('１０月④'!$C$33,0,ROW(A20)-1)</f>
        <v>0</v>
      </c>
    </row>
    <row r="32" spans="2:27" ht="23.25" customHeight="1" x14ac:dyDescent="0.4">
      <c r="B32" s="44">
        <v>45220</v>
      </c>
      <c r="C32" s="13"/>
      <c r="D32" s="20">
        <f ca="1">OFFSET('１０月①'!$C$32,0,ROW(A21)-1)+OFFSET('１０月②'!$C$32,0,ROW(A21)-1)+OFFSET('１０月③'!$C$32,0,ROW(A21)-1)+OFFSET('１０月④'!$C$32,0,ROW(A21)-1)</f>
        <v>0</v>
      </c>
      <c r="E32" s="20">
        <f t="shared" ca="1" si="0"/>
        <v>0</v>
      </c>
      <c r="F32" s="20">
        <f ca="1">OFFSET('１０月①'!$C$37,0,ROW(A21)-1)+OFFSET('１０月②'!$C$37,0,ROW(A21)-1)+OFFSET('１０月③'!$C$37,0,ROW(A21)-1)+OFFSET('１０月④'!$C$37,0,ROW(A21)-1)</f>
        <v>0</v>
      </c>
      <c r="G32" s="23">
        <f t="shared" ca="1" si="1"/>
        <v>0</v>
      </c>
      <c r="H32" s="13"/>
      <c r="I32" s="20">
        <f ca="1">OFFSET('１０月①'!$C$33,0,ROW(A21)-1)+OFFSET('１０月②'!$C$33,0,ROW(A21)-1)+OFFSET('１０月③'!$C$33,0,ROW(A21)-1)+OFFSET('１０月④'!$C$33,0,ROW(A21)-1)</f>
        <v>0</v>
      </c>
      <c r="J32" s="12">
        <f t="shared" ca="1" si="2"/>
        <v>0</v>
      </c>
      <c r="K32" s="20">
        <f ca="1">OFFSET('１０月①'!$C$38,0,ROW(A21)-1)+OFFSET('１０月②'!$C$38,0,ROW(A21)-1)+OFFSET('１０月③'!$C$38,0,ROW(A21)-1)+OFFSET('１０月④'!$C$38,0,ROW(A21)-1)</f>
        <v>0</v>
      </c>
      <c r="L32" s="15">
        <f t="shared" ca="1" si="3"/>
        <v>0</v>
      </c>
      <c r="M32" s="13"/>
      <c r="N32" s="20">
        <f ca="1">OFFSET('１０月①'!$C$34,0,ROW(A21)-1)+OFFSET('１０月②'!$C$34,0,ROW(A21)-1)+OFFSET('１０月③'!$C$34,0,ROW(A21)-1)+OFFSET('１０月④'!$C$34,0,ROW(A21)-1)</f>
        <v>0</v>
      </c>
      <c r="O32" s="12">
        <f t="shared" ca="1" si="4"/>
        <v>0</v>
      </c>
      <c r="P32" s="20">
        <f ca="1">OFFSET('１０月①'!$C$39,0,ROW(A21)-1)+OFFSET('１０月②'!$C$39,0,ROW(A21)-1)+OFFSET('１０月③'!$C$39,0,ROW(A21)-1)+OFFSET('１０月④'!$C$39,0,ROW(A21)-1)</f>
        <v>0</v>
      </c>
      <c r="Q32" s="15">
        <f t="shared" ca="1" si="5"/>
        <v>0</v>
      </c>
      <c r="R32" s="13"/>
      <c r="S32" s="20">
        <f ca="1">OFFSET('１０月①'!$C$35,0,ROW(A21)-1)+OFFSET('１０月②'!$C$35,0,ROW(A21)-1)+OFFSET('１０月③'!$C$35,0,ROW(A21)-1)+OFFSET('１０月④'!$C$35,0,ROW(A21)-1)</f>
        <v>0</v>
      </c>
      <c r="T32" s="12">
        <f t="shared" ca="1" si="6"/>
        <v>0</v>
      </c>
      <c r="U32" s="20">
        <f ca="1">OFFSET('１０月①'!$C$40,0,ROW(A21)-1)+OFFSET('１０月②'!$C$40,0,ROW(A21)-1)+OFFSET('１０月③'!$C$40,0,ROW(A21)-1)+OFFSET('１０月④'!$C$40,0,ROW(A21)-1)</f>
        <v>0</v>
      </c>
      <c r="V32" s="14">
        <f t="shared" ca="1" si="7"/>
        <v>0</v>
      </c>
      <c r="W32" s="21">
        <f ca="1">MIN(OFFSET('１０月①'!$C$50,0,ROW(A21)-1)+OFFSET('１０月②'!$C$50,0,ROW(A21)-1)+OFFSET('１０月③'!$C$50,0,ROW(A21)-1)+OFFSET('１０月④'!$C$50,0,ROW(A21)-1),AA32)</f>
        <v>0</v>
      </c>
      <c r="X32" s="20">
        <f ca="1">MIN(OFFSET('１０月①'!$C$51,0,ROW(A21)-1)+OFFSET('１０月②'!$C$51,0,ROW(A21)-1)+OFFSET('１０月③'!$C$51,0,ROW(A21)-1)+OFFSET('１０月④'!$C$51,0,ROW(A21)-1),AA32-W32)</f>
        <v>0</v>
      </c>
      <c r="Y32" s="20">
        <f ca="1">MIN(OFFSET('１０月①'!$C$52,0,ROW(A21)-1)+OFFSET('１０月②'!$C$52,0,ROW(A21)-1)+OFFSET('１０月③'!$C$52,0,ROW(A21)-1)+OFFSET('１０月④'!$C$52,0,ROW(A21)-1),AA32-W32-X32)</f>
        <v>0</v>
      </c>
      <c r="Z32" s="23">
        <f ca="1">MIN(OFFSET('１０月①'!$C$53,0,ROW(A21)-1)+OFFSET('１０月②'!$C$53,0,ROW(A21)-1)+OFFSET('１０月③'!$C$53,0,ROW(A21)-1)+OFFSET('１０月④'!$C$53,0,ROW(A21)-1),AA32-W32-X32-Y32)</f>
        <v>0</v>
      </c>
      <c r="AA32" s="11">
        <f ca="1">OFFSET('１０月①'!$C$31,0,ROW(A21)-1)+OFFSET('１０月②'!$C$31,0,ROW(A21)-1)+OFFSET('１０月③'!$C$31,0,ROW(A21)-1)+OFFSET('１０月④'!$C$31,0,ROW(A21)-1)+OFFSET('１０月①'!$C$32,0,ROW(A21)-1)+OFFSET('１０月②'!$C$32,0,ROW(A21)-1)+OFFSET('１０月③'!$C$32,0,ROW(A21)-1)+OFFSET('１０月④'!$C$32,0,ROW(A21)-1)+OFFSET('１０月①'!$C$33,0,ROW(A21)-1)+OFFSET('１０月②'!$C$33,0,ROW(A21)-1)+OFFSET('１０月③'!$C$33,0,ROW(A21)-1)+OFFSET('１０月④'!$C$33,0,ROW(A21)-1)</f>
        <v>0</v>
      </c>
    </row>
    <row r="33" spans="2:27" ht="23.25" customHeight="1" x14ac:dyDescent="0.4">
      <c r="B33" s="44">
        <v>45221</v>
      </c>
      <c r="C33" s="13"/>
      <c r="D33" s="20">
        <f ca="1">OFFSET('１０月①'!$C$32,0,ROW(A22)-1)+OFFSET('１０月②'!$C$32,0,ROW(A22)-1)+OFFSET('１０月③'!$C$32,0,ROW(A22)-1)+OFFSET('１０月④'!$C$32,0,ROW(A22)-1)</f>
        <v>0</v>
      </c>
      <c r="E33" s="20">
        <f t="shared" ca="1" si="0"/>
        <v>0</v>
      </c>
      <c r="F33" s="20">
        <f ca="1">OFFSET('１０月①'!$C$37,0,ROW(A22)-1)+OFFSET('１０月②'!$C$37,0,ROW(A22)-1)+OFFSET('１０月③'!$C$37,0,ROW(A22)-1)+OFFSET('１０月④'!$C$37,0,ROW(A22)-1)</f>
        <v>0</v>
      </c>
      <c r="G33" s="23">
        <f t="shared" ca="1" si="1"/>
        <v>0</v>
      </c>
      <c r="H33" s="13"/>
      <c r="I33" s="20">
        <f ca="1">OFFSET('１０月①'!$C$33,0,ROW(A22)-1)+OFFSET('１０月②'!$C$33,0,ROW(A22)-1)+OFFSET('１０月③'!$C$33,0,ROW(A22)-1)+OFFSET('１０月④'!$C$33,0,ROW(A22)-1)</f>
        <v>0</v>
      </c>
      <c r="J33" s="12">
        <f t="shared" ca="1" si="2"/>
        <v>0</v>
      </c>
      <c r="K33" s="20">
        <f ca="1">OFFSET('１０月①'!$C$38,0,ROW(A22)-1)+OFFSET('１０月②'!$C$38,0,ROW(A22)-1)+OFFSET('１０月③'!$C$38,0,ROW(A22)-1)+OFFSET('１０月④'!$C$38,0,ROW(A22)-1)</f>
        <v>0</v>
      </c>
      <c r="L33" s="15">
        <f t="shared" ca="1" si="3"/>
        <v>0</v>
      </c>
      <c r="M33" s="13"/>
      <c r="N33" s="20">
        <f ca="1">OFFSET('１０月①'!$C$34,0,ROW(A22)-1)+OFFSET('１０月②'!$C$34,0,ROW(A22)-1)+OFFSET('１０月③'!$C$34,0,ROW(A22)-1)+OFFSET('１０月④'!$C$34,0,ROW(A22)-1)</f>
        <v>0</v>
      </c>
      <c r="O33" s="12">
        <f t="shared" ca="1" si="4"/>
        <v>0</v>
      </c>
      <c r="P33" s="20">
        <f ca="1">OFFSET('１０月①'!$C$39,0,ROW(A22)-1)+OFFSET('１０月②'!$C$39,0,ROW(A22)-1)+OFFSET('１０月③'!$C$39,0,ROW(A22)-1)+OFFSET('１０月④'!$C$39,0,ROW(A22)-1)</f>
        <v>0</v>
      </c>
      <c r="Q33" s="15">
        <f t="shared" ca="1" si="5"/>
        <v>0</v>
      </c>
      <c r="R33" s="13"/>
      <c r="S33" s="20">
        <f ca="1">OFFSET('１０月①'!$C$35,0,ROW(A22)-1)+OFFSET('１０月②'!$C$35,0,ROW(A22)-1)+OFFSET('１０月③'!$C$35,0,ROW(A22)-1)+OFFSET('１０月④'!$C$35,0,ROW(A22)-1)</f>
        <v>0</v>
      </c>
      <c r="T33" s="12">
        <f t="shared" ca="1" si="6"/>
        <v>0</v>
      </c>
      <c r="U33" s="20">
        <f ca="1">OFFSET('１０月①'!$C$40,0,ROW(A22)-1)+OFFSET('１０月②'!$C$40,0,ROW(A22)-1)+OFFSET('１０月③'!$C$40,0,ROW(A22)-1)+OFFSET('１０月④'!$C$40,0,ROW(A22)-1)</f>
        <v>0</v>
      </c>
      <c r="V33" s="14">
        <f t="shared" ca="1" si="7"/>
        <v>0</v>
      </c>
      <c r="W33" s="21">
        <f ca="1">MIN(OFFSET('１０月①'!$C$50,0,ROW(A22)-1)+OFFSET('１０月②'!$C$50,0,ROW(A22)-1)+OFFSET('１０月③'!$C$50,0,ROW(A22)-1)+OFFSET('１０月④'!$C$50,0,ROW(A22)-1),AA33)</f>
        <v>0</v>
      </c>
      <c r="X33" s="20">
        <f ca="1">MIN(OFFSET('１０月①'!$C$51,0,ROW(A22)-1)+OFFSET('１０月②'!$C$51,0,ROW(A22)-1)+OFFSET('１０月③'!$C$51,0,ROW(A22)-1)+OFFSET('１０月④'!$C$51,0,ROW(A22)-1),AA33-W33)</f>
        <v>0</v>
      </c>
      <c r="Y33" s="20">
        <f ca="1">MIN(OFFSET('１０月①'!$C$52,0,ROW(A22)-1)+OFFSET('１０月②'!$C$52,0,ROW(A22)-1)+OFFSET('１０月③'!$C$52,0,ROW(A22)-1)+OFFSET('１０月④'!$C$52,0,ROW(A22)-1),AA33-W33-X33)</f>
        <v>0</v>
      </c>
      <c r="Z33" s="23">
        <f ca="1">MIN(OFFSET('１０月①'!$C$53,0,ROW(A22)-1)+OFFSET('１０月②'!$C$53,0,ROW(A22)-1)+OFFSET('１０月③'!$C$53,0,ROW(A22)-1)+OFFSET('１０月④'!$C$53,0,ROW(A22)-1),AA33-W33-X33-Y33)</f>
        <v>0</v>
      </c>
      <c r="AA33" s="11">
        <f ca="1">OFFSET('１０月①'!$C$31,0,ROW(A22)-1)+OFFSET('１０月②'!$C$31,0,ROW(A22)-1)+OFFSET('１０月③'!$C$31,0,ROW(A22)-1)+OFFSET('１０月④'!$C$31,0,ROW(A22)-1)+OFFSET('１０月①'!$C$32,0,ROW(A22)-1)+OFFSET('１０月②'!$C$32,0,ROW(A22)-1)+OFFSET('１０月③'!$C$32,0,ROW(A22)-1)+OFFSET('１０月④'!$C$32,0,ROW(A22)-1)+OFFSET('１０月①'!$C$33,0,ROW(A22)-1)+OFFSET('１０月②'!$C$33,0,ROW(A22)-1)+OFFSET('１０月③'!$C$33,0,ROW(A22)-1)+OFFSET('１０月④'!$C$33,0,ROW(A22)-1)</f>
        <v>0</v>
      </c>
    </row>
    <row r="34" spans="2:27" ht="23.25" customHeight="1" x14ac:dyDescent="0.4">
      <c r="B34" s="44">
        <v>45222</v>
      </c>
      <c r="C34" s="13"/>
      <c r="D34" s="20">
        <f ca="1">OFFSET('１０月①'!$C$32,0,ROW(A23)-1)+OFFSET('１０月②'!$C$32,0,ROW(A23)-1)+OFFSET('１０月③'!$C$32,0,ROW(A23)-1)+OFFSET('１０月④'!$C$32,0,ROW(A23)-1)</f>
        <v>0</v>
      </c>
      <c r="E34" s="20">
        <f t="shared" ca="1" si="0"/>
        <v>0</v>
      </c>
      <c r="F34" s="20">
        <f ca="1">OFFSET('１０月①'!$C$37,0,ROW(A23)-1)+OFFSET('１０月②'!$C$37,0,ROW(A23)-1)+OFFSET('１０月③'!$C$37,0,ROW(A23)-1)+OFFSET('１０月④'!$C$37,0,ROW(A23)-1)</f>
        <v>0</v>
      </c>
      <c r="G34" s="23">
        <f t="shared" ca="1" si="1"/>
        <v>0</v>
      </c>
      <c r="H34" s="13"/>
      <c r="I34" s="20">
        <f ca="1">OFFSET('１０月①'!$C$33,0,ROW(A23)-1)+OFFSET('１０月②'!$C$33,0,ROW(A23)-1)+OFFSET('１０月③'!$C$33,0,ROW(A23)-1)+OFFSET('１０月④'!$C$33,0,ROW(A23)-1)</f>
        <v>0</v>
      </c>
      <c r="J34" s="12">
        <f t="shared" ca="1" si="2"/>
        <v>0</v>
      </c>
      <c r="K34" s="20">
        <f ca="1">OFFSET('１０月①'!$C$38,0,ROW(A23)-1)+OFFSET('１０月②'!$C$38,0,ROW(A23)-1)+OFFSET('１０月③'!$C$38,0,ROW(A23)-1)+OFFSET('１０月④'!$C$38,0,ROW(A23)-1)</f>
        <v>0</v>
      </c>
      <c r="L34" s="15">
        <f t="shared" ca="1" si="3"/>
        <v>0</v>
      </c>
      <c r="M34" s="13"/>
      <c r="N34" s="20">
        <f ca="1">OFFSET('１０月①'!$C$34,0,ROW(A23)-1)+OFFSET('１０月②'!$C$34,0,ROW(A23)-1)+OFFSET('１０月③'!$C$34,0,ROW(A23)-1)+OFFSET('１０月④'!$C$34,0,ROW(A23)-1)</f>
        <v>0</v>
      </c>
      <c r="O34" s="12">
        <f t="shared" ca="1" si="4"/>
        <v>0</v>
      </c>
      <c r="P34" s="20">
        <f ca="1">OFFSET('１０月①'!$C$39,0,ROW(A23)-1)+OFFSET('１０月②'!$C$39,0,ROW(A23)-1)+OFFSET('１０月③'!$C$39,0,ROW(A23)-1)+OFFSET('１０月④'!$C$39,0,ROW(A23)-1)</f>
        <v>0</v>
      </c>
      <c r="Q34" s="15">
        <f t="shared" ca="1" si="5"/>
        <v>0</v>
      </c>
      <c r="R34" s="13"/>
      <c r="S34" s="20">
        <f ca="1">OFFSET('１０月①'!$C$35,0,ROW(A23)-1)+OFFSET('１０月②'!$C$35,0,ROW(A23)-1)+OFFSET('１０月③'!$C$35,0,ROW(A23)-1)+OFFSET('１０月④'!$C$35,0,ROW(A23)-1)</f>
        <v>0</v>
      </c>
      <c r="T34" s="12">
        <f t="shared" ca="1" si="6"/>
        <v>0</v>
      </c>
      <c r="U34" s="20">
        <f ca="1">OFFSET('１０月①'!$C$40,0,ROW(A23)-1)+OFFSET('１０月②'!$C$40,0,ROW(A23)-1)+OFFSET('１０月③'!$C$40,0,ROW(A23)-1)+OFFSET('１０月④'!$C$40,0,ROW(A23)-1)</f>
        <v>0</v>
      </c>
      <c r="V34" s="14">
        <f t="shared" ca="1" si="7"/>
        <v>0</v>
      </c>
      <c r="W34" s="21">
        <f ca="1">MIN(OFFSET('１０月①'!$C$50,0,ROW(A23)-1)+OFFSET('１０月②'!$C$50,0,ROW(A23)-1)+OFFSET('１０月③'!$C$50,0,ROW(A23)-1)+OFFSET('１０月④'!$C$50,0,ROW(A23)-1),AA34)</f>
        <v>0</v>
      </c>
      <c r="X34" s="20">
        <f ca="1">MIN(OFFSET('１０月①'!$C$51,0,ROW(A23)-1)+OFFSET('１０月②'!$C$51,0,ROW(A23)-1)+OFFSET('１０月③'!$C$51,0,ROW(A23)-1)+OFFSET('１０月④'!$C$51,0,ROW(A23)-1),AA34-W34)</f>
        <v>0</v>
      </c>
      <c r="Y34" s="20">
        <f ca="1">MIN(OFFSET('１０月①'!$C$52,0,ROW(A23)-1)+OFFSET('１０月②'!$C$52,0,ROW(A23)-1)+OFFSET('１０月③'!$C$52,0,ROW(A23)-1)+OFFSET('１０月④'!$C$52,0,ROW(A23)-1),AA34-W34-X34)</f>
        <v>0</v>
      </c>
      <c r="Z34" s="23">
        <f ca="1">MIN(OFFSET('１０月①'!$C$53,0,ROW(A23)-1)+OFFSET('１０月②'!$C$53,0,ROW(A23)-1)+OFFSET('１０月③'!$C$53,0,ROW(A23)-1)+OFFSET('１０月④'!$C$53,0,ROW(A23)-1),AA34-W34-X34-Y34)</f>
        <v>0</v>
      </c>
      <c r="AA34" s="11">
        <f ca="1">OFFSET('１０月①'!$C$31,0,ROW(A23)-1)+OFFSET('１０月②'!$C$31,0,ROW(A23)-1)+OFFSET('１０月③'!$C$31,0,ROW(A23)-1)+OFFSET('１０月④'!$C$31,0,ROW(A23)-1)+OFFSET('１０月①'!$C$32,0,ROW(A23)-1)+OFFSET('１０月②'!$C$32,0,ROW(A23)-1)+OFFSET('１０月③'!$C$32,0,ROW(A23)-1)+OFFSET('１０月④'!$C$32,0,ROW(A23)-1)+OFFSET('１０月①'!$C$33,0,ROW(A23)-1)+OFFSET('１０月②'!$C$33,0,ROW(A23)-1)+OFFSET('１０月③'!$C$33,0,ROW(A23)-1)+OFFSET('１０月④'!$C$33,0,ROW(A23)-1)</f>
        <v>0</v>
      </c>
    </row>
    <row r="35" spans="2:27" ht="23.25" customHeight="1" x14ac:dyDescent="0.4">
      <c r="B35" s="44">
        <v>45223</v>
      </c>
      <c r="C35" s="13"/>
      <c r="D35" s="20">
        <f ca="1">OFFSET('１０月①'!$C$32,0,ROW(A24)-1)+OFFSET('１０月②'!$C$32,0,ROW(A24)-1)+OFFSET('１０月③'!$C$32,0,ROW(A24)-1)+OFFSET('１０月④'!$C$32,0,ROW(A24)-1)</f>
        <v>0</v>
      </c>
      <c r="E35" s="20">
        <f t="shared" ca="1" si="0"/>
        <v>0</v>
      </c>
      <c r="F35" s="20">
        <f ca="1">OFFSET('１０月①'!$C$37,0,ROW(A24)-1)+OFFSET('１０月②'!$C$37,0,ROW(A24)-1)+OFFSET('１０月③'!$C$37,0,ROW(A24)-1)+OFFSET('１０月④'!$C$37,0,ROW(A24)-1)</f>
        <v>0</v>
      </c>
      <c r="G35" s="23">
        <f t="shared" ca="1" si="1"/>
        <v>0</v>
      </c>
      <c r="H35" s="13"/>
      <c r="I35" s="20">
        <f ca="1">OFFSET('１０月①'!$C$33,0,ROW(A24)-1)+OFFSET('１０月②'!$C$33,0,ROW(A24)-1)+OFFSET('１０月③'!$C$33,0,ROW(A24)-1)+OFFSET('１０月④'!$C$33,0,ROW(A24)-1)</f>
        <v>0</v>
      </c>
      <c r="J35" s="12">
        <f t="shared" ca="1" si="2"/>
        <v>0</v>
      </c>
      <c r="K35" s="20">
        <f ca="1">OFFSET('１０月①'!$C$38,0,ROW(A24)-1)+OFFSET('１０月②'!$C$38,0,ROW(A24)-1)+OFFSET('１０月③'!$C$38,0,ROW(A24)-1)+OFFSET('１０月④'!$C$38,0,ROW(A24)-1)</f>
        <v>0</v>
      </c>
      <c r="L35" s="15">
        <f t="shared" ca="1" si="3"/>
        <v>0</v>
      </c>
      <c r="M35" s="13"/>
      <c r="N35" s="20">
        <f ca="1">OFFSET('１０月①'!$C$34,0,ROW(A24)-1)+OFFSET('１０月②'!$C$34,0,ROW(A24)-1)+OFFSET('１０月③'!$C$34,0,ROW(A24)-1)+OFFSET('１０月④'!$C$34,0,ROW(A24)-1)</f>
        <v>0</v>
      </c>
      <c r="O35" s="12">
        <f t="shared" ca="1" si="4"/>
        <v>0</v>
      </c>
      <c r="P35" s="20">
        <f ca="1">OFFSET('１０月①'!$C$39,0,ROW(A24)-1)+OFFSET('１０月②'!$C$39,0,ROW(A24)-1)+OFFSET('１０月③'!$C$39,0,ROW(A24)-1)+OFFSET('１０月④'!$C$39,0,ROW(A24)-1)</f>
        <v>0</v>
      </c>
      <c r="Q35" s="15">
        <f t="shared" ca="1" si="5"/>
        <v>0</v>
      </c>
      <c r="R35" s="13"/>
      <c r="S35" s="20">
        <f ca="1">OFFSET('１０月①'!$C$35,0,ROW(A24)-1)+OFFSET('１０月②'!$C$35,0,ROW(A24)-1)+OFFSET('１０月③'!$C$35,0,ROW(A24)-1)+OFFSET('１０月④'!$C$35,0,ROW(A24)-1)</f>
        <v>0</v>
      </c>
      <c r="T35" s="12">
        <f t="shared" ca="1" si="6"/>
        <v>0</v>
      </c>
      <c r="U35" s="20">
        <f ca="1">OFFSET('１０月①'!$C$40,0,ROW(A24)-1)+OFFSET('１０月②'!$C$40,0,ROW(A24)-1)+OFFSET('１０月③'!$C$40,0,ROW(A24)-1)+OFFSET('１０月④'!$C$40,0,ROW(A24)-1)</f>
        <v>0</v>
      </c>
      <c r="V35" s="14">
        <f t="shared" ca="1" si="7"/>
        <v>0</v>
      </c>
      <c r="W35" s="21">
        <f ca="1">MIN(OFFSET('１０月①'!$C$50,0,ROW(A24)-1)+OFFSET('１０月②'!$C$50,0,ROW(A24)-1)+OFFSET('１０月③'!$C$50,0,ROW(A24)-1)+OFFSET('１０月④'!$C$50,0,ROW(A24)-1),AA35)</f>
        <v>0</v>
      </c>
      <c r="X35" s="20">
        <f ca="1">MIN(OFFSET('１０月①'!$C$51,0,ROW(A24)-1)+OFFSET('１０月②'!$C$51,0,ROW(A24)-1)+OFFSET('１０月③'!$C$51,0,ROW(A24)-1)+OFFSET('１０月④'!$C$51,0,ROW(A24)-1),AA35-W35)</f>
        <v>0</v>
      </c>
      <c r="Y35" s="20">
        <f ca="1">MIN(OFFSET('１０月①'!$C$52,0,ROW(A24)-1)+OFFSET('１０月②'!$C$52,0,ROW(A24)-1)+OFFSET('１０月③'!$C$52,0,ROW(A24)-1)+OFFSET('１０月④'!$C$52,0,ROW(A24)-1),AA35-W35-X35)</f>
        <v>0</v>
      </c>
      <c r="Z35" s="23">
        <f ca="1">MIN(OFFSET('１０月①'!$C$53,0,ROW(A24)-1)+OFFSET('１０月②'!$C$53,0,ROW(A24)-1)+OFFSET('１０月③'!$C$53,0,ROW(A24)-1)+OFFSET('１０月④'!$C$53,0,ROW(A24)-1),AA35-W35-X35-Y35)</f>
        <v>0</v>
      </c>
      <c r="AA35" s="11">
        <f ca="1">OFFSET('１０月①'!$C$31,0,ROW(A24)-1)+OFFSET('１０月②'!$C$31,0,ROW(A24)-1)+OFFSET('１０月③'!$C$31,0,ROW(A24)-1)+OFFSET('１０月④'!$C$31,0,ROW(A24)-1)+OFFSET('１０月①'!$C$32,0,ROW(A24)-1)+OFFSET('１０月②'!$C$32,0,ROW(A24)-1)+OFFSET('１０月③'!$C$32,0,ROW(A24)-1)+OFFSET('１０月④'!$C$32,0,ROW(A24)-1)+OFFSET('１０月①'!$C$33,0,ROW(A24)-1)+OFFSET('１０月②'!$C$33,0,ROW(A24)-1)+OFFSET('１０月③'!$C$33,0,ROW(A24)-1)+OFFSET('１０月④'!$C$33,0,ROW(A24)-1)</f>
        <v>0</v>
      </c>
    </row>
    <row r="36" spans="2:27" ht="23.25" customHeight="1" x14ac:dyDescent="0.4">
      <c r="B36" s="44">
        <v>45224</v>
      </c>
      <c r="C36" s="13"/>
      <c r="D36" s="20">
        <f ca="1">OFFSET('１０月①'!$C$32,0,ROW(A25)-1)+OFFSET('１０月②'!$C$32,0,ROW(A25)-1)+OFFSET('１０月③'!$C$32,0,ROW(A25)-1)+OFFSET('１０月④'!$C$32,0,ROW(A25)-1)</f>
        <v>0</v>
      </c>
      <c r="E36" s="20">
        <f t="shared" ca="1" si="0"/>
        <v>0</v>
      </c>
      <c r="F36" s="20">
        <f ca="1">OFFSET('１０月①'!$C$37,0,ROW(A25)-1)+OFFSET('１０月②'!$C$37,0,ROW(A25)-1)+OFFSET('１０月③'!$C$37,0,ROW(A25)-1)+OFFSET('１０月④'!$C$37,0,ROW(A25)-1)</f>
        <v>0</v>
      </c>
      <c r="G36" s="23">
        <f t="shared" ca="1" si="1"/>
        <v>0</v>
      </c>
      <c r="H36" s="13"/>
      <c r="I36" s="20">
        <f ca="1">OFFSET('１０月①'!$C$33,0,ROW(A25)-1)+OFFSET('１０月②'!$C$33,0,ROW(A25)-1)+OFFSET('１０月③'!$C$33,0,ROW(A25)-1)+OFFSET('１０月④'!$C$33,0,ROW(A25)-1)</f>
        <v>0</v>
      </c>
      <c r="J36" s="12">
        <f t="shared" ca="1" si="2"/>
        <v>0</v>
      </c>
      <c r="K36" s="20">
        <f ca="1">OFFSET('１０月①'!$C$38,0,ROW(A25)-1)+OFFSET('１０月②'!$C$38,0,ROW(A25)-1)+OFFSET('１０月③'!$C$38,0,ROW(A25)-1)+OFFSET('１０月④'!$C$38,0,ROW(A25)-1)</f>
        <v>0</v>
      </c>
      <c r="L36" s="15">
        <f t="shared" ca="1" si="3"/>
        <v>0</v>
      </c>
      <c r="M36" s="13"/>
      <c r="N36" s="20">
        <f ca="1">OFFSET('１０月①'!$C$34,0,ROW(A25)-1)+OFFSET('１０月②'!$C$34,0,ROW(A25)-1)+OFFSET('１０月③'!$C$34,0,ROW(A25)-1)+OFFSET('１０月④'!$C$34,0,ROW(A25)-1)</f>
        <v>0</v>
      </c>
      <c r="O36" s="12">
        <f t="shared" ca="1" si="4"/>
        <v>0</v>
      </c>
      <c r="P36" s="20">
        <f ca="1">OFFSET('１０月①'!$C$39,0,ROW(A25)-1)+OFFSET('１０月②'!$C$39,0,ROW(A25)-1)+OFFSET('１０月③'!$C$39,0,ROW(A25)-1)+OFFSET('１０月④'!$C$39,0,ROW(A25)-1)</f>
        <v>0</v>
      </c>
      <c r="Q36" s="15">
        <f t="shared" ca="1" si="5"/>
        <v>0</v>
      </c>
      <c r="R36" s="13"/>
      <c r="S36" s="20">
        <f ca="1">OFFSET('１０月①'!$C$35,0,ROW(A25)-1)+OFFSET('１０月②'!$C$35,0,ROW(A25)-1)+OFFSET('１０月③'!$C$35,0,ROW(A25)-1)+OFFSET('１０月④'!$C$35,0,ROW(A25)-1)</f>
        <v>0</v>
      </c>
      <c r="T36" s="12">
        <f t="shared" ca="1" si="6"/>
        <v>0</v>
      </c>
      <c r="U36" s="20">
        <f ca="1">OFFSET('１０月①'!$C$40,0,ROW(A25)-1)+OFFSET('１０月②'!$C$40,0,ROW(A25)-1)+OFFSET('１０月③'!$C$40,0,ROW(A25)-1)+OFFSET('１０月④'!$C$40,0,ROW(A25)-1)</f>
        <v>0</v>
      </c>
      <c r="V36" s="14">
        <f t="shared" ca="1" si="7"/>
        <v>0</v>
      </c>
      <c r="W36" s="21">
        <f ca="1">MIN(OFFSET('１０月①'!$C$50,0,ROW(A25)-1)+OFFSET('１０月②'!$C$50,0,ROW(A25)-1)+OFFSET('１０月③'!$C$50,0,ROW(A25)-1)+OFFSET('１０月④'!$C$50,0,ROW(A25)-1),AA36)</f>
        <v>0</v>
      </c>
      <c r="X36" s="20">
        <f ca="1">MIN(OFFSET('１０月①'!$C$51,0,ROW(A25)-1)+OFFSET('１０月②'!$C$51,0,ROW(A25)-1)+OFFSET('１０月③'!$C$51,0,ROW(A25)-1)+OFFSET('１０月④'!$C$51,0,ROW(A25)-1),AA36-W36)</f>
        <v>0</v>
      </c>
      <c r="Y36" s="20">
        <f ca="1">MIN(OFFSET('１０月①'!$C$52,0,ROW(A25)-1)+OFFSET('１０月②'!$C$52,0,ROW(A25)-1)+OFFSET('１０月③'!$C$52,0,ROW(A25)-1)+OFFSET('１０月④'!$C$52,0,ROW(A25)-1),AA36-W36-X36)</f>
        <v>0</v>
      </c>
      <c r="Z36" s="23">
        <f ca="1">MIN(OFFSET('１０月①'!$C$53,0,ROW(A25)-1)+OFFSET('１０月②'!$C$53,0,ROW(A25)-1)+OFFSET('１０月③'!$C$53,0,ROW(A25)-1)+OFFSET('１０月④'!$C$53,0,ROW(A25)-1),AA36-W36-X36-Y36)</f>
        <v>0</v>
      </c>
      <c r="AA36" s="11">
        <f ca="1">OFFSET('１０月①'!$C$31,0,ROW(A25)-1)+OFFSET('１０月②'!$C$31,0,ROW(A25)-1)+OFFSET('１０月③'!$C$31,0,ROW(A25)-1)+OFFSET('１０月④'!$C$31,0,ROW(A25)-1)+OFFSET('１０月①'!$C$32,0,ROW(A25)-1)+OFFSET('１０月②'!$C$32,0,ROW(A25)-1)+OFFSET('１０月③'!$C$32,0,ROW(A25)-1)+OFFSET('１０月④'!$C$32,0,ROW(A25)-1)+OFFSET('１０月①'!$C$33,0,ROW(A25)-1)+OFFSET('１０月②'!$C$33,0,ROW(A25)-1)+OFFSET('１０月③'!$C$33,0,ROW(A25)-1)+OFFSET('１０月④'!$C$33,0,ROW(A25)-1)</f>
        <v>0</v>
      </c>
    </row>
    <row r="37" spans="2:27" ht="23.25" customHeight="1" x14ac:dyDescent="0.4">
      <c r="B37" s="44">
        <v>45225</v>
      </c>
      <c r="C37" s="13"/>
      <c r="D37" s="20">
        <f ca="1">OFFSET('１０月①'!$C$32,0,ROW(A26)-1)+OFFSET('１０月②'!$C$32,0,ROW(A26)-1)+OFFSET('１０月③'!$C$32,0,ROW(A26)-1)+OFFSET('１０月④'!$C$32,0,ROW(A26)-1)</f>
        <v>0</v>
      </c>
      <c r="E37" s="20">
        <f t="shared" ca="1" si="0"/>
        <v>0</v>
      </c>
      <c r="F37" s="20">
        <f ca="1">OFFSET('１０月①'!$C$37,0,ROW(A26)-1)+OFFSET('１０月②'!$C$37,0,ROW(A26)-1)+OFFSET('１０月③'!$C$37,0,ROW(A26)-1)+OFFSET('１０月④'!$C$37,0,ROW(A26)-1)</f>
        <v>0</v>
      </c>
      <c r="G37" s="23">
        <f t="shared" ca="1" si="1"/>
        <v>0</v>
      </c>
      <c r="H37" s="13"/>
      <c r="I37" s="20">
        <f ca="1">OFFSET('１０月①'!$C$33,0,ROW(A26)-1)+OFFSET('１０月②'!$C$33,0,ROW(A26)-1)+OFFSET('１０月③'!$C$33,0,ROW(A26)-1)+OFFSET('１０月④'!$C$33,0,ROW(A26)-1)</f>
        <v>0</v>
      </c>
      <c r="J37" s="12">
        <f t="shared" ca="1" si="2"/>
        <v>0</v>
      </c>
      <c r="K37" s="20">
        <f ca="1">OFFSET('１０月①'!$C$38,0,ROW(A26)-1)+OFFSET('１０月②'!$C$38,0,ROW(A26)-1)+OFFSET('１０月③'!$C$38,0,ROW(A26)-1)+OFFSET('１０月④'!$C$38,0,ROW(A26)-1)</f>
        <v>0</v>
      </c>
      <c r="L37" s="15">
        <f t="shared" ca="1" si="3"/>
        <v>0</v>
      </c>
      <c r="M37" s="13"/>
      <c r="N37" s="20">
        <f ca="1">OFFSET('１０月①'!$C$34,0,ROW(A26)-1)+OFFSET('１０月②'!$C$34,0,ROW(A26)-1)+OFFSET('１０月③'!$C$34,0,ROW(A26)-1)+OFFSET('１０月④'!$C$34,0,ROW(A26)-1)</f>
        <v>0</v>
      </c>
      <c r="O37" s="12">
        <f t="shared" ca="1" si="4"/>
        <v>0</v>
      </c>
      <c r="P37" s="20">
        <f ca="1">OFFSET('１０月①'!$C$39,0,ROW(A26)-1)+OFFSET('１０月②'!$C$39,0,ROW(A26)-1)+OFFSET('１０月③'!$C$39,0,ROW(A26)-1)+OFFSET('１０月④'!$C$39,0,ROW(A26)-1)</f>
        <v>0</v>
      </c>
      <c r="Q37" s="15">
        <f t="shared" ca="1" si="5"/>
        <v>0</v>
      </c>
      <c r="R37" s="13"/>
      <c r="S37" s="20">
        <f ca="1">OFFSET('１０月①'!$C$35,0,ROW(A26)-1)+OFFSET('１０月②'!$C$35,0,ROW(A26)-1)+OFFSET('１０月③'!$C$35,0,ROW(A26)-1)+OFFSET('１０月④'!$C$35,0,ROW(A26)-1)</f>
        <v>0</v>
      </c>
      <c r="T37" s="12">
        <f t="shared" ca="1" si="6"/>
        <v>0</v>
      </c>
      <c r="U37" s="20">
        <f ca="1">OFFSET('１０月①'!$C$40,0,ROW(A26)-1)+OFFSET('１０月②'!$C$40,0,ROW(A26)-1)+OFFSET('１０月③'!$C$40,0,ROW(A26)-1)+OFFSET('１０月④'!$C$40,0,ROW(A26)-1)</f>
        <v>0</v>
      </c>
      <c r="V37" s="14">
        <f t="shared" ca="1" si="7"/>
        <v>0</v>
      </c>
      <c r="W37" s="21">
        <f ca="1">MIN(OFFSET('１０月①'!$C$50,0,ROW(A26)-1)+OFFSET('１０月②'!$C$50,0,ROW(A26)-1)+OFFSET('１０月③'!$C$50,0,ROW(A26)-1)+OFFSET('１０月④'!$C$50,0,ROW(A26)-1),AA37)</f>
        <v>0</v>
      </c>
      <c r="X37" s="20">
        <f ca="1">MIN(OFFSET('１０月①'!$C$51,0,ROW(A26)-1)+OFFSET('１０月②'!$C$51,0,ROW(A26)-1)+OFFSET('１０月③'!$C$51,0,ROW(A26)-1)+OFFSET('１０月④'!$C$51,0,ROW(A26)-1),AA37-W37)</f>
        <v>0</v>
      </c>
      <c r="Y37" s="20">
        <f ca="1">MIN(OFFSET('１０月①'!$C$52,0,ROW(A26)-1)+OFFSET('１０月②'!$C$52,0,ROW(A26)-1)+OFFSET('１０月③'!$C$52,0,ROW(A26)-1)+OFFSET('１０月④'!$C$52,0,ROW(A26)-1),AA37-W37-X37)</f>
        <v>0</v>
      </c>
      <c r="Z37" s="23">
        <f ca="1">MIN(OFFSET('１０月①'!$C$53,0,ROW(A26)-1)+OFFSET('１０月②'!$C$53,0,ROW(A26)-1)+OFFSET('１０月③'!$C$53,0,ROW(A26)-1)+OFFSET('１０月④'!$C$53,0,ROW(A26)-1),AA37-W37-X37-Y37)</f>
        <v>0</v>
      </c>
      <c r="AA37" s="11">
        <f ca="1">OFFSET('１０月①'!$C$31,0,ROW(A26)-1)+OFFSET('１０月②'!$C$31,0,ROW(A26)-1)+OFFSET('１０月③'!$C$31,0,ROW(A26)-1)+OFFSET('１０月④'!$C$31,0,ROW(A26)-1)+OFFSET('１０月①'!$C$32,0,ROW(A26)-1)+OFFSET('１０月②'!$C$32,0,ROW(A26)-1)+OFFSET('１０月③'!$C$32,0,ROW(A26)-1)+OFFSET('１０月④'!$C$32,0,ROW(A26)-1)+OFFSET('１０月①'!$C$33,0,ROW(A26)-1)+OFFSET('１０月②'!$C$33,0,ROW(A26)-1)+OFFSET('１０月③'!$C$33,0,ROW(A26)-1)+OFFSET('１０月④'!$C$33,0,ROW(A26)-1)</f>
        <v>0</v>
      </c>
    </row>
    <row r="38" spans="2:27" ht="23.25" customHeight="1" x14ac:dyDescent="0.4">
      <c r="B38" s="44">
        <v>45226</v>
      </c>
      <c r="C38" s="13"/>
      <c r="D38" s="20">
        <f ca="1">OFFSET('１０月①'!$C$32,0,ROW(A27)-1)+OFFSET('１０月②'!$C$32,0,ROW(A27)-1)+OFFSET('１０月③'!$C$32,0,ROW(A27)-1)+OFFSET('１０月④'!$C$32,0,ROW(A27)-1)</f>
        <v>0</v>
      </c>
      <c r="E38" s="20">
        <f t="shared" ca="1" si="0"/>
        <v>0</v>
      </c>
      <c r="F38" s="20">
        <f ca="1">OFFSET('１０月①'!$C$37,0,ROW(A27)-1)+OFFSET('１０月②'!$C$37,0,ROW(A27)-1)+OFFSET('１０月③'!$C$37,0,ROW(A27)-1)+OFFSET('１０月④'!$C$37,0,ROW(A27)-1)</f>
        <v>0</v>
      </c>
      <c r="G38" s="23">
        <f t="shared" ca="1" si="1"/>
        <v>0</v>
      </c>
      <c r="H38" s="13"/>
      <c r="I38" s="20">
        <f ca="1">OFFSET('１０月①'!$C$33,0,ROW(A27)-1)+OFFSET('１０月②'!$C$33,0,ROW(A27)-1)+OFFSET('１０月③'!$C$33,0,ROW(A27)-1)+OFFSET('１０月④'!$C$33,0,ROW(A27)-1)</f>
        <v>0</v>
      </c>
      <c r="J38" s="12">
        <f t="shared" ca="1" si="2"/>
        <v>0</v>
      </c>
      <c r="K38" s="20">
        <f ca="1">OFFSET('１０月①'!$C$38,0,ROW(A27)-1)+OFFSET('１０月②'!$C$38,0,ROW(A27)-1)+OFFSET('１０月③'!$C$38,0,ROW(A27)-1)+OFFSET('１０月④'!$C$38,0,ROW(A27)-1)</f>
        <v>0</v>
      </c>
      <c r="L38" s="15">
        <f t="shared" ca="1" si="3"/>
        <v>0</v>
      </c>
      <c r="M38" s="13"/>
      <c r="N38" s="20">
        <f ca="1">OFFSET('１０月①'!$C$34,0,ROW(A27)-1)+OFFSET('１０月②'!$C$34,0,ROW(A27)-1)+OFFSET('１０月③'!$C$34,0,ROW(A27)-1)+OFFSET('１０月④'!$C$34,0,ROW(A27)-1)</f>
        <v>0</v>
      </c>
      <c r="O38" s="12">
        <f t="shared" ca="1" si="4"/>
        <v>0</v>
      </c>
      <c r="P38" s="20">
        <f ca="1">OFFSET('１０月①'!$C$39,0,ROW(A27)-1)+OFFSET('１０月②'!$C$39,0,ROW(A27)-1)+OFFSET('１０月③'!$C$39,0,ROW(A27)-1)+OFFSET('１０月④'!$C$39,0,ROW(A27)-1)</f>
        <v>0</v>
      </c>
      <c r="Q38" s="15">
        <f t="shared" ca="1" si="5"/>
        <v>0</v>
      </c>
      <c r="R38" s="13"/>
      <c r="S38" s="20">
        <f ca="1">OFFSET('１０月①'!$C$35,0,ROW(A27)-1)+OFFSET('１０月②'!$C$35,0,ROW(A27)-1)+OFFSET('１０月③'!$C$35,0,ROW(A27)-1)+OFFSET('１０月④'!$C$35,0,ROW(A27)-1)</f>
        <v>0</v>
      </c>
      <c r="T38" s="12">
        <f t="shared" ca="1" si="6"/>
        <v>0</v>
      </c>
      <c r="U38" s="20">
        <f ca="1">OFFSET('１０月①'!$C$40,0,ROW(A27)-1)+OFFSET('１０月②'!$C$40,0,ROW(A27)-1)+OFFSET('１０月③'!$C$40,0,ROW(A27)-1)+OFFSET('１０月④'!$C$40,0,ROW(A27)-1)</f>
        <v>0</v>
      </c>
      <c r="V38" s="14">
        <f t="shared" ca="1" si="7"/>
        <v>0</v>
      </c>
      <c r="W38" s="21">
        <f ca="1">MIN(OFFSET('１０月①'!$C$50,0,ROW(A27)-1)+OFFSET('１０月②'!$C$50,0,ROW(A27)-1)+OFFSET('１０月③'!$C$50,0,ROW(A27)-1)+OFFSET('１０月④'!$C$50,0,ROW(A27)-1),AA38)</f>
        <v>0</v>
      </c>
      <c r="X38" s="20">
        <f ca="1">MIN(OFFSET('１０月①'!$C$51,0,ROW(A27)-1)+OFFSET('１０月②'!$C$51,0,ROW(A27)-1)+OFFSET('１０月③'!$C$51,0,ROW(A27)-1)+OFFSET('１０月④'!$C$51,0,ROW(A27)-1),AA38-W38)</f>
        <v>0</v>
      </c>
      <c r="Y38" s="20">
        <f ca="1">MIN(OFFSET('１０月①'!$C$52,0,ROW(A27)-1)+OFFSET('１０月②'!$C$52,0,ROW(A27)-1)+OFFSET('１０月③'!$C$52,0,ROW(A27)-1)+OFFSET('１０月④'!$C$52,0,ROW(A27)-1),AA38-W38-X38)</f>
        <v>0</v>
      </c>
      <c r="Z38" s="23">
        <f ca="1">MIN(OFFSET('１０月①'!$C$53,0,ROW(A27)-1)+OFFSET('１０月②'!$C$53,0,ROW(A27)-1)+OFFSET('１０月③'!$C$53,0,ROW(A27)-1)+OFFSET('１０月④'!$C$53,0,ROW(A27)-1),AA38-W38-X38-Y38)</f>
        <v>0</v>
      </c>
      <c r="AA38" s="11">
        <f ca="1">OFFSET('１０月①'!$C$31,0,ROW(A27)-1)+OFFSET('１０月②'!$C$31,0,ROW(A27)-1)+OFFSET('１０月③'!$C$31,0,ROW(A27)-1)+OFFSET('１０月④'!$C$31,0,ROW(A27)-1)+OFFSET('１０月①'!$C$32,0,ROW(A27)-1)+OFFSET('１０月②'!$C$32,0,ROW(A27)-1)+OFFSET('１０月③'!$C$32,0,ROW(A27)-1)+OFFSET('１０月④'!$C$32,0,ROW(A27)-1)+OFFSET('１０月①'!$C$33,0,ROW(A27)-1)+OFFSET('１０月②'!$C$33,0,ROW(A27)-1)+OFFSET('１０月③'!$C$33,0,ROW(A27)-1)+OFFSET('１０月④'!$C$33,0,ROW(A27)-1)</f>
        <v>0</v>
      </c>
    </row>
    <row r="39" spans="2:27" ht="23.25" customHeight="1" x14ac:dyDescent="0.4">
      <c r="B39" s="44">
        <v>45227</v>
      </c>
      <c r="C39" s="13"/>
      <c r="D39" s="20">
        <f ca="1">OFFSET('１０月①'!$C$32,0,ROW(A28)-1)+OFFSET('１０月②'!$C$32,0,ROW(A28)-1)+OFFSET('１０月③'!$C$32,0,ROW(A28)-1)+OFFSET('１０月④'!$C$32,0,ROW(A28)-1)</f>
        <v>0</v>
      </c>
      <c r="E39" s="20">
        <f t="shared" ca="1" si="0"/>
        <v>0</v>
      </c>
      <c r="F39" s="20">
        <f ca="1">OFFSET('１０月①'!$C$37,0,ROW(A28)-1)+OFFSET('１０月②'!$C$37,0,ROW(A28)-1)+OFFSET('１０月③'!$C$37,0,ROW(A28)-1)+OFFSET('１０月④'!$C$37,0,ROW(A28)-1)</f>
        <v>0</v>
      </c>
      <c r="G39" s="23">
        <f t="shared" ca="1" si="1"/>
        <v>0</v>
      </c>
      <c r="H39" s="13"/>
      <c r="I39" s="20">
        <f ca="1">OFFSET('１０月①'!$C$33,0,ROW(A28)-1)+OFFSET('１０月②'!$C$33,0,ROW(A28)-1)+OFFSET('１０月③'!$C$33,0,ROW(A28)-1)+OFFSET('１０月④'!$C$33,0,ROW(A28)-1)</f>
        <v>0</v>
      </c>
      <c r="J39" s="12">
        <f t="shared" ca="1" si="2"/>
        <v>0</v>
      </c>
      <c r="K39" s="20">
        <f ca="1">OFFSET('１０月①'!$C$38,0,ROW(A28)-1)+OFFSET('１０月②'!$C$38,0,ROW(A28)-1)+OFFSET('１０月③'!$C$38,0,ROW(A28)-1)+OFFSET('１０月④'!$C$38,0,ROW(A28)-1)</f>
        <v>0</v>
      </c>
      <c r="L39" s="15">
        <f t="shared" ca="1" si="3"/>
        <v>0</v>
      </c>
      <c r="M39" s="13"/>
      <c r="N39" s="20">
        <f ca="1">OFFSET('１０月①'!$C$34,0,ROW(A28)-1)+OFFSET('１０月②'!$C$34,0,ROW(A28)-1)+OFFSET('１０月③'!$C$34,0,ROW(A28)-1)+OFFSET('１０月④'!$C$34,0,ROW(A28)-1)</f>
        <v>0</v>
      </c>
      <c r="O39" s="12">
        <f t="shared" ca="1" si="4"/>
        <v>0</v>
      </c>
      <c r="P39" s="20">
        <f ca="1">OFFSET('１０月①'!$C$39,0,ROW(A28)-1)+OFFSET('１０月②'!$C$39,0,ROW(A28)-1)+OFFSET('１０月③'!$C$39,0,ROW(A28)-1)+OFFSET('１０月④'!$C$39,0,ROW(A28)-1)</f>
        <v>0</v>
      </c>
      <c r="Q39" s="15">
        <f t="shared" ca="1" si="5"/>
        <v>0</v>
      </c>
      <c r="R39" s="13"/>
      <c r="S39" s="20">
        <f ca="1">OFFSET('１０月①'!$C$35,0,ROW(A28)-1)+OFFSET('１０月②'!$C$35,0,ROW(A28)-1)+OFFSET('１０月③'!$C$35,0,ROW(A28)-1)+OFFSET('１０月④'!$C$35,0,ROW(A28)-1)</f>
        <v>0</v>
      </c>
      <c r="T39" s="12">
        <f t="shared" ca="1" si="6"/>
        <v>0</v>
      </c>
      <c r="U39" s="20">
        <f ca="1">OFFSET('１０月①'!$C$40,0,ROW(A28)-1)+OFFSET('１０月②'!$C$40,0,ROW(A28)-1)+OFFSET('１０月③'!$C$40,0,ROW(A28)-1)+OFFSET('１０月④'!$C$40,0,ROW(A28)-1)</f>
        <v>0</v>
      </c>
      <c r="V39" s="14">
        <f t="shared" ca="1" si="7"/>
        <v>0</v>
      </c>
      <c r="W39" s="21">
        <f ca="1">MIN(OFFSET('１０月①'!$C$50,0,ROW(A28)-1)+OFFSET('１０月②'!$C$50,0,ROW(A28)-1)+OFFSET('１０月③'!$C$50,0,ROW(A28)-1)+OFFSET('１０月④'!$C$50,0,ROW(A28)-1),AA39)</f>
        <v>0</v>
      </c>
      <c r="X39" s="20">
        <f ca="1">MIN(OFFSET('１０月①'!$C$51,0,ROW(A28)-1)+OFFSET('１０月②'!$C$51,0,ROW(A28)-1)+OFFSET('１０月③'!$C$51,0,ROW(A28)-1)+OFFSET('１０月④'!$C$51,0,ROW(A28)-1),AA39-W39)</f>
        <v>0</v>
      </c>
      <c r="Y39" s="20">
        <f ca="1">MIN(OFFSET('１０月①'!$C$52,0,ROW(A28)-1)+OFFSET('１０月②'!$C$52,0,ROW(A28)-1)+OFFSET('１０月③'!$C$52,0,ROW(A28)-1)+OFFSET('１０月④'!$C$52,0,ROW(A28)-1),AA39-W39-X39)</f>
        <v>0</v>
      </c>
      <c r="Z39" s="23">
        <f ca="1">MIN(OFFSET('１０月①'!$C$53,0,ROW(A28)-1)+OFFSET('１０月②'!$C$53,0,ROW(A28)-1)+OFFSET('１０月③'!$C$53,0,ROW(A28)-1)+OFFSET('１０月④'!$C$53,0,ROW(A28)-1),AA39-W39-X39-Y39)</f>
        <v>0</v>
      </c>
      <c r="AA39" s="11">
        <f ca="1">OFFSET('１０月①'!$C$31,0,ROW(A28)-1)+OFFSET('１０月②'!$C$31,0,ROW(A28)-1)+OFFSET('１０月③'!$C$31,0,ROW(A28)-1)+OFFSET('１０月④'!$C$31,0,ROW(A28)-1)+OFFSET('１０月①'!$C$32,0,ROW(A28)-1)+OFFSET('１０月②'!$C$32,0,ROW(A28)-1)+OFFSET('１０月③'!$C$32,0,ROW(A28)-1)+OFFSET('１０月④'!$C$32,0,ROW(A28)-1)+OFFSET('１０月①'!$C$33,0,ROW(A28)-1)+OFFSET('１０月②'!$C$33,0,ROW(A28)-1)+OFFSET('１０月③'!$C$33,0,ROW(A28)-1)+OFFSET('１０月④'!$C$33,0,ROW(A28)-1)</f>
        <v>0</v>
      </c>
    </row>
    <row r="40" spans="2:27" ht="23.25" customHeight="1" x14ac:dyDescent="0.4">
      <c r="B40" s="44">
        <v>45228</v>
      </c>
      <c r="C40" s="13"/>
      <c r="D40" s="20">
        <f ca="1">OFFSET('１０月①'!$C$32,0,ROW(A29)-1)+OFFSET('１０月②'!$C$32,0,ROW(A29)-1)+OFFSET('１０月③'!$C$32,0,ROW(A29)-1)+OFFSET('１０月④'!$C$32,0,ROW(A29)-1)</f>
        <v>0</v>
      </c>
      <c r="E40" s="20">
        <f t="shared" ca="1" si="0"/>
        <v>0</v>
      </c>
      <c r="F40" s="20">
        <f ca="1">OFFSET('１０月①'!$C$37,0,ROW(A29)-1)+OFFSET('１０月②'!$C$37,0,ROW(A29)-1)+OFFSET('１０月③'!$C$37,0,ROW(A29)-1)+OFFSET('１０月④'!$C$37,0,ROW(A29)-1)</f>
        <v>0</v>
      </c>
      <c r="G40" s="23">
        <f t="shared" ca="1" si="1"/>
        <v>0</v>
      </c>
      <c r="H40" s="13"/>
      <c r="I40" s="20">
        <f ca="1">OFFSET('１０月①'!$C$33,0,ROW(A29)-1)+OFFSET('１０月②'!$C$33,0,ROW(A29)-1)+OFFSET('１０月③'!$C$33,0,ROW(A29)-1)+OFFSET('１０月④'!$C$33,0,ROW(A29)-1)</f>
        <v>0</v>
      </c>
      <c r="J40" s="12">
        <f t="shared" ca="1" si="2"/>
        <v>0</v>
      </c>
      <c r="K40" s="20">
        <f ca="1">OFFSET('１０月①'!$C$38,0,ROW(A29)-1)+OFFSET('１０月②'!$C$38,0,ROW(A29)-1)+OFFSET('１０月③'!$C$38,0,ROW(A29)-1)+OFFSET('１０月④'!$C$38,0,ROW(A29)-1)</f>
        <v>0</v>
      </c>
      <c r="L40" s="15">
        <f t="shared" ca="1" si="3"/>
        <v>0</v>
      </c>
      <c r="M40" s="13"/>
      <c r="N40" s="20">
        <f ca="1">OFFSET('１０月①'!$C$34,0,ROW(A29)-1)+OFFSET('１０月②'!$C$34,0,ROW(A29)-1)+OFFSET('１０月③'!$C$34,0,ROW(A29)-1)+OFFSET('１０月④'!$C$34,0,ROW(A29)-1)</f>
        <v>0</v>
      </c>
      <c r="O40" s="12">
        <f t="shared" ca="1" si="4"/>
        <v>0</v>
      </c>
      <c r="P40" s="20">
        <f ca="1">OFFSET('１０月①'!$C$39,0,ROW(A29)-1)+OFFSET('１０月②'!$C$39,0,ROW(A29)-1)+OFFSET('１０月③'!$C$39,0,ROW(A29)-1)+OFFSET('１０月④'!$C$39,0,ROW(A29)-1)</f>
        <v>0</v>
      </c>
      <c r="Q40" s="15">
        <f t="shared" ca="1" si="5"/>
        <v>0</v>
      </c>
      <c r="R40" s="13"/>
      <c r="S40" s="20">
        <f ca="1">OFFSET('１０月①'!$C$35,0,ROW(A29)-1)+OFFSET('１０月②'!$C$35,0,ROW(A29)-1)+OFFSET('１０月③'!$C$35,0,ROW(A29)-1)+OFFSET('１０月④'!$C$35,0,ROW(A29)-1)</f>
        <v>0</v>
      </c>
      <c r="T40" s="12">
        <f t="shared" ca="1" si="6"/>
        <v>0</v>
      </c>
      <c r="U40" s="20">
        <f ca="1">OFFSET('１０月①'!$C$40,0,ROW(A29)-1)+OFFSET('１０月②'!$C$40,0,ROW(A29)-1)+OFFSET('１０月③'!$C$40,0,ROW(A29)-1)+OFFSET('１０月④'!$C$40,0,ROW(A29)-1)</f>
        <v>0</v>
      </c>
      <c r="V40" s="14">
        <f t="shared" ca="1" si="7"/>
        <v>0</v>
      </c>
      <c r="W40" s="21">
        <f ca="1">MIN(OFFSET('１０月①'!$C$50,0,ROW(A29)-1)+OFFSET('１０月②'!$C$50,0,ROW(A29)-1)+OFFSET('１０月③'!$C$50,0,ROW(A29)-1)+OFFSET('１０月④'!$C$50,0,ROW(A29)-1),AA40)</f>
        <v>0</v>
      </c>
      <c r="X40" s="20">
        <f ca="1">MIN(OFFSET('１０月①'!$C$51,0,ROW(A29)-1)+OFFSET('１０月②'!$C$51,0,ROW(A29)-1)+OFFSET('１０月③'!$C$51,0,ROW(A29)-1)+OFFSET('１０月④'!$C$51,0,ROW(A29)-1),AA40-W40)</f>
        <v>0</v>
      </c>
      <c r="Y40" s="20">
        <f ca="1">MIN(OFFSET('１０月①'!$C$52,0,ROW(A29)-1)+OFFSET('１０月②'!$C$52,0,ROW(A29)-1)+OFFSET('１０月③'!$C$52,0,ROW(A29)-1)+OFFSET('１０月④'!$C$52,0,ROW(A29)-1),AA40-W40-X40)</f>
        <v>0</v>
      </c>
      <c r="Z40" s="23">
        <f ca="1">MIN(OFFSET('１０月①'!$C$53,0,ROW(A29)-1)+OFFSET('１０月②'!$C$53,0,ROW(A29)-1)+OFFSET('１０月③'!$C$53,0,ROW(A29)-1)+OFFSET('１０月④'!$C$53,0,ROW(A29)-1),AA40-W40-X40-Y40)</f>
        <v>0</v>
      </c>
      <c r="AA40" s="11">
        <f ca="1">OFFSET('１０月①'!$C$31,0,ROW(A29)-1)+OFFSET('１０月②'!$C$31,0,ROW(A29)-1)+OFFSET('１０月③'!$C$31,0,ROW(A29)-1)+OFFSET('１０月④'!$C$31,0,ROW(A29)-1)+OFFSET('１０月①'!$C$32,0,ROW(A29)-1)+OFFSET('１０月②'!$C$32,0,ROW(A29)-1)+OFFSET('１０月③'!$C$32,0,ROW(A29)-1)+OFFSET('１０月④'!$C$32,0,ROW(A29)-1)+OFFSET('１０月①'!$C$33,0,ROW(A29)-1)+OFFSET('１０月②'!$C$33,0,ROW(A29)-1)+OFFSET('１０月③'!$C$33,0,ROW(A29)-1)+OFFSET('１０月④'!$C$33,0,ROW(A29)-1)</f>
        <v>0</v>
      </c>
    </row>
    <row r="41" spans="2:27" ht="23.25" customHeight="1" x14ac:dyDescent="0.4">
      <c r="B41" s="44">
        <v>45229</v>
      </c>
      <c r="C41" s="13"/>
      <c r="D41" s="20">
        <f ca="1">OFFSET('１０月①'!$C$32,0,ROW(A30)-1)+OFFSET('１０月②'!$C$32,0,ROW(A30)-1)+OFFSET('１０月③'!$C$32,0,ROW(A30)-1)+OFFSET('１０月④'!$C$32,0,ROW(A30)-1)</f>
        <v>0</v>
      </c>
      <c r="E41" s="20">
        <f t="shared" ca="1" si="0"/>
        <v>0</v>
      </c>
      <c r="F41" s="20">
        <f ca="1">OFFSET('１０月①'!$C$37,0,ROW(A30)-1)+OFFSET('１０月②'!$C$37,0,ROW(A30)-1)+OFFSET('１０月③'!$C$37,0,ROW(A30)-1)+OFFSET('１０月④'!$C$37,0,ROW(A30)-1)</f>
        <v>0</v>
      </c>
      <c r="G41" s="23">
        <f t="shared" ca="1" si="1"/>
        <v>0</v>
      </c>
      <c r="H41" s="13"/>
      <c r="I41" s="20">
        <f ca="1">OFFSET('１０月①'!$C$33,0,ROW(A30)-1)+OFFSET('１０月②'!$C$33,0,ROW(A30)-1)+OFFSET('１０月③'!$C$33,0,ROW(A30)-1)+OFFSET('１０月④'!$C$33,0,ROW(A30)-1)</f>
        <v>0</v>
      </c>
      <c r="J41" s="12">
        <f t="shared" ca="1" si="2"/>
        <v>0</v>
      </c>
      <c r="K41" s="20">
        <f ca="1">OFFSET('１０月①'!$C$38,0,ROW(A30)-1)+OFFSET('１０月②'!$C$38,0,ROW(A30)-1)+OFFSET('１０月③'!$C$38,0,ROW(A30)-1)+OFFSET('１０月④'!$C$38,0,ROW(A30)-1)</f>
        <v>0</v>
      </c>
      <c r="L41" s="15">
        <f t="shared" ca="1" si="3"/>
        <v>0</v>
      </c>
      <c r="M41" s="13"/>
      <c r="N41" s="20">
        <f ca="1">OFFSET('１０月①'!$C$34,0,ROW(A30)-1)+OFFSET('１０月②'!$C$34,0,ROW(A30)-1)+OFFSET('１０月③'!$C$34,0,ROW(A30)-1)+OFFSET('１０月④'!$C$34,0,ROW(A30)-1)</f>
        <v>0</v>
      </c>
      <c r="O41" s="12">
        <f t="shared" ca="1" si="4"/>
        <v>0</v>
      </c>
      <c r="P41" s="20">
        <f ca="1">OFFSET('１０月①'!$C$39,0,ROW(A30)-1)+OFFSET('１０月②'!$C$39,0,ROW(A30)-1)+OFFSET('１０月③'!$C$39,0,ROW(A30)-1)+OFFSET('１０月④'!$C$39,0,ROW(A30)-1)</f>
        <v>0</v>
      </c>
      <c r="Q41" s="15">
        <f t="shared" ca="1" si="5"/>
        <v>0</v>
      </c>
      <c r="R41" s="13"/>
      <c r="S41" s="20">
        <f ca="1">OFFSET('１０月①'!$C$35,0,ROW(A30)-1)+OFFSET('１０月②'!$C$35,0,ROW(A30)-1)+OFFSET('１０月③'!$C$35,0,ROW(A30)-1)+OFFSET('１０月④'!$C$35,0,ROW(A30)-1)</f>
        <v>0</v>
      </c>
      <c r="T41" s="12">
        <f t="shared" ca="1" si="6"/>
        <v>0</v>
      </c>
      <c r="U41" s="20">
        <f ca="1">OFFSET('１０月①'!$C$40,0,ROW(A30)-1)+OFFSET('１０月②'!$C$40,0,ROW(A30)-1)+OFFSET('１０月③'!$C$40,0,ROW(A30)-1)+OFFSET('１０月④'!$C$40,0,ROW(A30)-1)</f>
        <v>0</v>
      </c>
      <c r="V41" s="14">
        <f t="shared" ca="1" si="7"/>
        <v>0</v>
      </c>
      <c r="W41" s="21">
        <f ca="1">MIN(OFFSET('１０月①'!$C$50,0,ROW(A30)-1)+OFFSET('１０月②'!$C$50,0,ROW(A30)-1)+OFFSET('１０月③'!$C$50,0,ROW(A30)-1)+OFFSET('１０月④'!$C$50,0,ROW(A30)-1),AA41)</f>
        <v>0</v>
      </c>
      <c r="X41" s="20">
        <f ca="1">MIN(OFFSET('１０月①'!$C$51,0,ROW(A30)-1)+OFFSET('１０月②'!$C$51,0,ROW(A30)-1)+OFFSET('１０月③'!$C$51,0,ROW(A30)-1)+OFFSET('１０月④'!$C$51,0,ROW(A30)-1),AA41-W41)</f>
        <v>0</v>
      </c>
      <c r="Y41" s="20">
        <f ca="1">MIN(OFFSET('１０月①'!$C$52,0,ROW(A30)-1)+OFFSET('１０月②'!$C$52,0,ROW(A30)-1)+OFFSET('１０月③'!$C$52,0,ROW(A30)-1)+OFFSET('１０月④'!$C$52,0,ROW(A30)-1),AA41-W41-X41)</f>
        <v>0</v>
      </c>
      <c r="Z41" s="23">
        <f ca="1">MIN(OFFSET('１０月①'!$C$53,0,ROW(A30)-1)+OFFSET('１０月②'!$C$53,0,ROW(A30)-1)+OFFSET('１０月③'!$C$53,0,ROW(A30)-1)+OFFSET('１０月④'!$C$53,0,ROW(A30)-1),AA41-W41-X41-Y41)</f>
        <v>0</v>
      </c>
      <c r="AA41" s="11">
        <f ca="1">OFFSET('１０月①'!$C$31,0,ROW(A30)-1)+OFFSET('１０月②'!$C$31,0,ROW(A30)-1)+OFFSET('１０月③'!$C$31,0,ROW(A30)-1)+OFFSET('１０月④'!$C$31,0,ROW(A30)-1)+OFFSET('１０月①'!$C$32,0,ROW(A30)-1)+OFFSET('１０月②'!$C$32,0,ROW(A30)-1)+OFFSET('１０月③'!$C$32,0,ROW(A30)-1)+OFFSET('１０月④'!$C$32,0,ROW(A30)-1)+OFFSET('１０月①'!$C$33,0,ROW(A30)-1)+OFFSET('１０月②'!$C$33,0,ROW(A30)-1)+OFFSET('１０月③'!$C$33,0,ROW(A30)-1)+OFFSET('１０月④'!$C$33,0,ROW(A30)-1)</f>
        <v>0</v>
      </c>
    </row>
    <row r="42" spans="2:27" ht="23.25" customHeight="1" thickBot="1" x14ac:dyDescent="0.45">
      <c r="B42" s="45">
        <v>45230</v>
      </c>
      <c r="C42" s="35"/>
      <c r="D42" s="20">
        <f ca="1">OFFSET('１０月①'!$C$32,0,ROW(A31)-1)+OFFSET('１０月②'!$C$32,0,ROW(A31)-1)+OFFSET('１０月③'!$C$32,0,ROW(A31)-1)+OFFSET('１０月④'!$C$32,0,ROW(A31)-1)</f>
        <v>0</v>
      </c>
      <c r="E42" s="20">
        <f t="shared" ca="1" si="0"/>
        <v>0</v>
      </c>
      <c r="F42" s="20">
        <f ca="1">OFFSET('１０月①'!$C$37,0,ROW(A31)-1)+OFFSET('１０月②'!$C$37,0,ROW(A31)-1)+OFFSET('１０月③'!$C$37,0,ROW(A31)-1)+OFFSET('１０月④'!$C$37,0,ROW(A31)-1)</f>
        <v>0</v>
      </c>
      <c r="G42" s="23">
        <f t="shared" ca="1" si="1"/>
        <v>0</v>
      </c>
      <c r="H42" s="35"/>
      <c r="I42" s="20">
        <f ca="1">OFFSET('１０月①'!$C$33,0,ROW(A31)-1)+OFFSET('１０月②'!$C$33,0,ROW(A31)-1)+OFFSET('１０月③'!$C$33,0,ROW(A31)-1)+OFFSET('１０月④'!$C$33,0,ROW(A31)-1)</f>
        <v>0</v>
      </c>
      <c r="J42" s="27">
        <f t="shared" ca="1" si="2"/>
        <v>0</v>
      </c>
      <c r="K42" s="20">
        <f ca="1">OFFSET('１０月①'!$C$38,0,ROW(A31)-1)+OFFSET('１０月②'!$C$38,0,ROW(A31)-1)+OFFSET('１０月③'!$C$38,0,ROW(A31)-1)+OFFSET('１０月④'!$C$38,0,ROW(A31)-1)</f>
        <v>0</v>
      </c>
      <c r="L42" s="28">
        <f t="shared" ca="1" si="3"/>
        <v>0</v>
      </c>
      <c r="M42" s="35"/>
      <c r="N42" s="20">
        <f ca="1">OFFSET('１０月①'!$C$34,0,ROW(A31)-1)+OFFSET('１０月②'!$C$34,0,ROW(A31)-1)+OFFSET('１０月③'!$C$34,0,ROW(A31)-1)+OFFSET('１０月④'!$C$34,0,ROW(A31)-1)</f>
        <v>0</v>
      </c>
      <c r="O42" s="27">
        <f t="shared" ca="1" si="4"/>
        <v>0</v>
      </c>
      <c r="P42" s="20">
        <f ca="1">OFFSET('１０月①'!$C$39,0,ROW(A31)-1)+OFFSET('１０月②'!$C$39,0,ROW(A31)-1)+OFFSET('１０月③'!$C$39,0,ROW(A31)-1)+OFFSET('１０月④'!$C$39,0,ROW(A31)-1)</f>
        <v>0</v>
      </c>
      <c r="Q42" s="28">
        <f t="shared" ca="1" si="5"/>
        <v>0</v>
      </c>
      <c r="R42" s="35"/>
      <c r="S42" s="20">
        <f ca="1">OFFSET('１０月①'!$C$35,0,ROW(A31)-1)+OFFSET('１０月②'!$C$35,0,ROW(A31)-1)+OFFSET('１０月③'!$C$35,0,ROW(A31)-1)+OFFSET('１０月④'!$C$35,0,ROW(A31)-1)</f>
        <v>0</v>
      </c>
      <c r="T42" s="27">
        <f t="shared" ca="1" si="6"/>
        <v>0</v>
      </c>
      <c r="U42" s="20">
        <f ca="1">OFFSET('１０月①'!$C$40,0,ROW(A31)-1)+OFFSET('１０月②'!$C$40,0,ROW(A31)-1)+OFFSET('１０月③'!$C$40,0,ROW(A31)-1)+OFFSET('１０月④'!$C$40,0,ROW(A31)-1)</f>
        <v>0</v>
      </c>
      <c r="V42" s="40">
        <f t="shared" ca="1" si="7"/>
        <v>0</v>
      </c>
      <c r="W42" s="21">
        <f ca="1">MIN(OFFSET('１０月①'!$C$50,0,ROW(A31)-1)+OFFSET('１０月②'!$C$50,0,ROW(A31)-1)+OFFSET('１０月③'!$C$50,0,ROW(A31)-1)+OFFSET('１０月④'!$C$50,0,ROW(A31)-1),AA42)</f>
        <v>0</v>
      </c>
      <c r="X42" s="20">
        <f ca="1">MIN(OFFSET('１０月①'!$C$51,0,ROW(A31)-1)+OFFSET('１０月②'!$C$51,0,ROW(A31)-1)+OFFSET('１０月③'!$C$51,0,ROW(A31)-1)+OFFSET('１０月④'!$C$51,0,ROW(A31)-1),AA42-W42)</f>
        <v>0</v>
      </c>
      <c r="Y42" s="20">
        <f ca="1">MIN(OFFSET('１０月①'!$C$52,0,ROW(A31)-1)+OFFSET('１０月②'!$C$52,0,ROW(A31)-1)+OFFSET('１０月③'!$C$52,0,ROW(A31)-1)+OFFSET('１０月④'!$C$52,0,ROW(A31)-1),AA42-W42-X42)</f>
        <v>0</v>
      </c>
      <c r="Z42" s="23">
        <f ca="1">MIN(OFFSET('１０月①'!$C$53,0,ROW(A31)-1)+OFFSET('１０月②'!$C$53,0,ROW(A31)-1)+OFFSET('１０月③'!$C$53,0,ROW(A31)-1)+OFFSET('１０月④'!$C$53,0,ROW(A31)-1),AA42-W42-X42-Y42)</f>
        <v>0</v>
      </c>
      <c r="AA42" s="11">
        <f ca="1">OFFSET('１０月①'!$C$31,0,ROW(A31)-1)+OFFSET('１０月②'!$C$31,0,ROW(A31)-1)+OFFSET('１０月③'!$C$31,0,ROW(A31)-1)+OFFSET('１０月④'!$C$31,0,ROW(A31)-1)+OFFSET('１０月①'!$C$32,0,ROW(A31)-1)+OFFSET('１０月②'!$C$32,0,ROW(A31)-1)+OFFSET('１０月③'!$C$32,0,ROW(A31)-1)+OFFSET('１０月④'!$C$32,0,ROW(A31)-1)+OFFSET('１０月①'!$C$33,0,ROW(A31)-1)+OFFSET('１０月②'!$C$33,0,ROW(A31)-1)+OFFSET('１０月③'!$C$33,0,ROW(A31)-1)+OFFSET('１０月④'!$C$33,0,ROW(A31)-1)</f>
        <v>0</v>
      </c>
    </row>
    <row r="43" spans="2:27" ht="23.25" customHeight="1" thickTop="1" x14ac:dyDescent="0.4">
      <c r="B43" s="46" t="s">
        <v>21</v>
      </c>
      <c r="C43" s="17">
        <f t="shared" ref="C43:Z43" si="8">SUM(C12:C42)</f>
        <v>0</v>
      </c>
      <c r="D43" s="16">
        <f t="shared" ca="1" si="8"/>
        <v>0</v>
      </c>
      <c r="E43" s="16">
        <f t="shared" ca="1" si="8"/>
        <v>0</v>
      </c>
      <c r="F43" s="16">
        <f t="shared" ca="1" si="8"/>
        <v>0</v>
      </c>
      <c r="G43" s="19">
        <f t="shared" ca="1" si="8"/>
        <v>0</v>
      </c>
      <c r="H43" s="17">
        <f t="shared" si="8"/>
        <v>0</v>
      </c>
      <c r="I43" s="16">
        <f t="shared" ca="1" si="8"/>
        <v>0</v>
      </c>
      <c r="J43" s="16">
        <f t="shared" ca="1" si="8"/>
        <v>0</v>
      </c>
      <c r="K43" s="16">
        <f t="shared" ca="1" si="8"/>
        <v>0</v>
      </c>
      <c r="L43" s="19">
        <f t="shared" ca="1" si="8"/>
        <v>0</v>
      </c>
      <c r="M43" s="17">
        <f t="shared" si="8"/>
        <v>0</v>
      </c>
      <c r="N43" s="16">
        <f t="shared" ca="1" si="8"/>
        <v>0</v>
      </c>
      <c r="O43" s="16">
        <f t="shared" ca="1" si="8"/>
        <v>0</v>
      </c>
      <c r="P43" s="16">
        <f t="shared" ca="1" si="8"/>
        <v>0</v>
      </c>
      <c r="Q43" s="19">
        <f t="shared" ca="1" si="8"/>
        <v>0</v>
      </c>
      <c r="R43" s="17">
        <f t="shared" si="8"/>
        <v>0</v>
      </c>
      <c r="S43" s="16">
        <f t="shared" ca="1" si="8"/>
        <v>0</v>
      </c>
      <c r="T43" s="16">
        <f t="shared" ca="1" si="8"/>
        <v>0</v>
      </c>
      <c r="U43" s="16">
        <f t="shared" ca="1" si="8"/>
        <v>0</v>
      </c>
      <c r="V43" s="18">
        <f t="shared" ca="1" si="8"/>
        <v>0</v>
      </c>
      <c r="W43" s="17">
        <f t="shared" ca="1" si="8"/>
        <v>0</v>
      </c>
      <c r="X43" s="16">
        <f t="shared" ca="1" si="8"/>
        <v>0</v>
      </c>
      <c r="Y43" s="16">
        <f t="shared" ca="1" si="8"/>
        <v>0</v>
      </c>
      <c r="Z43" s="19">
        <f t="shared" ca="1" si="8"/>
        <v>0</v>
      </c>
    </row>
    <row r="44" spans="2:27" ht="23.25" customHeight="1" x14ac:dyDescent="0.4">
      <c r="B44" s="44">
        <v>45231</v>
      </c>
      <c r="C44" s="13"/>
      <c r="D44" s="12">
        <f ca="1">OFFSET('１１月①'!$C$32,0,ROW(A1)-1)+OFFSET('１１月②'!$C$32,0,ROW(A1)-1)+OFFSET('１１月③'!$C$32,0,ROW(A1)-1)+OFFSET('１１月④'!$C$32,0,ROW(A1)-1)</f>
        <v>0</v>
      </c>
      <c r="E44" s="12">
        <f ca="1">SUM(C44:D44)</f>
        <v>0</v>
      </c>
      <c r="F44" s="12">
        <f ca="1">OFFSET('１１月①'!$C$37,0,ROW(A1)-1)+OFFSET('１１月②'!$C$37,0,ROW(A1)-1)+OFFSET('１１月③'!$C$37,0,ROW(A1)-1)+OFFSET('１１月④'!$C$37,0,ROW(A1)-1)</f>
        <v>0</v>
      </c>
      <c r="G44" s="15">
        <f ca="1">E44-F44</f>
        <v>0</v>
      </c>
      <c r="H44" s="13"/>
      <c r="I44" s="12">
        <f ca="1">OFFSET('１１月①'!$C$33,0,ROW(A1)-1)+OFFSET('１１月②'!$C$33,0,ROW(A1)-1)+OFFSET('１１月③'!$C$33,0,ROW(A1)-1)+OFFSET('１１月④'!$C$33,0,ROW(A1)-1)</f>
        <v>0</v>
      </c>
      <c r="J44" s="12">
        <f ca="1">SUM(H44:I44)</f>
        <v>0</v>
      </c>
      <c r="K44" s="12">
        <f ca="1">OFFSET('１１月①'!$C$38,0,ROW(A1)-1)+OFFSET('１１月②'!$C$38,0,ROW(A1)-1)+OFFSET('１１月③'!$C$38,0,ROW(A1)-1)+OFFSET('１１月④'!$C$38,0,ROW(A1)-1)</f>
        <v>0</v>
      </c>
      <c r="L44" s="15">
        <f ca="1">J44-K44</f>
        <v>0</v>
      </c>
      <c r="M44" s="13"/>
      <c r="N44" s="12">
        <f ca="1">OFFSET('１１月①'!$C$34,0,ROW(A1)-1)+OFFSET('１１月②'!$C$34,0,ROW(A1)-1)+OFFSET('１１月③'!$C$34,0,ROW(A1)-1)+OFFSET('１１月④'!$C$34,0,ROW(A1)-1)</f>
        <v>0</v>
      </c>
      <c r="O44" s="12">
        <f ca="1">SUM(M44:N44)</f>
        <v>0</v>
      </c>
      <c r="P44" s="12">
        <f ca="1">OFFSET('１１月①'!$C$39,0,ROW(A1)-1)+OFFSET('１１月②'!$C$39,0,ROW(A1)-1)+OFFSET('１１月③'!$C$39,0,ROW(A1)-1)+OFFSET('１１月④'!$C$39,0,ROW(A1)-1)</f>
        <v>0</v>
      </c>
      <c r="Q44" s="15">
        <f ca="1">O44-P44</f>
        <v>0</v>
      </c>
      <c r="R44" s="13"/>
      <c r="S44" s="12">
        <f ca="1">OFFSET('１１月①'!$C$35,0,ROW(A1)-1)+OFFSET('１１月②'!$C$35,0,ROW(A1)-1)+OFFSET('１１月③'!$C$35,0,ROW(A1)-1)+OFFSET('１１月④'!$C$35,0,ROW(A1)-1)</f>
        <v>0</v>
      </c>
      <c r="T44" s="12">
        <f ca="1">SUM(R44:S44)</f>
        <v>0</v>
      </c>
      <c r="U44" s="12">
        <f ca="1">OFFSET('１１月①'!$C$40,0,ROW(A1)-1)+OFFSET('１１月②'!$C$40,0,ROW(A1)-1)+OFFSET('１１月③'!$C$40,0,ROW(A1)-1)+OFFSET('１１月④'!$C$40,0,ROW(A1)-1)</f>
        <v>0</v>
      </c>
      <c r="V44" s="14">
        <f ca="1">T44-U44</f>
        <v>0</v>
      </c>
      <c r="W44" s="13">
        <f ca="1">MIN(OFFSET('１１月①'!$C$50,0,ROW(A1)-1)+OFFSET('１１月②'!$C$50,0,ROW(A1)-1)+OFFSET('１１月③'!$C$50,0,ROW(A1)-1)+OFFSET('１１月④'!$C$50,0,ROW(A1)-1),AA44)</f>
        <v>0</v>
      </c>
      <c r="X44" s="12">
        <f ca="1">MIN(OFFSET('１１月①'!$C$51,0,ROW(A1)-1)+OFFSET('１１月②'!$C$51,0,ROW(A1)-1)+OFFSET('１１月③'!$C$51,0,ROW(A1)-1)+OFFSET('１１月④'!$C$51,0,ROW(A1)-1),AA44-W44)</f>
        <v>0</v>
      </c>
      <c r="Y44" s="12">
        <f ca="1">MIN(OFFSET('１１月①'!$C$52,0,ROW(A1)-1)+OFFSET('１１月②'!$C$52,0,ROW(A1)-1)+OFFSET('１１月③'!$C$52,0,ROW(A1)-1)+OFFSET('１１月④'!$C$52,0,ROW(A1)-1),AA44-W44-X44)</f>
        <v>0</v>
      </c>
      <c r="Z44" s="15">
        <f ca="1">MIN(OFFSET('１１月①'!$C$53,0,ROW(A1)-1)+OFFSET('１１月②'!$C$53,0,ROW(A1)-1)+OFFSET('１１月③'!$C$53,0,ROW(A1)-1)+OFFSET('１１月④'!$C$53,0,ROW(A1)-1),AA44-W44-X44-Y44)</f>
        <v>0</v>
      </c>
      <c r="AA44" s="11">
        <f ca="1">OFFSET('１１月①'!$C$31,0,ROW(A1)-1)+OFFSET('１１月②'!$C$31,0,ROW(A1)-1)+OFFSET('１１月③'!$C$31,0,ROW(A1)-1)+OFFSET('１１月④'!$C$31,0,ROW(A1)-1)+OFFSET('１１月①'!$C$32,0,ROW(A1)-1)+OFFSET('１１月②'!$C$32,0,ROW(A1)-1)+OFFSET('１１月③'!$C$32,0,ROW(A1)-1)+OFFSET('１１月④'!$C$32,0,ROW(A1)-1)+OFFSET('１１月①'!$C$33,0,ROW(A1)-1)+OFFSET('１１月②'!$C$33,0,ROW(A1)-1)+OFFSET('１１月③'!$C$33,0,ROW(A1)-1)+OFFSET('１１月④'!$C$33,0,ROW(A1)-1)</f>
        <v>0</v>
      </c>
    </row>
    <row r="45" spans="2:27" ht="23.25" customHeight="1" x14ac:dyDescent="0.4">
      <c r="B45" s="44">
        <v>45232</v>
      </c>
      <c r="C45" s="13"/>
      <c r="D45" s="12">
        <f ca="1">OFFSET('１１月①'!$C$32,0,ROW(A2)-1)+OFFSET('１１月②'!$C$32,0,ROW(A2)-1)+OFFSET('１１月③'!$C$32,0,ROW(A2)-1)+OFFSET('１１月④'!$C$32,0,ROW(A2)-1)</f>
        <v>0</v>
      </c>
      <c r="E45" s="12">
        <f t="shared" ref="E45:E73" ca="1" si="9">SUM(C45:D45)</f>
        <v>0</v>
      </c>
      <c r="F45" s="12">
        <f ca="1">OFFSET('１１月①'!$C$37,0,ROW(A2)-1)+OFFSET('１１月②'!$C$37,0,ROW(A2)-1)+OFFSET('１１月③'!$C$37,0,ROW(A2)-1)+OFFSET('１１月④'!$C$37,0,ROW(A2)-1)</f>
        <v>0</v>
      </c>
      <c r="G45" s="15">
        <f t="shared" ref="G45:G73" ca="1" si="10">E45-F45</f>
        <v>0</v>
      </c>
      <c r="H45" s="13"/>
      <c r="I45" s="12">
        <f ca="1">OFFSET('１１月①'!$C$33,0,ROW(A2)-1)+OFFSET('１１月②'!$C$33,0,ROW(A2)-1)+OFFSET('１１月③'!$C$33,0,ROW(A2)-1)+OFFSET('１１月④'!$C$33,0,ROW(A2)-1)</f>
        <v>0</v>
      </c>
      <c r="J45" s="12">
        <f t="shared" ref="J45:J73" ca="1" si="11">SUM(H45:I45)</f>
        <v>0</v>
      </c>
      <c r="K45" s="12">
        <f ca="1">OFFSET('１１月①'!$C$38,0,ROW(A2)-1)+OFFSET('１１月②'!$C$38,0,ROW(A2)-1)+OFFSET('１１月③'!$C$38,0,ROW(A2)-1)+OFFSET('１１月④'!$C$38,0,ROW(A2)-1)</f>
        <v>0</v>
      </c>
      <c r="L45" s="15">
        <f t="shared" ref="L45:L73" ca="1" si="12">J45-K45</f>
        <v>0</v>
      </c>
      <c r="M45" s="13"/>
      <c r="N45" s="12">
        <f ca="1">OFFSET('１１月①'!$C$34,0,ROW(A2)-1)+OFFSET('１１月②'!$C$34,0,ROW(A2)-1)+OFFSET('１１月③'!$C$34,0,ROW(A2)-1)+OFFSET('１１月④'!$C$34,0,ROW(A2)-1)</f>
        <v>0</v>
      </c>
      <c r="O45" s="12">
        <f t="shared" ref="O45:O73" ca="1" si="13">SUM(M45:N45)</f>
        <v>0</v>
      </c>
      <c r="P45" s="12">
        <f ca="1">OFFSET('１１月①'!$C$39,0,ROW(A2)-1)+OFFSET('１１月②'!$C$39,0,ROW(A2)-1)+OFFSET('１１月③'!$C$39,0,ROW(A2)-1)+OFFSET('１１月④'!$C$39,0,ROW(A2)-1)</f>
        <v>0</v>
      </c>
      <c r="Q45" s="15">
        <f t="shared" ref="Q45:Q73" ca="1" si="14">O45-P45</f>
        <v>0</v>
      </c>
      <c r="R45" s="13"/>
      <c r="S45" s="12">
        <f ca="1">OFFSET('１１月①'!$C$35,0,ROW(A2)-1)+OFFSET('１１月②'!$C$35,0,ROW(A2)-1)+OFFSET('１１月③'!$C$35,0,ROW(A2)-1)+OFFSET('１１月④'!$C$35,0,ROW(A2)-1)</f>
        <v>0</v>
      </c>
      <c r="T45" s="12">
        <f t="shared" ref="T45:T73" ca="1" si="15">SUM(R45:S45)</f>
        <v>0</v>
      </c>
      <c r="U45" s="12">
        <f ca="1">OFFSET('１１月①'!$C$40,0,ROW(A2)-1)+OFFSET('１１月②'!$C$40,0,ROW(A2)-1)+OFFSET('１１月③'!$C$40,0,ROW(A2)-1)+OFFSET('１１月④'!$C$40,0,ROW(A2)-1)</f>
        <v>0</v>
      </c>
      <c r="V45" s="14">
        <f t="shared" ref="V45:V73" ca="1" si="16">T45-U45</f>
        <v>0</v>
      </c>
      <c r="W45" s="13">
        <f ca="1">MIN(OFFSET('１１月①'!$C$50,0,ROW(A2)-1)+OFFSET('１１月②'!$C$50,0,ROW(A2)-1)+OFFSET('１１月③'!$C$50,0,ROW(A2)-1)+OFFSET('１１月④'!$C$50,0,ROW(A2)-1),AA45)</f>
        <v>0</v>
      </c>
      <c r="X45" s="12">
        <f ca="1">MIN(OFFSET('１１月①'!$C$51,0,ROW(A2)-1)+OFFSET('１１月②'!$C$51,0,ROW(A2)-1)+OFFSET('１１月③'!$C$51,0,ROW(A2)-1)+OFFSET('１１月④'!$C$51,0,ROW(A2)-1),AA45-W45)</f>
        <v>0</v>
      </c>
      <c r="Y45" s="12">
        <f ca="1">MIN(OFFSET('１１月①'!$C$52,0,ROW(A2)-1)+OFFSET('１１月②'!$C$52,0,ROW(A2)-1)+OFFSET('１１月③'!$C$52,0,ROW(A2)-1)+OFFSET('１１月④'!$C$52,0,ROW(A2)-1),AA45-W45-X45)</f>
        <v>0</v>
      </c>
      <c r="Z45" s="15">
        <f ca="1">MIN(OFFSET('１１月①'!$C$53,0,ROW(A2)-1)+OFFSET('１１月②'!$C$53,0,ROW(A2)-1)+OFFSET('１１月③'!$C$53,0,ROW(A2)-1)+OFFSET('１１月④'!$C$53,0,ROW(A2)-1),AA45-W45-X45-Y45)</f>
        <v>0</v>
      </c>
      <c r="AA45" s="11">
        <f ca="1">OFFSET('１１月①'!$C$31,0,ROW(A2)-1)+OFFSET('１１月②'!$C$31,0,ROW(A2)-1)+OFFSET('１１月③'!$C$31,0,ROW(A2)-1)+OFFSET('１１月④'!$C$31,0,ROW(A2)-1)+OFFSET('１１月①'!$C$32,0,ROW(A2)-1)+OFFSET('１１月②'!$C$32,0,ROW(A2)-1)+OFFSET('１１月③'!$C$32,0,ROW(A2)-1)+OFFSET('１１月④'!$C$32,0,ROW(A2)-1)+OFFSET('１１月①'!$C$33,0,ROW(A2)-1)+OFFSET('１１月②'!$C$33,0,ROW(A2)-1)+OFFSET('１１月③'!$C$33,0,ROW(A2)-1)+OFFSET('１１月④'!$C$33,0,ROW(A2)-1)</f>
        <v>0</v>
      </c>
    </row>
    <row r="46" spans="2:27" ht="23.25" customHeight="1" x14ac:dyDescent="0.4">
      <c r="B46" s="44">
        <v>45233</v>
      </c>
      <c r="C46" s="13"/>
      <c r="D46" s="12">
        <f ca="1">OFFSET('１１月①'!$C$32,0,ROW(A3)-1)+OFFSET('１１月②'!$C$32,0,ROW(A3)-1)+OFFSET('１１月③'!$C$32,0,ROW(A3)-1)+OFFSET('１１月④'!$C$32,0,ROW(A3)-1)</f>
        <v>0</v>
      </c>
      <c r="E46" s="12">
        <f t="shared" ca="1" si="9"/>
        <v>0</v>
      </c>
      <c r="F46" s="12">
        <f ca="1">OFFSET('１１月①'!$C$37,0,ROW(A3)-1)+OFFSET('１１月②'!$C$37,0,ROW(A3)-1)+OFFSET('１１月③'!$C$37,0,ROW(A3)-1)+OFFSET('１１月④'!$C$37,0,ROW(A3)-1)</f>
        <v>0</v>
      </c>
      <c r="G46" s="15">
        <f t="shared" ca="1" si="10"/>
        <v>0</v>
      </c>
      <c r="H46" s="13"/>
      <c r="I46" s="12">
        <f ca="1">OFFSET('１１月①'!$C$33,0,ROW(A3)-1)+OFFSET('１１月②'!$C$33,0,ROW(A3)-1)+OFFSET('１１月③'!$C$33,0,ROW(A3)-1)+OFFSET('１１月④'!$C$33,0,ROW(A3)-1)</f>
        <v>0</v>
      </c>
      <c r="J46" s="12">
        <f t="shared" ca="1" si="11"/>
        <v>0</v>
      </c>
      <c r="K46" s="12">
        <f ca="1">OFFSET('１１月①'!$C$38,0,ROW(A3)-1)+OFFSET('１１月②'!$C$38,0,ROW(A3)-1)+OFFSET('１１月③'!$C$38,0,ROW(A3)-1)+OFFSET('１１月④'!$C$38,0,ROW(A3)-1)</f>
        <v>0</v>
      </c>
      <c r="L46" s="15">
        <f t="shared" ca="1" si="12"/>
        <v>0</v>
      </c>
      <c r="M46" s="13"/>
      <c r="N46" s="12">
        <f ca="1">OFFSET('１１月①'!$C$34,0,ROW(A3)-1)+OFFSET('１１月②'!$C$34,0,ROW(A3)-1)+OFFSET('１１月③'!$C$34,0,ROW(A3)-1)+OFFSET('１１月④'!$C$34,0,ROW(A3)-1)</f>
        <v>0</v>
      </c>
      <c r="O46" s="12">
        <f t="shared" ca="1" si="13"/>
        <v>0</v>
      </c>
      <c r="P46" s="12">
        <f ca="1">OFFSET('１１月①'!$C$39,0,ROW(A3)-1)+OFFSET('１１月②'!$C$39,0,ROW(A3)-1)+OFFSET('１１月③'!$C$39,0,ROW(A3)-1)+OFFSET('１１月④'!$C$39,0,ROW(A3)-1)</f>
        <v>0</v>
      </c>
      <c r="Q46" s="15">
        <f t="shared" ca="1" si="14"/>
        <v>0</v>
      </c>
      <c r="R46" s="13"/>
      <c r="S46" s="12">
        <f ca="1">OFFSET('１１月①'!$C$35,0,ROW(A3)-1)+OFFSET('１１月②'!$C$35,0,ROW(A3)-1)+OFFSET('１１月③'!$C$35,0,ROW(A3)-1)+OFFSET('１１月④'!$C$35,0,ROW(A3)-1)</f>
        <v>0</v>
      </c>
      <c r="T46" s="12">
        <f t="shared" ca="1" si="15"/>
        <v>0</v>
      </c>
      <c r="U46" s="12">
        <f ca="1">OFFSET('１１月①'!$C$40,0,ROW(A3)-1)+OFFSET('１１月②'!$C$40,0,ROW(A3)-1)+OFFSET('１１月③'!$C$40,0,ROW(A3)-1)+OFFSET('１１月④'!$C$40,0,ROW(A3)-1)</f>
        <v>0</v>
      </c>
      <c r="V46" s="14">
        <f t="shared" ca="1" si="16"/>
        <v>0</v>
      </c>
      <c r="W46" s="13">
        <f ca="1">MIN(OFFSET('１１月①'!$C$50,0,ROW(A3)-1)+OFFSET('１１月②'!$C$50,0,ROW(A3)-1)+OFFSET('１１月③'!$C$50,0,ROW(A3)-1)+OFFSET('１１月④'!$C$50,0,ROW(A3)-1),AA46)</f>
        <v>0</v>
      </c>
      <c r="X46" s="12">
        <f ca="1">MIN(OFFSET('１１月①'!$C$51,0,ROW(A3)-1)+OFFSET('１１月②'!$C$51,0,ROW(A3)-1)+OFFSET('１１月③'!$C$51,0,ROW(A3)-1)+OFFSET('１１月④'!$C$51,0,ROW(A3)-1),AA46-W46)</f>
        <v>0</v>
      </c>
      <c r="Y46" s="12">
        <f ca="1">MIN(OFFSET('１１月①'!$C$52,0,ROW(A3)-1)+OFFSET('１１月②'!$C$52,0,ROW(A3)-1)+OFFSET('１１月③'!$C$52,0,ROW(A3)-1)+OFFSET('１１月④'!$C$52,0,ROW(A3)-1),AA46-W46-X46)</f>
        <v>0</v>
      </c>
      <c r="Z46" s="15">
        <f ca="1">MIN(OFFSET('１１月①'!$C$53,0,ROW(A3)-1)+OFFSET('１１月②'!$C$53,0,ROW(A3)-1)+OFFSET('１１月③'!$C$53,0,ROW(A3)-1)+OFFSET('１１月④'!$C$53,0,ROW(A3)-1),AA46-W46-X46-Y46)</f>
        <v>0</v>
      </c>
      <c r="AA46" s="11">
        <f ca="1">OFFSET('１１月①'!$C$31,0,ROW(A3)-1)+OFFSET('１１月②'!$C$31,0,ROW(A3)-1)+OFFSET('１１月③'!$C$31,0,ROW(A3)-1)+OFFSET('１１月④'!$C$31,0,ROW(A3)-1)+OFFSET('１１月①'!$C$32,0,ROW(A3)-1)+OFFSET('１１月②'!$C$32,0,ROW(A3)-1)+OFFSET('１１月③'!$C$32,0,ROW(A3)-1)+OFFSET('１１月④'!$C$32,0,ROW(A3)-1)+OFFSET('１１月①'!$C$33,0,ROW(A3)-1)+OFFSET('１１月②'!$C$33,0,ROW(A3)-1)+OFFSET('１１月③'!$C$33,0,ROW(A3)-1)+OFFSET('１１月④'!$C$33,0,ROW(A3)-1)</f>
        <v>0</v>
      </c>
    </row>
    <row r="47" spans="2:27" ht="23.25" customHeight="1" x14ac:dyDescent="0.4">
      <c r="B47" s="44">
        <v>45234</v>
      </c>
      <c r="C47" s="13"/>
      <c r="D47" s="12">
        <f ca="1">OFFSET('１１月①'!$C$32,0,ROW(A4)-1)+OFFSET('１１月②'!$C$32,0,ROW(A4)-1)+OFFSET('１１月③'!$C$32,0,ROW(A4)-1)+OFFSET('１１月④'!$C$32,0,ROW(A4)-1)</f>
        <v>0</v>
      </c>
      <c r="E47" s="12">
        <f t="shared" ca="1" si="9"/>
        <v>0</v>
      </c>
      <c r="F47" s="12">
        <f ca="1">OFFSET('１１月①'!$C$37,0,ROW(A4)-1)+OFFSET('１１月②'!$C$37,0,ROW(A4)-1)+OFFSET('１１月③'!$C$37,0,ROW(A4)-1)+OFFSET('１１月④'!$C$37,0,ROW(A4)-1)</f>
        <v>0</v>
      </c>
      <c r="G47" s="15">
        <f t="shared" ca="1" si="10"/>
        <v>0</v>
      </c>
      <c r="H47" s="13"/>
      <c r="I47" s="12">
        <f ca="1">OFFSET('１１月①'!$C$33,0,ROW(A4)-1)+OFFSET('１１月②'!$C$33,0,ROW(A4)-1)+OFFSET('１１月③'!$C$33,0,ROW(A4)-1)+OFFSET('１１月④'!$C$33,0,ROW(A4)-1)</f>
        <v>0</v>
      </c>
      <c r="J47" s="12">
        <f t="shared" ca="1" si="11"/>
        <v>0</v>
      </c>
      <c r="K47" s="12">
        <f ca="1">OFFSET('１１月①'!$C$38,0,ROW(A4)-1)+OFFSET('１１月②'!$C$38,0,ROW(A4)-1)+OFFSET('１１月③'!$C$38,0,ROW(A4)-1)+OFFSET('１１月④'!$C$38,0,ROW(A4)-1)</f>
        <v>0</v>
      </c>
      <c r="L47" s="15">
        <f t="shared" ca="1" si="12"/>
        <v>0</v>
      </c>
      <c r="M47" s="13"/>
      <c r="N47" s="12">
        <f ca="1">OFFSET('１１月①'!$C$34,0,ROW(A4)-1)+OFFSET('１１月②'!$C$34,0,ROW(A4)-1)+OFFSET('１１月③'!$C$34,0,ROW(A4)-1)+OFFSET('１１月④'!$C$34,0,ROW(A4)-1)</f>
        <v>0</v>
      </c>
      <c r="O47" s="12">
        <f t="shared" ca="1" si="13"/>
        <v>0</v>
      </c>
      <c r="P47" s="12">
        <f ca="1">OFFSET('１１月①'!$C$39,0,ROW(A4)-1)+OFFSET('１１月②'!$C$39,0,ROW(A4)-1)+OFFSET('１１月③'!$C$39,0,ROW(A4)-1)+OFFSET('１１月④'!$C$39,0,ROW(A4)-1)</f>
        <v>0</v>
      </c>
      <c r="Q47" s="15">
        <f t="shared" ca="1" si="14"/>
        <v>0</v>
      </c>
      <c r="R47" s="13"/>
      <c r="S47" s="12">
        <f ca="1">OFFSET('１１月①'!$C$35,0,ROW(A4)-1)+OFFSET('１１月②'!$C$35,0,ROW(A4)-1)+OFFSET('１１月③'!$C$35,0,ROW(A4)-1)+OFFSET('１１月④'!$C$35,0,ROW(A4)-1)</f>
        <v>0</v>
      </c>
      <c r="T47" s="12">
        <f t="shared" ca="1" si="15"/>
        <v>0</v>
      </c>
      <c r="U47" s="12">
        <f ca="1">OFFSET('１１月①'!$C$40,0,ROW(A4)-1)+OFFSET('１１月②'!$C$40,0,ROW(A4)-1)+OFFSET('１１月③'!$C$40,0,ROW(A4)-1)+OFFSET('１１月④'!$C$40,0,ROW(A4)-1)</f>
        <v>0</v>
      </c>
      <c r="V47" s="14">
        <f t="shared" ca="1" si="16"/>
        <v>0</v>
      </c>
      <c r="W47" s="13">
        <f ca="1">MIN(OFFSET('１１月①'!$C$50,0,ROW(A4)-1)+OFFSET('１１月②'!$C$50,0,ROW(A4)-1)+OFFSET('１１月③'!$C$50,0,ROW(A4)-1)+OFFSET('１１月④'!$C$50,0,ROW(A4)-1),AA47)</f>
        <v>0</v>
      </c>
      <c r="X47" s="12">
        <f ca="1">MIN(OFFSET('１１月①'!$C$51,0,ROW(A4)-1)+OFFSET('１１月②'!$C$51,0,ROW(A4)-1)+OFFSET('１１月③'!$C$51,0,ROW(A4)-1)+OFFSET('１１月④'!$C$51,0,ROW(A4)-1),AA47-W47)</f>
        <v>0</v>
      </c>
      <c r="Y47" s="12">
        <f ca="1">MIN(OFFSET('１１月①'!$C$52,0,ROW(A4)-1)+OFFSET('１１月②'!$C$52,0,ROW(A4)-1)+OFFSET('１１月③'!$C$52,0,ROW(A4)-1)+OFFSET('１１月④'!$C$52,0,ROW(A4)-1),AA47-W47-X47)</f>
        <v>0</v>
      </c>
      <c r="Z47" s="15">
        <f ca="1">MIN(OFFSET('１１月①'!$C$53,0,ROW(A4)-1)+OFFSET('１１月②'!$C$53,0,ROW(A4)-1)+OFFSET('１１月③'!$C$53,0,ROW(A4)-1)+OFFSET('１１月④'!$C$53,0,ROW(A4)-1),AA47-W47-X47-Y47)</f>
        <v>0</v>
      </c>
      <c r="AA47" s="11">
        <f ca="1">OFFSET('１１月①'!$C$31,0,ROW(A4)-1)+OFFSET('１１月②'!$C$31,0,ROW(A4)-1)+OFFSET('１１月③'!$C$31,0,ROW(A4)-1)+OFFSET('１１月④'!$C$31,0,ROW(A4)-1)+OFFSET('１１月①'!$C$32,0,ROW(A4)-1)+OFFSET('１１月②'!$C$32,0,ROW(A4)-1)+OFFSET('１１月③'!$C$32,0,ROW(A4)-1)+OFFSET('１１月④'!$C$32,0,ROW(A4)-1)+OFFSET('１１月①'!$C$33,0,ROW(A4)-1)+OFFSET('１１月②'!$C$33,0,ROW(A4)-1)+OFFSET('１１月③'!$C$33,0,ROW(A4)-1)+OFFSET('１１月④'!$C$33,0,ROW(A4)-1)</f>
        <v>0</v>
      </c>
    </row>
    <row r="48" spans="2:27" ht="23.25" customHeight="1" x14ac:dyDescent="0.4">
      <c r="B48" s="44">
        <v>45235</v>
      </c>
      <c r="C48" s="13"/>
      <c r="D48" s="12">
        <f ca="1">OFFSET('１１月①'!$C$32,0,ROW(A5)-1)+OFFSET('１１月②'!$C$32,0,ROW(A5)-1)+OFFSET('１１月③'!$C$32,0,ROW(A5)-1)+OFFSET('１１月④'!$C$32,0,ROW(A5)-1)</f>
        <v>0</v>
      </c>
      <c r="E48" s="12">
        <f t="shared" ca="1" si="9"/>
        <v>0</v>
      </c>
      <c r="F48" s="12">
        <f ca="1">OFFSET('１１月①'!$C$37,0,ROW(A5)-1)+OFFSET('１１月②'!$C$37,0,ROW(A5)-1)+OFFSET('１１月③'!$C$37,0,ROW(A5)-1)+OFFSET('１１月④'!$C$37,0,ROW(A5)-1)</f>
        <v>0</v>
      </c>
      <c r="G48" s="15">
        <f t="shared" ca="1" si="10"/>
        <v>0</v>
      </c>
      <c r="H48" s="13"/>
      <c r="I48" s="12">
        <f ca="1">OFFSET('１１月①'!$C$33,0,ROW(A5)-1)+OFFSET('１１月②'!$C$33,0,ROW(A5)-1)+OFFSET('１１月③'!$C$33,0,ROW(A5)-1)+OFFSET('１１月④'!$C$33,0,ROW(A5)-1)</f>
        <v>0</v>
      </c>
      <c r="J48" s="12">
        <f t="shared" ca="1" si="11"/>
        <v>0</v>
      </c>
      <c r="K48" s="12">
        <f ca="1">OFFSET('１１月①'!$C$38,0,ROW(A5)-1)+OFFSET('１１月②'!$C$38,0,ROW(A5)-1)+OFFSET('１１月③'!$C$38,0,ROW(A5)-1)+OFFSET('１１月④'!$C$38,0,ROW(A5)-1)</f>
        <v>0</v>
      </c>
      <c r="L48" s="15">
        <f t="shared" ca="1" si="12"/>
        <v>0</v>
      </c>
      <c r="M48" s="13"/>
      <c r="N48" s="12">
        <f ca="1">OFFSET('１１月①'!$C$34,0,ROW(A5)-1)+OFFSET('１１月②'!$C$34,0,ROW(A5)-1)+OFFSET('１１月③'!$C$34,0,ROW(A5)-1)+OFFSET('１１月④'!$C$34,0,ROW(A5)-1)</f>
        <v>0</v>
      </c>
      <c r="O48" s="12">
        <f t="shared" ca="1" si="13"/>
        <v>0</v>
      </c>
      <c r="P48" s="12">
        <f ca="1">OFFSET('１１月①'!$C$39,0,ROW(A5)-1)+OFFSET('１１月②'!$C$39,0,ROW(A5)-1)+OFFSET('１１月③'!$C$39,0,ROW(A5)-1)+OFFSET('１１月④'!$C$39,0,ROW(A5)-1)</f>
        <v>0</v>
      </c>
      <c r="Q48" s="15">
        <f t="shared" ca="1" si="14"/>
        <v>0</v>
      </c>
      <c r="R48" s="13"/>
      <c r="S48" s="12">
        <f ca="1">OFFSET('１１月①'!$C$35,0,ROW(A5)-1)+OFFSET('１１月②'!$C$35,0,ROW(A5)-1)+OFFSET('１１月③'!$C$35,0,ROW(A5)-1)+OFFSET('１１月④'!$C$35,0,ROW(A5)-1)</f>
        <v>0</v>
      </c>
      <c r="T48" s="12">
        <f t="shared" ca="1" si="15"/>
        <v>0</v>
      </c>
      <c r="U48" s="12">
        <f ca="1">OFFSET('１１月①'!$C$40,0,ROW(A5)-1)+OFFSET('１１月②'!$C$40,0,ROW(A5)-1)+OFFSET('１１月③'!$C$40,0,ROW(A5)-1)+OFFSET('１１月④'!$C$40,0,ROW(A5)-1)</f>
        <v>0</v>
      </c>
      <c r="V48" s="14">
        <f t="shared" ca="1" si="16"/>
        <v>0</v>
      </c>
      <c r="W48" s="13">
        <f ca="1">MIN(OFFSET('１１月①'!$C$50,0,ROW(A5)-1)+OFFSET('１１月②'!$C$50,0,ROW(A5)-1)+OFFSET('１１月③'!$C$50,0,ROW(A5)-1)+OFFSET('１１月④'!$C$50,0,ROW(A5)-1),AA48)</f>
        <v>0</v>
      </c>
      <c r="X48" s="12">
        <f ca="1">MIN(OFFSET('１１月①'!$C$51,0,ROW(A5)-1)+OFFSET('１１月②'!$C$51,0,ROW(A5)-1)+OFFSET('１１月③'!$C$51,0,ROW(A5)-1)+OFFSET('１１月④'!$C$51,0,ROW(A5)-1),AA48-W48)</f>
        <v>0</v>
      </c>
      <c r="Y48" s="12">
        <f ca="1">MIN(OFFSET('１１月①'!$C$52,0,ROW(A5)-1)+OFFSET('１１月②'!$C$52,0,ROW(A5)-1)+OFFSET('１１月③'!$C$52,0,ROW(A5)-1)+OFFSET('１１月④'!$C$52,0,ROW(A5)-1),AA48-W48-X48)</f>
        <v>0</v>
      </c>
      <c r="Z48" s="15">
        <f ca="1">MIN(OFFSET('１１月①'!$C$53,0,ROW(A5)-1)+OFFSET('１１月②'!$C$53,0,ROW(A5)-1)+OFFSET('１１月③'!$C$53,0,ROW(A5)-1)+OFFSET('１１月④'!$C$53,0,ROW(A5)-1),AA48-W48-X48-Y48)</f>
        <v>0</v>
      </c>
      <c r="AA48" s="11">
        <f ca="1">OFFSET('１１月①'!$C$31,0,ROW(A5)-1)+OFFSET('１１月②'!$C$31,0,ROW(A5)-1)+OFFSET('１１月③'!$C$31,0,ROW(A5)-1)+OFFSET('１１月④'!$C$31,0,ROW(A5)-1)+OFFSET('１１月①'!$C$32,0,ROW(A5)-1)+OFFSET('１１月②'!$C$32,0,ROW(A5)-1)+OFFSET('１１月③'!$C$32,0,ROW(A5)-1)+OFFSET('１１月④'!$C$32,0,ROW(A5)-1)+OFFSET('１１月①'!$C$33,0,ROW(A5)-1)+OFFSET('１１月②'!$C$33,0,ROW(A5)-1)+OFFSET('１１月③'!$C$33,0,ROW(A5)-1)+OFFSET('１１月④'!$C$33,0,ROW(A5)-1)</f>
        <v>0</v>
      </c>
    </row>
    <row r="49" spans="2:27" ht="23.25" customHeight="1" x14ac:dyDescent="0.4">
      <c r="B49" s="44">
        <v>45236</v>
      </c>
      <c r="C49" s="13"/>
      <c r="D49" s="12">
        <f ca="1">OFFSET('１１月①'!$C$32,0,ROW(A6)-1)+OFFSET('１１月②'!$C$32,0,ROW(A6)-1)+OFFSET('１１月③'!$C$32,0,ROW(A6)-1)+OFFSET('１１月④'!$C$32,0,ROW(A6)-1)</f>
        <v>0</v>
      </c>
      <c r="E49" s="12">
        <f t="shared" ca="1" si="9"/>
        <v>0</v>
      </c>
      <c r="F49" s="12">
        <f ca="1">OFFSET('１１月①'!$C$37,0,ROW(A6)-1)+OFFSET('１１月②'!$C$37,0,ROW(A6)-1)+OFFSET('１１月③'!$C$37,0,ROW(A6)-1)+OFFSET('１１月④'!$C$37,0,ROW(A6)-1)</f>
        <v>0</v>
      </c>
      <c r="G49" s="15">
        <f t="shared" ca="1" si="10"/>
        <v>0</v>
      </c>
      <c r="H49" s="13"/>
      <c r="I49" s="12">
        <f ca="1">OFFSET('１１月①'!$C$33,0,ROW(A6)-1)+OFFSET('１１月②'!$C$33,0,ROW(A6)-1)+OFFSET('１１月③'!$C$33,0,ROW(A6)-1)+OFFSET('１１月④'!$C$33,0,ROW(A6)-1)</f>
        <v>0</v>
      </c>
      <c r="J49" s="12">
        <f t="shared" ca="1" si="11"/>
        <v>0</v>
      </c>
      <c r="K49" s="12">
        <f ca="1">OFFSET('１１月①'!$C$38,0,ROW(A6)-1)+OFFSET('１１月②'!$C$38,0,ROW(A6)-1)+OFFSET('１１月③'!$C$38,0,ROW(A6)-1)+OFFSET('１１月④'!$C$38,0,ROW(A6)-1)</f>
        <v>0</v>
      </c>
      <c r="L49" s="15">
        <f t="shared" ca="1" si="12"/>
        <v>0</v>
      </c>
      <c r="M49" s="13"/>
      <c r="N49" s="12">
        <f ca="1">OFFSET('１１月①'!$C$34,0,ROW(A6)-1)+OFFSET('１１月②'!$C$34,0,ROW(A6)-1)+OFFSET('１１月③'!$C$34,0,ROW(A6)-1)+OFFSET('１１月④'!$C$34,0,ROW(A6)-1)</f>
        <v>0</v>
      </c>
      <c r="O49" s="12">
        <f t="shared" ca="1" si="13"/>
        <v>0</v>
      </c>
      <c r="P49" s="12">
        <f ca="1">OFFSET('１１月①'!$C$39,0,ROW(A6)-1)+OFFSET('１１月②'!$C$39,0,ROW(A6)-1)+OFFSET('１１月③'!$C$39,0,ROW(A6)-1)+OFFSET('１１月④'!$C$39,0,ROW(A6)-1)</f>
        <v>0</v>
      </c>
      <c r="Q49" s="15">
        <f t="shared" ca="1" si="14"/>
        <v>0</v>
      </c>
      <c r="R49" s="13"/>
      <c r="S49" s="12">
        <f ca="1">OFFSET('１１月①'!$C$35,0,ROW(A6)-1)+OFFSET('１１月②'!$C$35,0,ROW(A6)-1)+OFFSET('１１月③'!$C$35,0,ROW(A6)-1)+OFFSET('１１月④'!$C$35,0,ROW(A6)-1)</f>
        <v>0</v>
      </c>
      <c r="T49" s="12">
        <f t="shared" ca="1" si="15"/>
        <v>0</v>
      </c>
      <c r="U49" s="12">
        <f ca="1">OFFSET('１１月①'!$C$40,0,ROW(A6)-1)+OFFSET('１１月②'!$C$40,0,ROW(A6)-1)+OFFSET('１１月③'!$C$40,0,ROW(A6)-1)+OFFSET('１１月④'!$C$40,0,ROW(A6)-1)</f>
        <v>0</v>
      </c>
      <c r="V49" s="14">
        <f t="shared" ca="1" si="16"/>
        <v>0</v>
      </c>
      <c r="W49" s="13">
        <f ca="1">MIN(OFFSET('１１月①'!$C$50,0,ROW(A6)-1)+OFFSET('１１月②'!$C$50,0,ROW(A6)-1)+OFFSET('１１月③'!$C$50,0,ROW(A6)-1)+OFFSET('１１月④'!$C$50,0,ROW(A6)-1),AA49)</f>
        <v>0</v>
      </c>
      <c r="X49" s="12">
        <f ca="1">MIN(OFFSET('１１月①'!$C$51,0,ROW(A6)-1)+OFFSET('１１月②'!$C$51,0,ROW(A6)-1)+OFFSET('１１月③'!$C$51,0,ROW(A6)-1)+OFFSET('１１月④'!$C$51,0,ROW(A6)-1),AA49-W49)</f>
        <v>0</v>
      </c>
      <c r="Y49" s="12">
        <f ca="1">MIN(OFFSET('１１月①'!$C$52,0,ROW(A6)-1)+OFFSET('１１月②'!$C$52,0,ROW(A6)-1)+OFFSET('１１月③'!$C$52,0,ROW(A6)-1)+OFFSET('１１月④'!$C$52,0,ROW(A6)-1),AA49-W49-X49)</f>
        <v>0</v>
      </c>
      <c r="Z49" s="15">
        <f ca="1">MIN(OFFSET('１１月①'!$C$53,0,ROW(A6)-1)+OFFSET('１１月②'!$C$53,0,ROW(A6)-1)+OFFSET('１１月③'!$C$53,0,ROW(A6)-1)+OFFSET('１１月④'!$C$53,0,ROW(A6)-1),AA49-W49-X49-Y49)</f>
        <v>0</v>
      </c>
      <c r="AA49" s="11">
        <f ca="1">OFFSET('１１月①'!$C$31,0,ROW(A6)-1)+OFFSET('１１月②'!$C$31,0,ROW(A6)-1)+OFFSET('１１月③'!$C$31,0,ROW(A6)-1)+OFFSET('１１月④'!$C$31,0,ROW(A6)-1)+OFFSET('１１月①'!$C$32,0,ROW(A6)-1)+OFFSET('１１月②'!$C$32,0,ROW(A6)-1)+OFFSET('１１月③'!$C$32,0,ROW(A6)-1)+OFFSET('１１月④'!$C$32,0,ROW(A6)-1)+OFFSET('１１月①'!$C$33,0,ROW(A6)-1)+OFFSET('１１月②'!$C$33,0,ROW(A6)-1)+OFFSET('１１月③'!$C$33,0,ROW(A6)-1)+OFFSET('１１月④'!$C$33,0,ROW(A6)-1)</f>
        <v>0</v>
      </c>
    </row>
    <row r="50" spans="2:27" ht="23.25" customHeight="1" x14ac:dyDescent="0.4">
      <c r="B50" s="44">
        <v>45237</v>
      </c>
      <c r="C50" s="13"/>
      <c r="D50" s="12">
        <f ca="1">OFFSET('１１月①'!$C$32,0,ROW(A7)-1)+OFFSET('１１月②'!$C$32,0,ROW(A7)-1)+OFFSET('１１月③'!$C$32,0,ROW(A7)-1)+OFFSET('１１月④'!$C$32,0,ROW(A7)-1)</f>
        <v>0</v>
      </c>
      <c r="E50" s="12">
        <f t="shared" ca="1" si="9"/>
        <v>0</v>
      </c>
      <c r="F50" s="12">
        <f ca="1">OFFSET('１１月①'!$C$37,0,ROW(A7)-1)+OFFSET('１１月②'!$C$37,0,ROW(A7)-1)+OFFSET('１１月③'!$C$37,0,ROW(A7)-1)+OFFSET('１１月④'!$C$37,0,ROW(A7)-1)</f>
        <v>0</v>
      </c>
      <c r="G50" s="15">
        <f t="shared" ca="1" si="10"/>
        <v>0</v>
      </c>
      <c r="H50" s="13"/>
      <c r="I50" s="12">
        <f ca="1">OFFSET('１１月①'!$C$33,0,ROW(A7)-1)+OFFSET('１１月②'!$C$33,0,ROW(A7)-1)+OFFSET('１１月③'!$C$33,0,ROW(A7)-1)+OFFSET('１１月④'!$C$33,0,ROW(A7)-1)</f>
        <v>0</v>
      </c>
      <c r="J50" s="12">
        <f t="shared" ca="1" si="11"/>
        <v>0</v>
      </c>
      <c r="K50" s="12">
        <f ca="1">OFFSET('１１月①'!$C$38,0,ROW(A7)-1)+OFFSET('１１月②'!$C$38,0,ROW(A7)-1)+OFFSET('１１月③'!$C$38,0,ROW(A7)-1)+OFFSET('１１月④'!$C$38,0,ROW(A7)-1)</f>
        <v>0</v>
      </c>
      <c r="L50" s="15">
        <f t="shared" ca="1" si="12"/>
        <v>0</v>
      </c>
      <c r="M50" s="13"/>
      <c r="N50" s="12">
        <f ca="1">OFFSET('１１月①'!$C$34,0,ROW(A7)-1)+OFFSET('１１月②'!$C$34,0,ROW(A7)-1)+OFFSET('１１月③'!$C$34,0,ROW(A7)-1)+OFFSET('１１月④'!$C$34,0,ROW(A7)-1)</f>
        <v>0</v>
      </c>
      <c r="O50" s="12">
        <f t="shared" ca="1" si="13"/>
        <v>0</v>
      </c>
      <c r="P50" s="12">
        <f ca="1">OFFSET('１１月①'!$C$39,0,ROW(A7)-1)+OFFSET('１１月②'!$C$39,0,ROW(A7)-1)+OFFSET('１１月③'!$C$39,0,ROW(A7)-1)+OFFSET('１１月④'!$C$39,0,ROW(A7)-1)</f>
        <v>0</v>
      </c>
      <c r="Q50" s="15">
        <f t="shared" ca="1" si="14"/>
        <v>0</v>
      </c>
      <c r="R50" s="13"/>
      <c r="S50" s="12">
        <f ca="1">OFFSET('１１月①'!$C$35,0,ROW(A7)-1)+OFFSET('１１月②'!$C$35,0,ROW(A7)-1)+OFFSET('１１月③'!$C$35,0,ROW(A7)-1)+OFFSET('１１月④'!$C$35,0,ROW(A7)-1)</f>
        <v>0</v>
      </c>
      <c r="T50" s="12">
        <f t="shared" ca="1" si="15"/>
        <v>0</v>
      </c>
      <c r="U50" s="12">
        <f ca="1">OFFSET('１１月①'!$C$40,0,ROW(A7)-1)+OFFSET('１１月②'!$C$40,0,ROW(A7)-1)+OFFSET('１１月③'!$C$40,0,ROW(A7)-1)+OFFSET('１１月④'!$C$40,0,ROW(A7)-1)</f>
        <v>0</v>
      </c>
      <c r="V50" s="14">
        <f t="shared" ca="1" si="16"/>
        <v>0</v>
      </c>
      <c r="W50" s="13">
        <f ca="1">MIN(OFFSET('１１月①'!$C$50,0,ROW(A7)-1)+OFFSET('１１月②'!$C$50,0,ROW(A7)-1)+OFFSET('１１月③'!$C$50,0,ROW(A7)-1)+OFFSET('１１月④'!$C$50,0,ROW(A7)-1),AA50)</f>
        <v>0</v>
      </c>
      <c r="X50" s="12">
        <f ca="1">MIN(OFFSET('１１月①'!$C$51,0,ROW(A7)-1)+OFFSET('１１月②'!$C$51,0,ROW(A7)-1)+OFFSET('１１月③'!$C$51,0,ROW(A7)-1)+OFFSET('１１月④'!$C$51,0,ROW(A7)-1),AA50-W50)</f>
        <v>0</v>
      </c>
      <c r="Y50" s="12">
        <f ca="1">MIN(OFFSET('１１月①'!$C$52,0,ROW(A7)-1)+OFFSET('１１月②'!$C$52,0,ROW(A7)-1)+OFFSET('１１月③'!$C$52,0,ROW(A7)-1)+OFFSET('１１月④'!$C$52,0,ROW(A7)-1),AA50-W50-X50)</f>
        <v>0</v>
      </c>
      <c r="Z50" s="15">
        <f ca="1">MIN(OFFSET('１１月①'!$C$53,0,ROW(A7)-1)+OFFSET('１１月②'!$C$53,0,ROW(A7)-1)+OFFSET('１１月③'!$C$53,0,ROW(A7)-1)+OFFSET('１１月④'!$C$53,0,ROW(A7)-1),AA50-W50-X50-Y50)</f>
        <v>0</v>
      </c>
      <c r="AA50" s="11">
        <f ca="1">OFFSET('１１月①'!$C$31,0,ROW(A7)-1)+OFFSET('１１月②'!$C$31,0,ROW(A7)-1)+OFFSET('１１月③'!$C$31,0,ROW(A7)-1)+OFFSET('１１月④'!$C$31,0,ROW(A7)-1)+OFFSET('１１月①'!$C$32,0,ROW(A7)-1)+OFFSET('１１月②'!$C$32,0,ROW(A7)-1)+OFFSET('１１月③'!$C$32,0,ROW(A7)-1)+OFFSET('１１月④'!$C$32,0,ROW(A7)-1)+OFFSET('１１月①'!$C$33,0,ROW(A7)-1)+OFFSET('１１月②'!$C$33,0,ROW(A7)-1)+OFFSET('１１月③'!$C$33,0,ROW(A7)-1)+OFFSET('１１月④'!$C$33,0,ROW(A7)-1)</f>
        <v>0</v>
      </c>
    </row>
    <row r="51" spans="2:27" ht="23.25" customHeight="1" x14ac:dyDescent="0.4">
      <c r="B51" s="44">
        <v>45238</v>
      </c>
      <c r="C51" s="13"/>
      <c r="D51" s="12">
        <f ca="1">OFFSET('１１月①'!$C$32,0,ROW(A8)-1)+OFFSET('１１月②'!$C$32,0,ROW(A8)-1)+OFFSET('１１月③'!$C$32,0,ROW(A8)-1)+OFFSET('１１月④'!$C$32,0,ROW(A8)-1)</f>
        <v>0</v>
      </c>
      <c r="E51" s="12">
        <f t="shared" ca="1" si="9"/>
        <v>0</v>
      </c>
      <c r="F51" s="12">
        <f ca="1">OFFSET('１１月①'!$C$37,0,ROW(A8)-1)+OFFSET('１１月②'!$C$37,0,ROW(A8)-1)+OFFSET('１１月③'!$C$37,0,ROW(A8)-1)+OFFSET('１１月④'!$C$37,0,ROW(A8)-1)</f>
        <v>0</v>
      </c>
      <c r="G51" s="15">
        <f t="shared" ca="1" si="10"/>
        <v>0</v>
      </c>
      <c r="H51" s="13"/>
      <c r="I51" s="12">
        <f ca="1">OFFSET('１１月①'!$C$33,0,ROW(A8)-1)+OFFSET('１１月②'!$C$33,0,ROW(A8)-1)+OFFSET('１１月③'!$C$33,0,ROW(A8)-1)+OFFSET('１１月④'!$C$33,0,ROW(A8)-1)</f>
        <v>0</v>
      </c>
      <c r="J51" s="12">
        <f t="shared" ca="1" si="11"/>
        <v>0</v>
      </c>
      <c r="K51" s="12">
        <f ca="1">OFFSET('１１月①'!$C$38,0,ROW(A8)-1)+OFFSET('１１月②'!$C$38,0,ROW(A8)-1)+OFFSET('１１月③'!$C$38,0,ROW(A8)-1)+OFFSET('１１月④'!$C$38,0,ROW(A8)-1)</f>
        <v>0</v>
      </c>
      <c r="L51" s="15">
        <f t="shared" ca="1" si="12"/>
        <v>0</v>
      </c>
      <c r="M51" s="13"/>
      <c r="N51" s="12">
        <f ca="1">OFFSET('１１月①'!$C$34,0,ROW(A8)-1)+OFFSET('１１月②'!$C$34,0,ROW(A8)-1)+OFFSET('１１月③'!$C$34,0,ROW(A8)-1)+OFFSET('１１月④'!$C$34,0,ROW(A8)-1)</f>
        <v>0</v>
      </c>
      <c r="O51" s="12">
        <f t="shared" ca="1" si="13"/>
        <v>0</v>
      </c>
      <c r="P51" s="12">
        <f ca="1">OFFSET('１１月①'!$C$39,0,ROW(A8)-1)+OFFSET('１１月②'!$C$39,0,ROW(A8)-1)+OFFSET('１１月③'!$C$39,0,ROW(A8)-1)+OFFSET('１１月④'!$C$39,0,ROW(A8)-1)</f>
        <v>0</v>
      </c>
      <c r="Q51" s="15">
        <f t="shared" ca="1" si="14"/>
        <v>0</v>
      </c>
      <c r="R51" s="13"/>
      <c r="S51" s="12">
        <f ca="1">OFFSET('１１月①'!$C$35,0,ROW(A8)-1)+OFFSET('１１月②'!$C$35,0,ROW(A8)-1)+OFFSET('１１月③'!$C$35,0,ROW(A8)-1)+OFFSET('１１月④'!$C$35,0,ROW(A8)-1)</f>
        <v>0</v>
      </c>
      <c r="T51" s="12">
        <f t="shared" ca="1" si="15"/>
        <v>0</v>
      </c>
      <c r="U51" s="12">
        <f ca="1">OFFSET('１１月①'!$C$40,0,ROW(A8)-1)+OFFSET('１１月②'!$C$40,0,ROW(A8)-1)+OFFSET('１１月③'!$C$40,0,ROW(A8)-1)+OFFSET('１１月④'!$C$40,0,ROW(A8)-1)</f>
        <v>0</v>
      </c>
      <c r="V51" s="14">
        <f t="shared" ca="1" si="16"/>
        <v>0</v>
      </c>
      <c r="W51" s="13">
        <f ca="1">MIN(OFFSET('１１月①'!$C$50,0,ROW(A8)-1)+OFFSET('１１月②'!$C$50,0,ROW(A8)-1)+OFFSET('１１月③'!$C$50,0,ROW(A8)-1)+OFFSET('１１月④'!$C$50,0,ROW(A8)-1),AA51)</f>
        <v>0</v>
      </c>
      <c r="X51" s="12">
        <f ca="1">MIN(OFFSET('１１月①'!$C$51,0,ROW(A8)-1)+OFFSET('１１月②'!$C$51,0,ROW(A8)-1)+OFFSET('１１月③'!$C$51,0,ROW(A8)-1)+OFFSET('１１月④'!$C$51,0,ROW(A8)-1),AA51-W51)</f>
        <v>0</v>
      </c>
      <c r="Y51" s="12">
        <f ca="1">MIN(OFFSET('１１月①'!$C$52,0,ROW(A8)-1)+OFFSET('１１月②'!$C$52,0,ROW(A8)-1)+OFFSET('１１月③'!$C$52,0,ROW(A8)-1)+OFFSET('１１月④'!$C$52,0,ROW(A8)-1),AA51-W51-X51)</f>
        <v>0</v>
      </c>
      <c r="Z51" s="15">
        <f ca="1">MIN(OFFSET('１１月①'!$C$53,0,ROW(A8)-1)+OFFSET('１１月②'!$C$53,0,ROW(A8)-1)+OFFSET('１１月③'!$C$53,0,ROW(A8)-1)+OFFSET('１１月④'!$C$53,0,ROW(A8)-1),AA51-W51-X51-Y51)</f>
        <v>0</v>
      </c>
      <c r="AA51" s="11">
        <f ca="1">OFFSET('１１月①'!$C$31,0,ROW(A8)-1)+OFFSET('１１月②'!$C$31,0,ROW(A8)-1)+OFFSET('１１月③'!$C$31,0,ROW(A8)-1)+OFFSET('１１月④'!$C$31,0,ROW(A8)-1)+OFFSET('１１月①'!$C$32,0,ROW(A8)-1)+OFFSET('１１月②'!$C$32,0,ROW(A8)-1)+OFFSET('１１月③'!$C$32,0,ROW(A8)-1)+OFFSET('１１月④'!$C$32,0,ROW(A8)-1)+OFFSET('１１月①'!$C$33,0,ROW(A8)-1)+OFFSET('１１月②'!$C$33,0,ROW(A8)-1)+OFFSET('１１月③'!$C$33,0,ROW(A8)-1)+OFFSET('１１月④'!$C$33,0,ROW(A8)-1)</f>
        <v>0</v>
      </c>
    </row>
    <row r="52" spans="2:27" ht="23.25" customHeight="1" x14ac:dyDescent="0.4">
      <c r="B52" s="44">
        <v>45239</v>
      </c>
      <c r="C52" s="13"/>
      <c r="D52" s="12">
        <f ca="1">OFFSET('１１月①'!$C$32,0,ROW(A9)-1)+OFFSET('１１月②'!$C$32,0,ROW(A9)-1)+OFFSET('１１月③'!$C$32,0,ROW(A9)-1)+OFFSET('１１月④'!$C$32,0,ROW(A9)-1)</f>
        <v>0</v>
      </c>
      <c r="E52" s="12">
        <f t="shared" ca="1" si="9"/>
        <v>0</v>
      </c>
      <c r="F52" s="12">
        <f ca="1">OFFSET('１１月①'!$C$37,0,ROW(A9)-1)+OFFSET('１１月②'!$C$37,0,ROW(A9)-1)+OFFSET('１１月③'!$C$37,0,ROW(A9)-1)+OFFSET('１１月④'!$C$37,0,ROW(A9)-1)</f>
        <v>0</v>
      </c>
      <c r="G52" s="15">
        <f t="shared" ca="1" si="10"/>
        <v>0</v>
      </c>
      <c r="H52" s="13"/>
      <c r="I52" s="12">
        <f ca="1">OFFSET('１１月①'!$C$33,0,ROW(A9)-1)+OFFSET('１１月②'!$C$33,0,ROW(A9)-1)+OFFSET('１１月③'!$C$33,0,ROW(A9)-1)+OFFSET('１１月④'!$C$33,0,ROW(A9)-1)</f>
        <v>0</v>
      </c>
      <c r="J52" s="12">
        <f t="shared" ca="1" si="11"/>
        <v>0</v>
      </c>
      <c r="K52" s="12">
        <f ca="1">OFFSET('１１月①'!$C$38,0,ROW(A9)-1)+OFFSET('１１月②'!$C$38,0,ROW(A9)-1)+OFFSET('１１月③'!$C$38,0,ROW(A9)-1)+OFFSET('１１月④'!$C$38,0,ROW(A9)-1)</f>
        <v>0</v>
      </c>
      <c r="L52" s="15">
        <f t="shared" ca="1" si="12"/>
        <v>0</v>
      </c>
      <c r="M52" s="13"/>
      <c r="N52" s="12">
        <f ca="1">OFFSET('１１月①'!$C$34,0,ROW(A9)-1)+OFFSET('１１月②'!$C$34,0,ROW(A9)-1)+OFFSET('１１月③'!$C$34,0,ROW(A9)-1)+OFFSET('１１月④'!$C$34,0,ROW(A9)-1)</f>
        <v>0</v>
      </c>
      <c r="O52" s="12">
        <f t="shared" ca="1" si="13"/>
        <v>0</v>
      </c>
      <c r="P52" s="12">
        <f ca="1">OFFSET('１１月①'!$C$39,0,ROW(A9)-1)+OFFSET('１１月②'!$C$39,0,ROW(A9)-1)+OFFSET('１１月③'!$C$39,0,ROW(A9)-1)+OFFSET('１１月④'!$C$39,0,ROW(A9)-1)</f>
        <v>0</v>
      </c>
      <c r="Q52" s="15">
        <f t="shared" ca="1" si="14"/>
        <v>0</v>
      </c>
      <c r="R52" s="13"/>
      <c r="S52" s="12">
        <f ca="1">OFFSET('１１月①'!$C$35,0,ROW(A9)-1)+OFFSET('１１月②'!$C$35,0,ROW(A9)-1)+OFFSET('１１月③'!$C$35,0,ROW(A9)-1)+OFFSET('１１月④'!$C$35,0,ROW(A9)-1)</f>
        <v>0</v>
      </c>
      <c r="T52" s="12">
        <f t="shared" ca="1" si="15"/>
        <v>0</v>
      </c>
      <c r="U52" s="12">
        <f ca="1">OFFSET('１１月①'!$C$40,0,ROW(A9)-1)+OFFSET('１１月②'!$C$40,0,ROW(A9)-1)+OFFSET('１１月③'!$C$40,0,ROW(A9)-1)+OFFSET('１１月④'!$C$40,0,ROW(A9)-1)</f>
        <v>0</v>
      </c>
      <c r="V52" s="14">
        <f t="shared" ca="1" si="16"/>
        <v>0</v>
      </c>
      <c r="W52" s="13">
        <f ca="1">MIN(OFFSET('１１月①'!$C$50,0,ROW(A9)-1)+OFFSET('１１月②'!$C$50,0,ROW(A9)-1)+OFFSET('１１月③'!$C$50,0,ROW(A9)-1)+OFFSET('１１月④'!$C$50,0,ROW(A9)-1),AA52)</f>
        <v>0</v>
      </c>
      <c r="X52" s="12">
        <f ca="1">MIN(OFFSET('１１月①'!$C$51,0,ROW(A9)-1)+OFFSET('１１月②'!$C$51,0,ROW(A9)-1)+OFFSET('１１月③'!$C$51,0,ROW(A9)-1)+OFFSET('１１月④'!$C$51,0,ROW(A9)-1),AA52-W52)</f>
        <v>0</v>
      </c>
      <c r="Y52" s="12">
        <f ca="1">MIN(OFFSET('１１月①'!$C$52,0,ROW(A9)-1)+OFFSET('１１月②'!$C$52,0,ROW(A9)-1)+OFFSET('１１月③'!$C$52,0,ROW(A9)-1)+OFFSET('１１月④'!$C$52,0,ROW(A9)-1),AA52-W52-X52)</f>
        <v>0</v>
      </c>
      <c r="Z52" s="15">
        <f ca="1">MIN(OFFSET('１１月①'!$C$53,0,ROW(A9)-1)+OFFSET('１１月②'!$C$53,0,ROW(A9)-1)+OFFSET('１１月③'!$C$53,0,ROW(A9)-1)+OFFSET('１１月④'!$C$53,0,ROW(A9)-1),AA52-W52-X52-Y52)</f>
        <v>0</v>
      </c>
      <c r="AA52" s="11">
        <f ca="1">OFFSET('１１月①'!$C$31,0,ROW(A9)-1)+OFFSET('１１月②'!$C$31,0,ROW(A9)-1)+OFFSET('１１月③'!$C$31,0,ROW(A9)-1)+OFFSET('１１月④'!$C$31,0,ROW(A9)-1)+OFFSET('１１月①'!$C$32,0,ROW(A9)-1)+OFFSET('１１月②'!$C$32,0,ROW(A9)-1)+OFFSET('１１月③'!$C$32,0,ROW(A9)-1)+OFFSET('１１月④'!$C$32,0,ROW(A9)-1)+OFFSET('１１月①'!$C$33,0,ROW(A9)-1)+OFFSET('１１月②'!$C$33,0,ROW(A9)-1)+OFFSET('１１月③'!$C$33,0,ROW(A9)-1)+OFFSET('１１月④'!$C$33,0,ROW(A9)-1)</f>
        <v>0</v>
      </c>
    </row>
    <row r="53" spans="2:27" ht="23.25" customHeight="1" x14ac:dyDescent="0.4">
      <c r="B53" s="44">
        <v>45240</v>
      </c>
      <c r="C53" s="13"/>
      <c r="D53" s="12">
        <f ca="1">OFFSET('１１月①'!$C$32,0,ROW(A10)-1)+OFFSET('１１月②'!$C$32,0,ROW(A10)-1)+OFFSET('１１月③'!$C$32,0,ROW(A10)-1)+OFFSET('１１月④'!$C$32,0,ROW(A10)-1)</f>
        <v>0</v>
      </c>
      <c r="E53" s="12">
        <f t="shared" ca="1" si="9"/>
        <v>0</v>
      </c>
      <c r="F53" s="12">
        <f ca="1">OFFSET('１１月①'!$C$37,0,ROW(A10)-1)+OFFSET('１１月②'!$C$37,0,ROW(A10)-1)+OFFSET('１１月③'!$C$37,0,ROW(A10)-1)+OFFSET('１１月④'!$C$37,0,ROW(A10)-1)</f>
        <v>0</v>
      </c>
      <c r="G53" s="15">
        <f t="shared" ca="1" si="10"/>
        <v>0</v>
      </c>
      <c r="H53" s="13"/>
      <c r="I53" s="12">
        <f ca="1">OFFSET('１１月①'!$C$33,0,ROW(A10)-1)+OFFSET('１１月②'!$C$33,0,ROW(A10)-1)+OFFSET('１１月③'!$C$33,0,ROW(A10)-1)+OFFSET('１１月④'!$C$33,0,ROW(A10)-1)</f>
        <v>0</v>
      </c>
      <c r="J53" s="12">
        <f t="shared" ca="1" si="11"/>
        <v>0</v>
      </c>
      <c r="K53" s="12">
        <f ca="1">OFFSET('１１月①'!$C$38,0,ROW(A10)-1)+OFFSET('１１月②'!$C$38,0,ROW(A10)-1)+OFFSET('１１月③'!$C$38,0,ROW(A10)-1)+OFFSET('１１月④'!$C$38,0,ROW(A10)-1)</f>
        <v>0</v>
      </c>
      <c r="L53" s="15">
        <f t="shared" ca="1" si="12"/>
        <v>0</v>
      </c>
      <c r="M53" s="13"/>
      <c r="N53" s="12">
        <f ca="1">OFFSET('１１月①'!$C$34,0,ROW(A10)-1)+OFFSET('１１月②'!$C$34,0,ROW(A10)-1)+OFFSET('１１月③'!$C$34,0,ROW(A10)-1)+OFFSET('１１月④'!$C$34,0,ROW(A10)-1)</f>
        <v>0</v>
      </c>
      <c r="O53" s="12">
        <f t="shared" ca="1" si="13"/>
        <v>0</v>
      </c>
      <c r="P53" s="12">
        <f ca="1">OFFSET('１１月①'!$C$39,0,ROW(A10)-1)+OFFSET('１１月②'!$C$39,0,ROW(A10)-1)+OFFSET('１１月③'!$C$39,0,ROW(A10)-1)+OFFSET('１１月④'!$C$39,0,ROW(A10)-1)</f>
        <v>0</v>
      </c>
      <c r="Q53" s="15">
        <f t="shared" ca="1" si="14"/>
        <v>0</v>
      </c>
      <c r="R53" s="13"/>
      <c r="S53" s="12">
        <f ca="1">OFFSET('１１月①'!$C$35,0,ROW(A10)-1)+OFFSET('１１月②'!$C$35,0,ROW(A10)-1)+OFFSET('１１月③'!$C$35,0,ROW(A10)-1)+OFFSET('１１月④'!$C$35,0,ROW(A10)-1)</f>
        <v>0</v>
      </c>
      <c r="T53" s="12">
        <f t="shared" ca="1" si="15"/>
        <v>0</v>
      </c>
      <c r="U53" s="12">
        <f ca="1">OFFSET('１１月①'!$C$40,0,ROW(A10)-1)+OFFSET('１１月②'!$C$40,0,ROW(A10)-1)+OFFSET('１１月③'!$C$40,0,ROW(A10)-1)+OFFSET('１１月④'!$C$40,0,ROW(A10)-1)</f>
        <v>0</v>
      </c>
      <c r="V53" s="14">
        <f t="shared" ca="1" si="16"/>
        <v>0</v>
      </c>
      <c r="W53" s="13">
        <f ca="1">MIN(OFFSET('１１月①'!$C$50,0,ROW(A10)-1)+OFFSET('１１月②'!$C$50,0,ROW(A10)-1)+OFFSET('１１月③'!$C$50,0,ROW(A10)-1)+OFFSET('１１月④'!$C$50,0,ROW(A10)-1),AA53)</f>
        <v>0</v>
      </c>
      <c r="X53" s="12">
        <f ca="1">MIN(OFFSET('１１月①'!$C$51,0,ROW(A10)-1)+OFFSET('１１月②'!$C$51,0,ROW(A10)-1)+OFFSET('１１月③'!$C$51,0,ROW(A10)-1)+OFFSET('１１月④'!$C$51,0,ROW(A10)-1),AA53-W53)</f>
        <v>0</v>
      </c>
      <c r="Y53" s="12">
        <f ca="1">MIN(OFFSET('１１月①'!$C$52,0,ROW(A10)-1)+OFFSET('１１月②'!$C$52,0,ROW(A10)-1)+OFFSET('１１月③'!$C$52,0,ROW(A10)-1)+OFFSET('１１月④'!$C$52,0,ROW(A10)-1),AA53-W53-X53)</f>
        <v>0</v>
      </c>
      <c r="Z53" s="15">
        <f ca="1">MIN(OFFSET('１１月①'!$C$53,0,ROW(A10)-1)+OFFSET('１１月②'!$C$53,0,ROW(A10)-1)+OFFSET('１１月③'!$C$53,0,ROW(A10)-1)+OFFSET('１１月④'!$C$53,0,ROW(A10)-1),AA53-W53-X53-Y53)</f>
        <v>0</v>
      </c>
      <c r="AA53" s="11">
        <f ca="1">OFFSET('１１月①'!$C$31,0,ROW(A10)-1)+OFFSET('１１月②'!$C$31,0,ROW(A10)-1)+OFFSET('１１月③'!$C$31,0,ROW(A10)-1)+OFFSET('１１月④'!$C$31,0,ROW(A10)-1)+OFFSET('１１月①'!$C$32,0,ROW(A10)-1)+OFFSET('１１月②'!$C$32,0,ROW(A10)-1)+OFFSET('１１月③'!$C$32,0,ROW(A10)-1)+OFFSET('１１月④'!$C$32,0,ROW(A10)-1)+OFFSET('１１月①'!$C$33,0,ROW(A10)-1)+OFFSET('１１月②'!$C$33,0,ROW(A10)-1)+OFFSET('１１月③'!$C$33,0,ROW(A10)-1)+OFFSET('１１月④'!$C$33,0,ROW(A10)-1)</f>
        <v>0</v>
      </c>
    </row>
    <row r="54" spans="2:27" ht="23.25" customHeight="1" x14ac:dyDescent="0.4">
      <c r="B54" s="44">
        <v>45241</v>
      </c>
      <c r="C54" s="13"/>
      <c r="D54" s="12">
        <f ca="1">OFFSET('１１月①'!$C$32,0,ROW(A11)-1)+OFFSET('１１月②'!$C$32,0,ROW(A11)-1)+OFFSET('１１月③'!$C$32,0,ROW(A11)-1)+OFFSET('１１月④'!$C$32,0,ROW(A11)-1)</f>
        <v>0</v>
      </c>
      <c r="E54" s="12">
        <f t="shared" ca="1" si="9"/>
        <v>0</v>
      </c>
      <c r="F54" s="12">
        <f ca="1">OFFSET('１１月①'!$C$37,0,ROW(A11)-1)+OFFSET('１１月②'!$C$37,0,ROW(A11)-1)+OFFSET('１１月③'!$C$37,0,ROW(A11)-1)+OFFSET('１１月④'!$C$37,0,ROW(A11)-1)</f>
        <v>0</v>
      </c>
      <c r="G54" s="15">
        <f t="shared" ca="1" si="10"/>
        <v>0</v>
      </c>
      <c r="H54" s="13"/>
      <c r="I54" s="12">
        <f ca="1">OFFSET('１１月①'!$C$33,0,ROW(A11)-1)+OFFSET('１１月②'!$C$33,0,ROW(A11)-1)+OFFSET('１１月③'!$C$33,0,ROW(A11)-1)+OFFSET('１１月④'!$C$33,0,ROW(A11)-1)</f>
        <v>0</v>
      </c>
      <c r="J54" s="12">
        <f t="shared" ca="1" si="11"/>
        <v>0</v>
      </c>
      <c r="K54" s="12">
        <f ca="1">OFFSET('１１月①'!$C$38,0,ROW(A11)-1)+OFFSET('１１月②'!$C$38,0,ROW(A11)-1)+OFFSET('１１月③'!$C$38,0,ROW(A11)-1)+OFFSET('１１月④'!$C$38,0,ROW(A11)-1)</f>
        <v>0</v>
      </c>
      <c r="L54" s="15">
        <f t="shared" ca="1" si="12"/>
        <v>0</v>
      </c>
      <c r="M54" s="13"/>
      <c r="N54" s="12">
        <f ca="1">OFFSET('１１月①'!$C$34,0,ROW(A11)-1)+OFFSET('１１月②'!$C$34,0,ROW(A11)-1)+OFFSET('１１月③'!$C$34,0,ROW(A11)-1)+OFFSET('１１月④'!$C$34,0,ROW(A11)-1)</f>
        <v>0</v>
      </c>
      <c r="O54" s="12">
        <f t="shared" ca="1" si="13"/>
        <v>0</v>
      </c>
      <c r="P54" s="12">
        <f ca="1">OFFSET('１１月①'!$C$39,0,ROW(A11)-1)+OFFSET('１１月②'!$C$39,0,ROW(A11)-1)+OFFSET('１１月③'!$C$39,0,ROW(A11)-1)+OFFSET('１１月④'!$C$39,0,ROW(A11)-1)</f>
        <v>0</v>
      </c>
      <c r="Q54" s="15">
        <f t="shared" ca="1" si="14"/>
        <v>0</v>
      </c>
      <c r="R54" s="13"/>
      <c r="S54" s="12">
        <f ca="1">OFFSET('１１月①'!$C$35,0,ROW(A11)-1)+OFFSET('１１月②'!$C$35,0,ROW(A11)-1)+OFFSET('１１月③'!$C$35,0,ROW(A11)-1)+OFFSET('１１月④'!$C$35,0,ROW(A11)-1)</f>
        <v>0</v>
      </c>
      <c r="T54" s="12">
        <f t="shared" ca="1" si="15"/>
        <v>0</v>
      </c>
      <c r="U54" s="12">
        <f ca="1">OFFSET('１１月①'!$C$40,0,ROW(A11)-1)+OFFSET('１１月②'!$C$40,0,ROW(A11)-1)+OFFSET('１１月③'!$C$40,0,ROW(A11)-1)+OFFSET('１１月④'!$C$40,0,ROW(A11)-1)</f>
        <v>0</v>
      </c>
      <c r="V54" s="14">
        <f t="shared" ca="1" si="16"/>
        <v>0</v>
      </c>
      <c r="W54" s="13">
        <f ca="1">MIN(OFFSET('１１月①'!$C$50,0,ROW(A11)-1)+OFFSET('１１月②'!$C$50,0,ROW(A11)-1)+OFFSET('１１月③'!$C$50,0,ROW(A11)-1)+OFFSET('１１月④'!$C$50,0,ROW(A11)-1),AA54)</f>
        <v>0</v>
      </c>
      <c r="X54" s="12">
        <f ca="1">MIN(OFFSET('１１月①'!$C$51,0,ROW(A11)-1)+OFFSET('１１月②'!$C$51,0,ROW(A11)-1)+OFFSET('１１月③'!$C$51,0,ROW(A11)-1)+OFFSET('１１月④'!$C$51,0,ROW(A11)-1),AA54-W54)</f>
        <v>0</v>
      </c>
      <c r="Y54" s="12">
        <f ca="1">MIN(OFFSET('１１月①'!$C$52,0,ROW(A11)-1)+OFFSET('１１月②'!$C$52,0,ROW(A11)-1)+OFFSET('１１月③'!$C$52,0,ROW(A11)-1)+OFFSET('１１月④'!$C$52,0,ROW(A11)-1),AA54-W54-X54)</f>
        <v>0</v>
      </c>
      <c r="Z54" s="15">
        <f ca="1">MIN(OFFSET('１１月①'!$C$53,0,ROW(A11)-1)+OFFSET('１１月②'!$C$53,0,ROW(A11)-1)+OFFSET('１１月③'!$C$53,0,ROW(A11)-1)+OFFSET('１１月④'!$C$53,0,ROW(A11)-1),AA54-W54-X54-Y54)</f>
        <v>0</v>
      </c>
      <c r="AA54" s="11">
        <f ca="1">OFFSET('１１月①'!$C$31,0,ROW(A11)-1)+OFFSET('１１月②'!$C$31,0,ROW(A11)-1)+OFFSET('１１月③'!$C$31,0,ROW(A11)-1)+OFFSET('１１月④'!$C$31,0,ROW(A11)-1)+OFFSET('１１月①'!$C$32,0,ROW(A11)-1)+OFFSET('１１月②'!$C$32,0,ROW(A11)-1)+OFFSET('１１月③'!$C$32,0,ROW(A11)-1)+OFFSET('１１月④'!$C$32,0,ROW(A11)-1)+OFFSET('１１月①'!$C$33,0,ROW(A11)-1)+OFFSET('１１月②'!$C$33,0,ROW(A11)-1)+OFFSET('１１月③'!$C$33,0,ROW(A11)-1)+OFFSET('１１月④'!$C$33,0,ROW(A11)-1)</f>
        <v>0</v>
      </c>
    </row>
    <row r="55" spans="2:27" ht="23.25" customHeight="1" x14ac:dyDescent="0.4">
      <c r="B55" s="44">
        <v>45242</v>
      </c>
      <c r="C55" s="13"/>
      <c r="D55" s="12">
        <f ca="1">OFFSET('１１月①'!$C$32,0,ROW(A12)-1)+OFFSET('１１月②'!$C$32,0,ROW(A12)-1)+OFFSET('１１月③'!$C$32,0,ROW(A12)-1)+OFFSET('１１月④'!$C$32,0,ROW(A12)-1)</f>
        <v>0</v>
      </c>
      <c r="E55" s="12">
        <f t="shared" ca="1" si="9"/>
        <v>0</v>
      </c>
      <c r="F55" s="12">
        <f ca="1">OFFSET('１１月①'!$C$37,0,ROW(A12)-1)+OFFSET('１１月②'!$C$37,0,ROW(A12)-1)+OFFSET('１１月③'!$C$37,0,ROW(A12)-1)+OFFSET('１１月④'!$C$37,0,ROW(A12)-1)</f>
        <v>0</v>
      </c>
      <c r="G55" s="15">
        <f t="shared" ca="1" si="10"/>
        <v>0</v>
      </c>
      <c r="H55" s="13"/>
      <c r="I55" s="12">
        <f ca="1">OFFSET('１１月①'!$C$33,0,ROW(A12)-1)+OFFSET('１１月②'!$C$33,0,ROW(A12)-1)+OFFSET('１１月③'!$C$33,0,ROW(A12)-1)+OFFSET('１１月④'!$C$33,0,ROW(A12)-1)</f>
        <v>0</v>
      </c>
      <c r="J55" s="12">
        <f t="shared" ca="1" si="11"/>
        <v>0</v>
      </c>
      <c r="K55" s="12">
        <f ca="1">OFFSET('１１月①'!$C$38,0,ROW(A12)-1)+OFFSET('１１月②'!$C$38,0,ROW(A12)-1)+OFFSET('１１月③'!$C$38,0,ROW(A12)-1)+OFFSET('１１月④'!$C$38,0,ROW(A12)-1)</f>
        <v>0</v>
      </c>
      <c r="L55" s="15">
        <f t="shared" ca="1" si="12"/>
        <v>0</v>
      </c>
      <c r="M55" s="13"/>
      <c r="N55" s="12">
        <f ca="1">OFFSET('１１月①'!$C$34,0,ROW(A12)-1)+OFFSET('１１月②'!$C$34,0,ROW(A12)-1)+OFFSET('１１月③'!$C$34,0,ROW(A12)-1)+OFFSET('１１月④'!$C$34,0,ROW(A12)-1)</f>
        <v>0</v>
      </c>
      <c r="O55" s="12">
        <f t="shared" ca="1" si="13"/>
        <v>0</v>
      </c>
      <c r="P55" s="12">
        <f ca="1">OFFSET('１１月①'!$C$39,0,ROW(A12)-1)+OFFSET('１１月②'!$C$39,0,ROW(A12)-1)+OFFSET('１１月③'!$C$39,0,ROW(A12)-1)+OFFSET('１１月④'!$C$39,0,ROW(A12)-1)</f>
        <v>0</v>
      </c>
      <c r="Q55" s="15">
        <f t="shared" ca="1" si="14"/>
        <v>0</v>
      </c>
      <c r="R55" s="13"/>
      <c r="S55" s="12">
        <f ca="1">OFFSET('１１月①'!$C$35,0,ROW(A12)-1)+OFFSET('１１月②'!$C$35,0,ROW(A12)-1)+OFFSET('１１月③'!$C$35,0,ROW(A12)-1)+OFFSET('１１月④'!$C$35,0,ROW(A12)-1)</f>
        <v>0</v>
      </c>
      <c r="T55" s="12">
        <f t="shared" ca="1" si="15"/>
        <v>0</v>
      </c>
      <c r="U55" s="12">
        <f ca="1">OFFSET('１１月①'!$C$40,0,ROW(A12)-1)+OFFSET('１１月②'!$C$40,0,ROW(A12)-1)+OFFSET('１１月③'!$C$40,0,ROW(A12)-1)+OFFSET('１１月④'!$C$40,0,ROW(A12)-1)</f>
        <v>0</v>
      </c>
      <c r="V55" s="14">
        <f t="shared" ca="1" si="16"/>
        <v>0</v>
      </c>
      <c r="W55" s="13">
        <f ca="1">MIN(OFFSET('１１月①'!$C$50,0,ROW(A12)-1)+OFFSET('１１月②'!$C$50,0,ROW(A12)-1)+OFFSET('１１月③'!$C$50,0,ROW(A12)-1)+OFFSET('１１月④'!$C$50,0,ROW(A12)-1),AA55)</f>
        <v>0</v>
      </c>
      <c r="X55" s="12">
        <f ca="1">MIN(OFFSET('１１月①'!$C$51,0,ROW(A12)-1)+OFFSET('１１月②'!$C$51,0,ROW(A12)-1)+OFFSET('１１月③'!$C$51,0,ROW(A12)-1)+OFFSET('１１月④'!$C$51,0,ROW(A12)-1),AA55-W55)</f>
        <v>0</v>
      </c>
      <c r="Y55" s="12">
        <f ca="1">MIN(OFFSET('１１月①'!$C$52,0,ROW(A12)-1)+OFFSET('１１月②'!$C$52,0,ROW(A12)-1)+OFFSET('１１月③'!$C$52,0,ROW(A12)-1)+OFFSET('１１月④'!$C$52,0,ROW(A12)-1),AA55-W55-X55)</f>
        <v>0</v>
      </c>
      <c r="Z55" s="15">
        <f ca="1">MIN(OFFSET('１１月①'!$C$53,0,ROW(A12)-1)+OFFSET('１１月②'!$C$53,0,ROW(A12)-1)+OFFSET('１１月③'!$C$53,0,ROW(A12)-1)+OFFSET('１１月④'!$C$53,0,ROW(A12)-1),AA55-W55-X55-Y55)</f>
        <v>0</v>
      </c>
      <c r="AA55" s="11">
        <f ca="1">OFFSET('１１月①'!$C$31,0,ROW(A12)-1)+OFFSET('１１月②'!$C$31,0,ROW(A12)-1)+OFFSET('１１月③'!$C$31,0,ROW(A12)-1)+OFFSET('１１月④'!$C$31,0,ROW(A12)-1)+OFFSET('１１月①'!$C$32,0,ROW(A12)-1)+OFFSET('１１月②'!$C$32,0,ROW(A12)-1)+OFFSET('１１月③'!$C$32,0,ROW(A12)-1)+OFFSET('１１月④'!$C$32,0,ROW(A12)-1)+OFFSET('１１月①'!$C$33,0,ROW(A12)-1)+OFFSET('１１月②'!$C$33,0,ROW(A12)-1)+OFFSET('１１月③'!$C$33,0,ROW(A12)-1)+OFFSET('１１月④'!$C$33,0,ROW(A12)-1)</f>
        <v>0</v>
      </c>
    </row>
    <row r="56" spans="2:27" ht="23.25" customHeight="1" x14ac:dyDescent="0.4">
      <c r="B56" s="44">
        <v>45243</v>
      </c>
      <c r="C56" s="13"/>
      <c r="D56" s="12">
        <f ca="1">OFFSET('１１月①'!$C$32,0,ROW(A13)-1)+OFFSET('１１月②'!$C$32,0,ROW(A13)-1)+OFFSET('１１月③'!$C$32,0,ROW(A13)-1)+OFFSET('１１月④'!$C$32,0,ROW(A13)-1)</f>
        <v>0</v>
      </c>
      <c r="E56" s="12">
        <f t="shared" ca="1" si="9"/>
        <v>0</v>
      </c>
      <c r="F56" s="12">
        <f ca="1">OFFSET('１１月①'!$C$37,0,ROW(A13)-1)+OFFSET('１１月②'!$C$37,0,ROW(A13)-1)+OFFSET('１１月③'!$C$37,0,ROW(A13)-1)+OFFSET('１１月④'!$C$37,0,ROW(A13)-1)</f>
        <v>0</v>
      </c>
      <c r="G56" s="15">
        <f t="shared" ca="1" si="10"/>
        <v>0</v>
      </c>
      <c r="H56" s="13"/>
      <c r="I56" s="12">
        <f ca="1">OFFSET('１１月①'!$C$33,0,ROW(A13)-1)+OFFSET('１１月②'!$C$33,0,ROW(A13)-1)+OFFSET('１１月③'!$C$33,0,ROW(A13)-1)+OFFSET('１１月④'!$C$33,0,ROW(A13)-1)</f>
        <v>0</v>
      </c>
      <c r="J56" s="12">
        <f t="shared" ca="1" si="11"/>
        <v>0</v>
      </c>
      <c r="K56" s="12">
        <f ca="1">OFFSET('１１月①'!$C$38,0,ROW(A13)-1)+OFFSET('１１月②'!$C$38,0,ROW(A13)-1)+OFFSET('１１月③'!$C$38,0,ROW(A13)-1)+OFFSET('１１月④'!$C$38,0,ROW(A13)-1)</f>
        <v>0</v>
      </c>
      <c r="L56" s="15">
        <f t="shared" ca="1" si="12"/>
        <v>0</v>
      </c>
      <c r="M56" s="13"/>
      <c r="N56" s="12">
        <f ca="1">OFFSET('１１月①'!$C$34,0,ROW(A13)-1)+OFFSET('１１月②'!$C$34,0,ROW(A13)-1)+OFFSET('１１月③'!$C$34,0,ROW(A13)-1)+OFFSET('１１月④'!$C$34,0,ROW(A13)-1)</f>
        <v>0</v>
      </c>
      <c r="O56" s="12">
        <f t="shared" ca="1" si="13"/>
        <v>0</v>
      </c>
      <c r="P56" s="12">
        <f ca="1">OFFSET('１１月①'!$C$39,0,ROW(A13)-1)+OFFSET('１１月②'!$C$39,0,ROW(A13)-1)+OFFSET('１１月③'!$C$39,0,ROW(A13)-1)+OFFSET('１１月④'!$C$39,0,ROW(A13)-1)</f>
        <v>0</v>
      </c>
      <c r="Q56" s="15">
        <f t="shared" ca="1" si="14"/>
        <v>0</v>
      </c>
      <c r="R56" s="13"/>
      <c r="S56" s="12">
        <f ca="1">OFFSET('１１月①'!$C$35,0,ROW(A13)-1)+OFFSET('１１月②'!$C$35,0,ROW(A13)-1)+OFFSET('１１月③'!$C$35,0,ROW(A13)-1)+OFFSET('１１月④'!$C$35,0,ROW(A13)-1)</f>
        <v>0</v>
      </c>
      <c r="T56" s="12">
        <f t="shared" ca="1" si="15"/>
        <v>0</v>
      </c>
      <c r="U56" s="12">
        <f ca="1">OFFSET('１１月①'!$C$40,0,ROW(A13)-1)+OFFSET('１１月②'!$C$40,0,ROW(A13)-1)+OFFSET('１１月③'!$C$40,0,ROW(A13)-1)+OFFSET('１１月④'!$C$40,0,ROW(A13)-1)</f>
        <v>0</v>
      </c>
      <c r="V56" s="14">
        <f t="shared" ca="1" si="16"/>
        <v>0</v>
      </c>
      <c r="W56" s="13">
        <f ca="1">MIN(OFFSET('１１月①'!$C$50,0,ROW(A13)-1)+OFFSET('１１月②'!$C$50,0,ROW(A13)-1)+OFFSET('１１月③'!$C$50,0,ROW(A13)-1)+OFFSET('１１月④'!$C$50,0,ROW(A13)-1),AA56)</f>
        <v>0</v>
      </c>
      <c r="X56" s="12">
        <f ca="1">MIN(OFFSET('１１月①'!$C$51,0,ROW(A13)-1)+OFFSET('１１月②'!$C$51,0,ROW(A13)-1)+OFFSET('１１月③'!$C$51,0,ROW(A13)-1)+OFFSET('１１月④'!$C$51,0,ROW(A13)-1),AA56-W56)</f>
        <v>0</v>
      </c>
      <c r="Y56" s="12">
        <f ca="1">MIN(OFFSET('１１月①'!$C$52,0,ROW(A13)-1)+OFFSET('１１月②'!$C$52,0,ROW(A13)-1)+OFFSET('１１月③'!$C$52,0,ROW(A13)-1)+OFFSET('１１月④'!$C$52,0,ROW(A13)-1),AA56-W56-X56)</f>
        <v>0</v>
      </c>
      <c r="Z56" s="15">
        <f ca="1">MIN(OFFSET('１１月①'!$C$53,0,ROW(A13)-1)+OFFSET('１１月②'!$C$53,0,ROW(A13)-1)+OFFSET('１１月③'!$C$53,0,ROW(A13)-1)+OFFSET('１１月④'!$C$53,0,ROW(A13)-1),AA56-W56-X56-Y56)</f>
        <v>0</v>
      </c>
      <c r="AA56" s="11">
        <f ca="1">OFFSET('１１月①'!$C$31,0,ROW(A13)-1)+OFFSET('１１月②'!$C$31,0,ROW(A13)-1)+OFFSET('１１月③'!$C$31,0,ROW(A13)-1)+OFFSET('１１月④'!$C$31,0,ROW(A13)-1)+OFFSET('１１月①'!$C$32,0,ROW(A13)-1)+OFFSET('１１月②'!$C$32,0,ROW(A13)-1)+OFFSET('１１月③'!$C$32,0,ROW(A13)-1)+OFFSET('１１月④'!$C$32,0,ROW(A13)-1)+OFFSET('１１月①'!$C$33,0,ROW(A13)-1)+OFFSET('１１月②'!$C$33,0,ROW(A13)-1)+OFFSET('１１月③'!$C$33,0,ROW(A13)-1)+OFFSET('１１月④'!$C$33,0,ROW(A13)-1)</f>
        <v>0</v>
      </c>
    </row>
    <row r="57" spans="2:27" ht="23.25" customHeight="1" x14ac:dyDescent="0.4">
      <c r="B57" s="44">
        <v>45244</v>
      </c>
      <c r="C57" s="13"/>
      <c r="D57" s="12">
        <f ca="1">OFFSET('１１月①'!$C$32,0,ROW(A14)-1)+OFFSET('１１月②'!$C$32,0,ROW(A14)-1)+OFFSET('１１月③'!$C$32,0,ROW(A14)-1)+OFFSET('１１月④'!$C$32,0,ROW(A14)-1)</f>
        <v>0</v>
      </c>
      <c r="E57" s="12">
        <f t="shared" ca="1" si="9"/>
        <v>0</v>
      </c>
      <c r="F57" s="12">
        <f ca="1">OFFSET('１１月①'!$C$37,0,ROW(A14)-1)+OFFSET('１１月②'!$C$37,0,ROW(A14)-1)+OFFSET('１１月③'!$C$37,0,ROW(A14)-1)+OFFSET('１１月④'!$C$37,0,ROW(A14)-1)</f>
        <v>0</v>
      </c>
      <c r="G57" s="15">
        <f t="shared" ca="1" si="10"/>
        <v>0</v>
      </c>
      <c r="H57" s="13"/>
      <c r="I57" s="12">
        <f ca="1">OFFSET('１１月①'!$C$33,0,ROW(A14)-1)+OFFSET('１１月②'!$C$33,0,ROW(A14)-1)+OFFSET('１１月③'!$C$33,0,ROW(A14)-1)+OFFSET('１１月④'!$C$33,0,ROW(A14)-1)</f>
        <v>0</v>
      </c>
      <c r="J57" s="12">
        <f t="shared" ca="1" si="11"/>
        <v>0</v>
      </c>
      <c r="K57" s="12">
        <f ca="1">OFFSET('１１月①'!$C$38,0,ROW(A14)-1)+OFFSET('１１月②'!$C$38,0,ROW(A14)-1)+OFFSET('１１月③'!$C$38,0,ROW(A14)-1)+OFFSET('１１月④'!$C$38,0,ROW(A14)-1)</f>
        <v>0</v>
      </c>
      <c r="L57" s="15">
        <f t="shared" ca="1" si="12"/>
        <v>0</v>
      </c>
      <c r="M57" s="13"/>
      <c r="N57" s="12">
        <f ca="1">OFFSET('１１月①'!$C$34,0,ROW(A14)-1)+OFFSET('１１月②'!$C$34,0,ROW(A14)-1)+OFFSET('１１月③'!$C$34,0,ROW(A14)-1)+OFFSET('１１月④'!$C$34,0,ROW(A14)-1)</f>
        <v>0</v>
      </c>
      <c r="O57" s="12">
        <f t="shared" ca="1" si="13"/>
        <v>0</v>
      </c>
      <c r="P57" s="12">
        <f ca="1">OFFSET('１１月①'!$C$39,0,ROW(A14)-1)+OFFSET('１１月②'!$C$39,0,ROW(A14)-1)+OFFSET('１１月③'!$C$39,0,ROW(A14)-1)+OFFSET('１１月④'!$C$39,0,ROW(A14)-1)</f>
        <v>0</v>
      </c>
      <c r="Q57" s="15">
        <f t="shared" ca="1" si="14"/>
        <v>0</v>
      </c>
      <c r="R57" s="13"/>
      <c r="S57" s="12">
        <f ca="1">OFFSET('１１月①'!$C$35,0,ROW(A14)-1)+OFFSET('１１月②'!$C$35,0,ROW(A14)-1)+OFFSET('１１月③'!$C$35,0,ROW(A14)-1)+OFFSET('１１月④'!$C$35,0,ROW(A14)-1)</f>
        <v>0</v>
      </c>
      <c r="T57" s="12">
        <f t="shared" ca="1" si="15"/>
        <v>0</v>
      </c>
      <c r="U57" s="12">
        <f ca="1">OFFSET('１１月①'!$C$40,0,ROW(A14)-1)+OFFSET('１１月②'!$C$40,0,ROW(A14)-1)+OFFSET('１１月③'!$C$40,0,ROW(A14)-1)+OFFSET('１１月④'!$C$40,0,ROW(A14)-1)</f>
        <v>0</v>
      </c>
      <c r="V57" s="14">
        <f t="shared" ca="1" si="16"/>
        <v>0</v>
      </c>
      <c r="W57" s="13">
        <f ca="1">MIN(OFFSET('１１月①'!$C$50,0,ROW(A14)-1)+OFFSET('１１月②'!$C$50,0,ROW(A14)-1)+OFFSET('１１月③'!$C$50,0,ROW(A14)-1)+OFFSET('１１月④'!$C$50,0,ROW(A14)-1),AA57)</f>
        <v>0</v>
      </c>
      <c r="X57" s="12">
        <f ca="1">MIN(OFFSET('１１月①'!$C$51,0,ROW(A14)-1)+OFFSET('１１月②'!$C$51,0,ROW(A14)-1)+OFFSET('１１月③'!$C$51,0,ROW(A14)-1)+OFFSET('１１月④'!$C$51,0,ROW(A14)-1),AA57-W57)</f>
        <v>0</v>
      </c>
      <c r="Y57" s="12">
        <f ca="1">MIN(OFFSET('１１月①'!$C$52,0,ROW(A14)-1)+OFFSET('１１月②'!$C$52,0,ROW(A14)-1)+OFFSET('１１月③'!$C$52,0,ROW(A14)-1)+OFFSET('１１月④'!$C$52,0,ROW(A14)-1),AA57-W57-X57)</f>
        <v>0</v>
      </c>
      <c r="Z57" s="15">
        <f ca="1">MIN(OFFSET('１１月①'!$C$53,0,ROW(A14)-1)+OFFSET('１１月②'!$C$53,0,ROW(A14)-1)+OFFSET('１１月③'!$C$53,0,ROW(A14)-1)+OFFSET('１１月④'!$C$53,0,ROW(A14)-1),AA57-W57-X57-Y57)</f>
        <v>0</v>
      </c>
      <c r="AA57" s="11">
        <f ca="1">OFFSET('１１月①'!$C$31,0,ROW(A14)-1)+OFFSET('１１月②'!$C$31,0,ROW(A14)-1)+OFFSET('１１月③'!$C$31,0,ROW(A14)-1)+OFFSET('１１月④'!$C$31,0,ROW(A14)-1)+OFFSET('１１月①'!$C$32,0,ROW(A14)-1)+OFFSET('１１月②'!$C$32,0,ROW(A14)-1)+OFFSET('１１月③'!$C$32,0,ROW(A14)-1)+OFFSET('１１月④'!$C$32,0,ROW(A14)-1)+OFFSET('１１月①'!$C$33,0,ROW(A14)-1)+OFFSET('１１月②'!$C$33,0,ROW(A14)-1)+OFFSET('１１月③'!$C$33,0,ROW(A14)-1)+OFFSET('１１月④'!$C$33,0,ROW(A14)-1)</f>
        <v>0</v>
      </c>
    </row>
    <row r="58" spans="2:27" ht="23.25" customHeight="1" x14ac:dyDescent="0.4">
      <c r="B58" s="44">
        <v>45245</v>
      </c>
      <c r="C58" s="13"/>
      <c r="D58" s="12">
        <f ca="1">OFFSET('１１月①'!$C$32,0,ROW(A15)-1)+OFFSET('１１月②'!$C$32,0,ROW(A15)-1)+OFFSET('１１月③'!$C$32,0,ROW(A15)-1)+OFFSET('１１月④'!$C$32,0,ROW(A15)-1)</f>
        <v>0</v>
      </c>
      <c r="E58" s="12">
        <f t="shared" ca="1" si="9"/>
        <v>0</v>
      </c>
      <c r="F58" s="12">
        <f ca="1">OFFSET('１１月①'!$C$37,0,ROW(A15)-1)+OFFSET('１１月②'!$C$37,0,ROW(A15)-1)+OFFSET('１１月③'!$C$37,0,ROW(A15)-1)+OFFSET('１１月④'!$C$37,0,ROW(A15)-1)</f>
        <v>0</v>
      </c>
      <c r="G58" s="15">
        <f t="shared" ca="1" si="10"/>
        <v>0</v>
      </c>
      <c r="H58" s="13"/>
      <c r="I58" s="12">
        <f ca="1">OFFSET('１１月①'!$C$33,0,ROW(A15)-1)+OFFSET('１１月②'!$C$33,0,ROW(A15)-1)+OFFSET('１１月③'!$C$33,0,ROW(A15)-1)+OFFSET('１１月④'!$C$33,0,ROW(A15)-1)</f>
        <v>0</v>
      </c>
      <c r="J58" s="12">
        <f t="shared" ca="1" si="11"/>
        <v>0</v>
      </c>
      <c r="K58" s="12">
        <f ca="1">OFFSET('１１月①'!$C$38,0,ROW(A15)-1)+OFFSET('１１月②'!$C$38,0,ROW(A15)-1)+OFFSET('１１月③'!$C$38,0,ROW(A15)-1)+OFFSET('１１月④'!$C$38,0,ROW(A15)-1)</f>
        <v>0</v>
      </c>
      <c r="L58" s="15">
        <f t="shared" ca="1" si="12"/>
        <v>0</v>
      </c>
      <c r="M58" s="13"/>
      <c r="N58" s="12">
        <f ca="1">OFFSET('１１月①'!$C$34,0,ROW(A15)-1)+OFFSET('１１月②'!$C$34,0,ROW(A15)-1)+OFFSET('１１月③'!$C$34,0,ROW(A15)-1)+OFFSET('１１月④'!$C$34,0,ROW(A15)-1)</f>
        <v>0</v>
      </c>
      <c r="O58" s="12">
        <f t="shared" ca="1" si="13"/>
        <v>0</v>
      </c>
      <c r="P58" s="12">
        <f ca="1">OFFSET('１１月①'!$C$39,0,ROW(A15)-1)+OFFSET('１１月②'!$C$39,0,ROW(A15)-1)+OFFSET('１１月③'!$C$39,0,ROW(A15)-1)+OFFSET('１１月④'!$C$39,0,ROW(A15)-1)</f>
        <v>0</v>
      </c>
      <c r="Q58" s="15">
        <f t="shared" ca="1" si="14"/>
        <v>0</v>
      </c>
      <c r="R58" s="13"/>
      <c r="S58" s="12">
        <f ca="1">OFFSET('１１月①'!$C$35,0,ROW(A15)-1)+OFFSET('１１月②'!$C$35,0,ROW(A15)-1)+OFFSET('１１月③'!$C$35,0,ROW(A15)-1)+OFFSET('１１月④'!$C$35,0,ROW(A15)-1)</f>
        <v>0</v>
      </c>
      <c r="T58" s="12">
        <f t="shared" ca="1" si="15"/>
        <v>0</v>
      </c>
      <c r="U58" s="12">
        <f ca="1">OFFSET('１１月①'!$C$40,0,ROW(A15)-1)+OFFSET('１１月②'!$C$40,0,ROW(A15)-1)+OFFSET('１１月③'!$C$40,0,ROW(A15)-1)+OFFSET('１１月④'!$C$40,0,ROW(A15)-1)</f>
        <v>0</v>
      </c>
      <c r="V58" s="14">
        <f t="shared" ca="1" si="16"/>
        <v>0</v>
      </c>
      <c r="W58" s="13">
        <f ca="1">MIN(OFFSET('１１月①'!$C$50,0,ROW(A15)-1)+OFFSET('１１月②'!$C$50,0,ROW(A15)-1)+OFFSET('１１月③'!$C$50,0,ROW(A15)-1)+OFFSET('１１月④'!$C$50,0,ROW(A15)-1),AA58)</f>
        <v>0</v>
      </c>
      <c r="X58" s="12">
        <f ca="1">MIN(OFFSET('１１月①'!$C$51,0,ROW(A15)-1)+OFFSET('１１月②'!$C$51,0,ROW(A15)-1)+OFFSET('１１月③'!$C$51,0,ROW(A15)-1)+OFFSET('１１月④'!$C$51,0,ROW(A15)-1),AA58-W58)</f>
        <v>0</v>
      </c>
      <c r="Y58" s="12">
        <f ca="1">MIN(OFFSET('１１月①'!$C$52,0,ROW(A15)-1)+OFFSET('１１月②'!$C$52,0,ROW(A15)-1)+OFFSET('１１月③'!$C$52,0,ROW(A15)-1)+OFFSET('１１月④'!$C$52,0,ROW(A15)-1),AA58-W58-X58)</f>
        <v>0</v>
      </c>
      <c r="Z58" s="15">
        <f ca="1">MIN(OFFSET('１１月①'!$C$53,0,ROW(A15)-1)+OFFSET('１１月②'!$C$53,0,ROW(A15)-1)+OFFSET('１１月③'!$C$53,0,ROW(A15)-1)+OFFSET('１１月④'!$C$53,0,ROW(A15)-1),AA58-W58-X58-Y58)</f>
        <v>0</v>
      </c>
      <c r="AA58" s="11">
        <f ca="1">OFFSET('１１月①'!$C$31,0,ROW(A15)-1)+OFFSET('１１月②'!$C$31,0,ROW(A15)-1)+OFFSET('１１月③'!$C$31,0,ROW(A15)-1)+OFFSET('１１月④'!$C$31,0,ROW(A15)-1)+OFFSET('１１月①'!$C$32,0,ROW(A15)-1)+OFFSET('１１月②'!$C$32,0,ROW(A15)-1)+OFFSET('１１月③'!$C$32,0,ROW(A15)-1)+OFFSET('１１月④'!$C$32,0,ROW(A15)-1)+OFFSET('１１月①'!$C$33,0,ROW(A15)-1)+OFFSET('１１月②'!$C$33,0,ROW(A15)-1)+OFFSET('１１月③'!$C$33,0,ROW(A15)-1)+OFFSET('１１月④'!$C$33,0,ROW(A15)-1)</f>
        <v>0</v>
      </c>
    </row>
    <row r="59" spans="2:27" ht="23.25" customHeight="1" x14ac:dyDescent="0.4">
      <c r="B59" s="44">
        <v>45246</v>
      </c>
      <c r="C59" s="13"/>
      <c r="D59" s="12">
        <f ca="1">OFFSET('１１月①'!$C$32,0,ROW(A16)-1)+OFFSET('１１月②'!$C$32,0,ROW(A16)-1)+OFFSET('１１月③'!$C$32,0,ROW(A16)-1)+OFFSET('１１月④'!$C$32,0,ROW(A16)-1)</f>
        <v>0</v>
      </c>
      <c r="E59" s="12">
        <f t="shared" ca="1" si="9"/>
        <v>0</v>
      </c>
      <c r="F59" s="12">
        <f ca="1">OFFSET('１１月①'!$C$37,0,ROW(A16)-1)+OFFSET('１１月②'!$C$37,0,ROW(A16)-1)+OFFSET('１１月③'!$C$37,0,ROW(A16)-1)+OFFSET('１１月④'!$C$37,0,ROW(A16)-1)</f>
        <v>0</v>
      </c>
      <c r="G59" s="15">
        <f t="shared" ca="1" si="10"/>
        <v>0</v>
      </c>
      <c r="H59" s="13"/>
      <c r="I59" s="12">
        <f ca="1">OFFSET('１１月①'!$C$33,0,ROW(A16)-1)+OFFSET('１１月②'!$C$33,0,ROW(A16)-1)+OFFSET('１１月③'!$C$33,0,ROW(A16)-1)+OFFSET('１１月④'!$C$33,0,ROW(A16)-1)</f>
        <v>0</v>
      </c>
      <c r="J59" s="12">
        <f t="shared" ca="1" si="11"/>
        <v>0</v>
      </c>
      <c r="K59" s="12">
        <f ca="1">OFFSET('１１月①'!$C$38,0,ROW(A16)-1)+OFFSET('１１月②'!$C$38,0,ROW(A16)-1)+OFFSET('１１月③'!$C$38,0,ROW(A16)-1)+OFFSET('１１月④'!$C$38,0,ROW(A16)-1)</f>
        <v>0</v>
      </c>
      <c r="L59" s="15">
        <f t="shared" ca="1" si="12"/>
        <v>0</v>
      </c>
      <c r="M59" s="13"/>
      <c r="N59" s="12">
        <f ca="1">OFFSET('１１月①'!$C$34,0,ROW(A16)-1)+OFFSET('１１月②'!$C$34,0,ROW(A16)-1)+OFFSET('１１月③'!$C$34,0,ROW(A16)-1)+OFFSET('１１月④'!$C$34,0,ROW(A16)-1)</f>
        <v>0</v>
      </c>
      <c r="O59" s="12">
        <f t="shared" ca="1" si="13"/>
        <v>0</v>
      </c>
      <c r="P59" s="12">
        <f ca="1">OFFSET('１１月①'!$C$39,0,ROW(A16)-1)+OFFSET('１１月②'!$C$39,0,ROW(A16)-1)+OFFSET('１１月③'!$C$39,0,ROW(A16)-1)+OFFSET('１１月④'!$C$39,0,ROW(A16)-1)</f>
        <v>0</v>
      </c>
      <c r="Q59" s="15">
        <f t="shared" ca="1" si="14"/>
        <v>0</v>
      </c>
      <c r="R59" s="13"/>
      <c r="S59" s="12">
        <f ca="1">OFFSET('１１月①'!$C$35,0,ROW(A16)-1)+OFFSET('１１月②'!$C$35,0,ROW(A16)-1)+OFFSET('１１月③'!$C$35,0,ROW(A16)-1)+OFFSET('１１月④'!$C$35,0,ROW(A16)-1)</f>
        <v>0</v>
      </c>
      <c r="T59" s="12">
        <f t="shared" ca="1" si="15"/>
        <v>0</v>
      </c>
      <c r="U59" s="12">
        <f ca="1">OFFSET('１１月①'!$C$40,0,ROW(A16)-1)+OFFSET('１１月②'!$C$40,0,ROW(A16)-1)+OFFSET('１１月③'!$C$40,0,ROW(A16)-1)+OFFSET('１１月④'!$C$40,0,ROW(A16)-1)</f>
        <v>0</v>
      </c>
      <c r="V59" s="14">
        <f t="shared" ca="1" si="16"/>
        <v>0</v>
      </c>
      <c r="W59" s="13">
        <f ca="1">MIN(OFFSET('１１月①'!$C$50,0,ROW(A16)-1)+OFFSET('１１月②'!$C$50,0,ROW(A16)-1)+OFFSET('１１月③'!$C$50,0,ROW(A16)-1)+OFFSET('１１月④'!$C$50,0,ROW(A16)-1),AA59)</f>
        <v>0</v>
      </c>
      <c r="X59" s="12">
        <f ca="1">MIN(OFFSET('１１月①'!$C$51,0,ROW(A16)-1)+OFFSET('１１月②'!$C$51,0,ROW(A16)-1)+OFFSET('１１月③'!$C$51,0,ROW(A16)-1)+OFFSET('１１月④'!$C$51,0,ROW(A16)-1),AA59-W59)</f>
        <v>0</v>
      </c>
      <c r="Y59" s="12">
        <f ca="1">MIN(OFFSET('１１月①'!$C$52,0,ROW(A16)-1)+OFFSET('１１月②'!$C$52,0,ROW(A16)-1)+OFFSET('１１月③'!$C$52,0,ROW(A16)-1)+OFFSET('１１月④'!$C$52,0,ROW(A16)-1),AA59-W59-X59)</f>
        <v>0</v>
      </c>
      <c r="Z59" s="15">
        <f ca="1">MIN(OFFSET('１１月①'!$C$53,0,ROW(A16)-1)+OFFSET('１１月②'!$C$53,0,ROW(A16)-1)+OFFSET('１１月③'!$C$53,0,ROW(A16)-1)+OFFSET('１１月④'!$C$53,0,ROW(A16)-1),AA59-W59-X59-Y59)</f>
        <v>0</v>
      </c>
      <c r="AA59" s="11">
        <f ca="1">OFFSET('１１月①'!$C$31,0,ROW(A16)-1)+OFFSET('１１月②'!$C$31,0,ROW(A16)-1)+OFFSET('１１月③'!$C$31,0,ROW(A16)-1)+OFFSET('１１月④'!$C$31,0,ROW(A16)-1)+OFFSET('１１月①'!$C$32,0,ROW(A16)-1)+OFFSET('１１月②'!$C$32,0,ROW(A16)-1)+OFFSET('１１月③'!$C$32,0,ROW(A16)-1)+OFFSET('１１月④'!$C$32,0,ROW(A16)-1)+OFFSET('１１月①'!$C$33,0,ROW(A16)-1)+OFFSET('１１月②'!$C$33,0,ROW(A16)-1)+OFFSET('１１月③'!$C$33,0,ROW(A16)-1)+OFFSET('１１月④'!$C$33,0,ROW(A16)-1)</f>
        <v>0</v>
      </c>
    </row>
    <row r="60" spans="2:27" ht="23.25" customHeight="1" x14ac:dyDescent="0.4">
      <c r="B60" s="44">
        <v>45247</v>
      </c>
      <c r="C60" s="13"/>
      <c r="D60" s="12">
        <f ca="1">OFFSET('１１月①'!$C$32,0,ROW(A17)-1)+OFFSET('１１月②'!$C$32,0,ROW(A17)-1)+OFFSET('１１月③'!$C$32,0,ROW(A17)-1)+OFFSET('１１月④'!$C$32,0,ROW(A17)-1)</f>
        <v>0</v>
      </c>
      <c r="E60" s="12">
        <f t="shared" ca="1" si="9"/>
        <v>0</v>
      </c>
      <c r="F60" s="12">
        <f ca="1">OFFSET('１１月①'!$C$37,0,ROW(A17)-1)+OFFSET('１１月②'!$C$37,0,ROW(A17)-1)+OFFSET('１１月③'!$C$37,0,ROW(A17)-1)+OFFSET('１１月④'!$C$37,0,ROW(A17)-1)</f>
        <v>0</v>
      </c>
      <c r="G60" s="15">
        <f t="shared" ca="1" si="10"/>
        <v>0</v>
      </c>
      <c r="H60" s="13"/>
      <c r="I60" s="12">
        <f ca="1">OFFSET('１１月①'!$C$33,0,ROW(A17)-1)+OFFSET('１１月②'!$C$33,0,ROW(A17)-1)+OFFSET('１１月③'!$C$33,0,ROW(A17)-1)+OFFSET('１１月④'!$C$33,0,ROW(A17)-1)</f>
        <v>0</v>
      </c>
      <c r="J60" s="12">
        <f t="shared" ca="1" si="11"/>
        <v>0</v>
      </c>
      <c r="K60" s="12">
        <f ca="1">OFFSET('１１月①'!$C$38,0,ROW(A17)-1)+OFFSET('１１月②'!$C$38,0,ROW(A17)-1)+OFFSET('１１月③'!$C$38,0,ROW(A17)-1)+OFFSET('１１月④'!$C$38,0,ROW(A17)-1)</f>
        <v>0</v>
      </c>
      <c r="L60" s="15">
        <f t="shared" ca="1" si="12"/>
        <v>0</v>
      </c>
      <c r="M60" s="13"/>
      <c r="N60" s="12">
        <f ca="1">OFFSET('１１月①'!$C$34,0,ROW(A17)-1)+OFFSET('１１月②'!$C$34,0,ROW(A17)-1)+OFFSET('１１月③'!$C$34,0,ROW(A17)-1)+OFFSET('１１月④'!$C$34,0,ROW(A17)-1)</f>
        <v>0</v>
      </c>
      <c r="O60" s="12">
        <f t="shared" ca="1" si="13"/>
        <v>0</v>
      </c>
      <c r="P60" s="12">
        <f ca="1">OFFSET('１１月①'!$C$39,0,ROW(A17)-1)+OFFSET('１１月②'!$C$39,0,ROW(A17)-1)+OFFSET('１１月③'!$C$39,0,ROW(A17)-1)+OFFSET('１１月④'!$C$39,0,ROW(A17)-1)</f>
        <v>0</v>
      </c>
      <c r="Q60" s="15">
        <f t="shared" ca="1" si="14"/>
        <v>0</v>
      </c>
      <c r="R60" s="13"/>
      <c r="S60" s="12">
        <f ca="1">OFFSET('１１月①'!$C$35,0,ROW(A17)-1)+OFFSET('１１月②'!$C$35,0,ROW(A17)-1)+OFFSET('１１月③'!$C$35,0,ROW(A17)-1)+OFFSET('１１月④'!$C$35,0,ROW(A17)-1)</f>
        <v>0</v>
      </c>
      <c r="T60" s="12">
        <f t="shared" ca="1" si="15"/>
        <v>0</v>
      </c>
      <c r="U60" s="12">
        <f ca="1">OFFSET('１１月①'!$C$40,0,ROW(A17)-1)+OFFSET('１１月②'!$C$40,0,ROW(A17)-1)+OFFSET('１１月③'!$C$40,0,ROW(A17)-1)+OFFSET('１１月④'!$C$40,0,ROW(A17)-1)</f>
        <v>0</v>
      </c>
      <c r="V60" s="14">
        <f t="shared" ca="1" si="16"/>
        <v>0</v>
      </c>
      <c r="W60" s="13">
        <f ca="1">MIN(OFFSET('１１月①'!$C$50,0,ROW(A17)-1)+OFFSET('１１月②'!$C$50,0,ROW(A17)-1)+OFFSET('１１月③'!$C$50,0,ROW(A17)-1)+OFFSET('１１月④'!$C$50,0,ROW(A17)-1),AA60)</f>
        <v>0</v>
      </c>
      <c r="X60" s="12">
        <f ca="1">MIN(OFFSET('１１月①'!$C$51,0,ROW(A17)-1)+OFFSET('１１月②'!$C$51,0,ROW(A17)-1)+OFFSET('１１月③'!$C$51,0,ROW(A17)-1)+OFFSET('１１月④'!$C$51,0,ROW(A17)-1),AA60-W60)</f>
        <v>0</v>
      </c>
      <c r="Y60" s="12">
        <f ca="1">MIN(OFFSET('１１月①'!$C$52,0,ROW(A17)-1)+OFFSET('１１月②'!$C$52,0,ROW(A17)-1)+OFFSET('１１月③'!$C$52,0,ROW(A17)-1)+OFFSET('１１月④'!$C$52,0,ROW(A17)-1),AA60-W60-X60)</f>
        <v>0</v>
      </c>
      <c r="Z60" s="15">
        <f ca="1">MIN(OFFSET('１１月①'!$C$53,0,ROW(A17)-1)+OFFSET('１１月②'!$C$53,0,ROW(A17)-1)+OFFSET('１１月③'!$C$53,0,ROW(A17)-1)+OFFSET('１１月④'!$C$53,0,ROW(A17)-1),AA60-W60-X60-Y60)</f>
        <v>0</v>
      </c>
      <c r="AA60" s="11">
        <f ca="1">OFFSET('１１月①'!$C$31,0,ROW(A17)-1)+OFFSET('１１月②'!$C$31,0,ROW(A17)-1)+OFFSET('１１月③'!$C$31,0,ROW(A17)-1)+OFFSET('１１月④'!$C$31,0,ROW(A17)-1)+OFFSET('１１月①'!$C$32,0,ROW(A17)-1)+OFFSET('１１月②'!$C$32,0,ROW(A17)-1)+OFFSET('１１月③'!$C$32,0,ROW(A17)-1)+OFFSET('１１月④'!$C$32,0,ROW(A17)-1)+OFFSET('１１月①'!$C$33,0,ROW(A17)-1)+OFFSET('１１月②'!$C$33,0,ROW(A17)-1)+OFFSET('１１月③'!$C$33,0,ROW(A17)-1)+OFFSET('１１月④'!$C$33,0,ROW(A17)-1)</f>
        <v>0</v>
      </c>
    </row>
    <row r="61" spans="2:27" ht="23.25" customHeight="1" x14ac:dyDescent="0.4">
      <c r="B61" s="44">
        <v>45248</v>
      </c>
      <c r="C61" s="13"/>
      <c r="D61" s="12">
        <f ca="1">OFFSET('１１月①'!$C$32,0,ROW(A18)-1)+OFFSET('１１月②'!$C$32,0,ROW(A18)-1)+OFFSET('１１月③'!$C$32,0,ROW(A18)-1)+OFFSET('１１月④'!$C$32,0,ROW(A18)-1)</f>
        <v>0</v>
      </c>
      <c r="E61" s="12">
        <f t="shared" ca="1" si="9"/>
        <v>0</v>
      </c>
      <c r="F61" s="12">
        <f ca="1">OFFSET('１１月①'!$C$37,0,ROW(A18)-1)+OFFSET('１１月②'!$C$37,0,ROW(A18)-1)+OFFSET('１１月③'!$C$37,0,ROW(A18)-1)+OFFSET('１１月④'!$C$37,0,ROW(A18)-1)</f>
        <v>0</v>
      </c>
      <c r="G61" s="15">
        <f t="shared" ca="1" si="10"/>
        <v>0</v>
      </c>
      <c r="H61" s="13"/>
      <c r="I61" s="12">
        <f ca="1">OFFSET('１１月①'!$C$33,0,ROW(A18)-1)+OFFSET('１１月②'!$C$33,0,ROW(A18)-1)+OFFSET('１１月③'!$C$33,0,ROW(A18)-1)+OFFSET('１１月④'!$C$33,0,ROW(A18)-1)</f>
        <v>0</v>
      </c>
      <c r="J61" s="12">
        <f t="shared" ca="1" si="11"/>
        <v>0</v>
      </c>
      <c r="K61" s="12">
        <f ca="1">OFFSET('１１月①'!$C$38,0,ROW(A18)-1)+OFFSET('１１月②'!$C$38,0,ROW(A18)-1)+OFFSET('１１月③'!$C$38,0,ROW(A18)-1)+OFFSET('１１月④'!$C$38,0,ROW(A18)-1)</f>
        <v>0</v>
      </c>
      <c r="L61" s="15">
        <f t="shared" ca="1" si="12"/>
        <v>0</v>
      </c>
      <c r="M61" s="13"/>
      <c r="N61" s="12">
        <f ca="1">OFFSET('１１月①'!$C$34,0,ROW(A18)-1)+OFFSET('１１月②'!$C$34,0,ROW(A18)-1)+OFFSET('１１月③'!$C$34,0,ROW(A18)-1)+OFFSET('１１月④'!$C$34,0,ROW(A18)-1)</f>
        <v>0</v>
      </c>
      <c r="O61" s="12">
        <f t="shared" ca="1" si="13"/>
        <v>0</v>
      </c>
      <c r="P61" s="12">
        <f ca="1">OFFSET('１１月①'!$C$39,0,ROW(A18)-1)+OFFSET('１１月②'!$C$39,0,ROW(A18)-1)+OFFSET('１１月③'!$C$39,0,ROW(A18)-1)+OFFSET('１１月④'!$C$39,0,ROW(A18)-1)</f>
        <v>0</v>
      </c>
      <c r="Q61" s="15">
        <f t="shared" ca="1" si="14"/>
        <v>0</v>
      </c>
      <c r="R61" s="13"/>
      <c r="S61" s="12">
        <f ca="1">OFFSET('１１月①'!$C$35,0,ROW(A18)-1)+OFFSET('１１月②'!$C$35,0,ROW(A18)-1)+OFFSET('１１月③'!$C$35,0,ROW(A18)-1)+OFFSET('１１月④'!$C$35,0,ROW(A18)-1)</f>
        <v>0</v>
      </c>
      <c r="T61" s="12">
        <f t="shared" ca="1" si="15"/>
        <v>0</v>
      </c>
      <c r="U61" s="12">
        <f ca="1">OFFSET('１１月①'!$C$40,0,ROW(A18)-1)+OFFSET('１１月②'!$C$40,0,ROW(A18)-1)+OFFSET('１１月③'!$C$40,0,ROW(A18)-1)+OFFSET('１１月④'!$C$40,0,ROW(A18)-1)</f>
        <v>0</v>
      </c>
      <c r="V61" s="14">
        <f t="shared" ca="1" si="16"/>
        <v>0</v>
      </c>
      <c r="W61" s="13">
        <f ca="1">MIN(OFFSET('１１月①'!$C$50,0,ROW(A18)-1)+OFFSET('１１月②'!$C$50,0,ROW(A18)-1)+OFFSET('１１月③'!$C$50,0,ROW(A18)-1)+OFFSET('１１月④'!$C$50,0,ROW(A18)-1),AA61)</f>
        <v>0</v>
      </c>
      <c r="X61" s="12">
        <f ca="1">MIN(OFFSET('１１月①'!$C$51,0,ROW(A18)-1)+OFFSET('１１月②'!$C$51,0,ROW(A18)-1)+OFFSET('１１月③'!$C$51,0,ROW(A18)-1)+OFFSET('１１月④'!$C$51,0,ROW(A18)-1),AA61-W61)</f>
        <v>0</v>
      </c>
      <c r="Y61" s="12">
        <f ca="1">MIN(OFFSET('１１月①'!$C$52,0,ROW(A18)-1)+OFFSET('１１月②'!$C$52,0,ROW(A18)-1)+OFFSET('１１月③'!$C$52,0,ROW(A18)-1)+OFFSET('１１月④'!$C$52,0,ROW(A18)-1),AA61-W61-X61)</f>
        <v>0</v>
      </c>
      <c r="Z61" s="15">
        <f ca="1">MIN(OFFSET('１１月①'!$C$53,0,ROW(A18)-1)+OFFSET('１１月②'!$C$53,0,ROW(A18)-1)+OFFSET('１１月③'!$C$53,0,ROW(A18)-1)+OFFSET('１１月④'!$C$53,0,ROW(A18)-1),AA61-W61-X61-Y61)</f>
        <v>0</v>
      </c>
      <c r="AA61" s="11">
        <f ca="1">OFFSET('１１月①'!$C$31,0,ROW(A18)-1)+OFFSET('１１月②'!$C$31,0,ROW(A18)-1)+OFFSET('１１月③'!$C$31,0,ROW(A18)-1)+OFFSET('１１月④'!$C$31,0,ROW(A18)-1)+OFFSET('１１月①'!$C$32,0,ROW(A18)-1)+OFFSET('１１月②'!$C$32,0,ROW(A18)-1)+OFFSET('１１月③'!$C$32,0,ROW(A18)-1)+OFFSET('１１月④'!$C$32,0,ROW(A18)-1)+OFFSET('１１月①'!$C$33,0,ROW(A18)-1)+OFFSET('１１月②'!$C$33,0,ROW(A18)-1)+OFFSET('１１月③'!$C$33,0,ROW(A18)-1)+OFFSET('１１月④'!$C$33,0,ROW(A18)-1)</f>
        <v>0</v>
      </c>
    </row>
    <row r="62" spans="2:27" ht="23.25" customHeight="1" x14ac:dyDescent="0.4">
      <c r="B62" s="44">
        <v>45249</v>
      </c>
      <c r="C62" s="13"/>
      <c r="D62" s="12">
        <f ca="1">OFFSET('１１月①'!$C$32,0,ROW(A19)-1)+OFFSET('１１月②'!$C$32,0,ROW(A19)-1)+OFFSET('１１月③'!$C$32,0,ROW(A19)-1)+OFFSET('１１月④'!$C$32,0,ROW(A19)-1)</f>
        <v>0</v>
      </c>
      <c r="E62" s="12">
        <f t="shared" ca="1" si="9"/>
        <v>0</v>
      </c>
      <c r="F62" s="12">
        <f ca="1">OFFSET('１１月①'!$C$37,0,ROW(A19)-1)+OFFSET('１１月②'!$C$37,0,ROW(A19)-1)+OFFSET('１１月③'!$C$37,0,ROW(A19)-1)+OFFSET('１１月④'!$C$37,0,ROW(A19)-1)</f>
        <v>0</v>
      </c>
      <c r="G62" s="15">
        <f t="shared" ca="1" si="10"/>
        <v>0</v>
      </c>
      <c r="H62" s="13"/>
      <c r="I62" s="12">
        <f ca="1">OFFSET('１１月①'!$C$33,0,ROW(A19)-1)+OFFSET('１１月②'!$C$33,0,ROW(A19)-1)+OFFSET('１１月③'!$C$33,0,ROW(A19)-1)+OFFSET('１１月④'!$C$33,0,ROW(A19)-1)</f>
        <v>0</v>
      </c>
      <c r="J62" s="12">
        <f t="shared" ca="1" si="11"/>
        <v>0</v>
      </c>
      <c r="K62" s="12">
        <f ca="1">OFFSET('１１月①'!$C$38,0,ROW(A19)-1)+OFFSET('１１月②'!$C$38,0,ROW(A19)-1)+OFFSET('１１月③'!$C$38,0,ROW(A19)-1)+OFFSET('１１月④'!$C$38,0,ROW(A19)-1)</f>
        <v>0</v>
      </c>
      <c r="L62" s="15">
        <f t="shared" ca="1" si="12"/>
        <v>0</v>
      </c>
      <c r="M62" s="13"/>
      <c r="N62" s="12">
        <f ca="1">OFFSET('１１月①'!$C$34,0,ROW(A19)-1)+OFFSET('１１月②'!$C$34,0,ROW(A19)-1)+OFFSET('１１月③'!$C$34,0,ROW(A19)-1)+OFFSET('１１月④'!$C$34,0,ROW(A19)-1)</f>
        <v>0</v>
      </c>
      <c r="O62" s="12">
        <f t="shared" ca="1" si="13"/>
        <v>0</v>
      </c>
      <c r="P62" s="12">
        <f ca="1">OFFSET('１１月①'!$C$39,0,ROW(A19)-1)+OFFSET('１１月②'!$C$39,0,ROW(A19)-1)+OFFSET('１１月③'!$C$39,0,ROW(A19)-1)+OFFSET('１１月④'!$C$39,0,ROW(A19)-1)</f>
        <v>0</v>
      </c>
      <c r="Q62" s="15">
        <f t="shared" ca="1" si="14"/>
        <v>0</v>
      </c>
      <c r="R62" s="13"/>
      <c r="S62" s="12">
        <f ca="1">OFFSET('１１月①'!$C$35,0,ROW(A19)-1)+OFFSET('１１月②'!$C$35,0,ROW(A19)-1)+OFFSET('１１月③'!$C$35,0,ROW(A19)-1)+OFFSET('１１月④'!$C$35,0,ROW(A19)-1)</f>
        <v>0</v>
      </c>
      <c r="T62" s="12">
        <f t="shared" ca="1" si="15"/>
        <v>0</v>
      </c>
      <c r="U62" s="12">
        <f ca="1">OFFSET('１１月①'!$C$40,0,ROW(A19)-1)+OFFSET('１１月②'!$C$40,0,ROW(A19)-1)+OFFSET('１１月③'!$C$40,0,ROW(A19)-1)+OFFSET('１１月④'!$C$40,0,ROW(A19)-1)</f>
        <v>0</v>
      </c>
      <c r="V62" s="14">
        <f t="shared" ca="1" si="16"/>
        <v>0</v>
      </c>
      <c r="W62" s="13">
        <f ca="1">MIN(OFFSET('１１月①'!$C$50,0,ROW(A19)-1)+OFFSET('１１月②'!$C$50,0,ROW(A19)-1)+OFFSET('１１月③'!$C$50,0,ROW(A19)-1)+OFFSET('１１月④'!$C$50,0,ROW(A19)-1),AA62)</f>
        <v>0</v>
      </c>
      <c r="X62" s="12">
        <f ca="1">MIN(OFFSET('１１月①'!$C$51,0,ROW(A19)-1)+OFFSET('１１月②'!$C$51,0,ROW(A19)-1)+OFFSET('１１月③'!$C$51,0,ROW(A19)-1)+OFFSET('１１月④'!$C$51,0,ROW(A19)-1),AA62-W62)</f>
        <v>0</v>
      </c>
      <c r="Y62" s="12">
        <f ca="1">MIN(OFFSET('１１月①'!$C$52,0,ROW(A19)-1)+OFFSET('１１月②'!$C$52,0,ROW(A19)-1)+OFFSET('１１月③'!$C$52,0,ROW(A19)-1)+OFFSET('１１月④'!$C$52,0,ROW(A19)-1),AA62-W62-X62)</f>
        <v>0</v>
      </c>
      <c r="Z62" s="15">
        <f ca="1">MIN(OFFSET('１１月①'!$C$53,0,ROW(A19)-1)+OFFSET('１１月②'!$C$53,0,ROW(A19)-1)+OFFSET('１１月③'!$C$53,0,ROW(A19)-1)+OFFSET('１１月④'!$C$53,0,ROW(A19)-1),AA62-W62-X62-Y62)</f>
        <v>0</v>
      </c>
      <c r="AA62" s="11">
        <f ca="1">OFFSET('１１月①'!$C$31,0,ROW(A19)-1)+OFFSET('１１月②'!$C$31,0,ROW(A19)-1)+OFFSET('１１月③'!$C$31,0,ROW(A19)-1)+OFFSET('１１月④'!$C$31,0,ROW(A19)-1)+OFFSET('１１月①'!$C$32,0,ROW(A19)-1)+OFFSET('１１月②'!$C$32,0,ROW(A19)-1)+OFFSET('１１月③'!$C$32,0,ROW(A19)-1)+OFFSET('１１月④'!$C$32,0,ROW(A19)-1)+OFFSET('１１月①'!$C$33,0,ROW(A19)-1)+OFFSET('１１月②'!$C$33,0,ROW(A19)-1)+OFFSET('１１月③'!$C$33,0,ROW(A19)-1)+OFFSET('１１月④'!$C$33,0,ROW(A19)-1)</f>
        <v>0</v>
      </c>
    </row>
    <row r="63" spans="2:27" ht="23.25" customHeight="1" x14ac:dyDescent="0.4">
      <c r="B63" s="44">
        <v>45250</v>
      </c>
      <c r="C63" s="13"/>
      <c r="D63" s="12">
        <f ca="1">OFFSET('１１月①'!$C$32,0,ROW(A20)-1)+OFFSET('１１月②'!$C$32,0,ROW(A20)-1)+OFFSET('１１月③'!$C$32,0,ROW(A20)-1)+OFFSET('１１月④'!$C$32,0,ROW(A20)-1)</f>
        <v>0</v>
      </c>
      <c r="E63" s="12">
        <f t="shared" ca="1" si="9"/>
        <v>0</v>
      </c>
      <c r="F63" s="12">
        <f ca="1">OFFSET('１１月①'!$C$37,0,ROW(A20)-1)+OFFSET('１１月②'!$C$37,0,ROW(A20)-1)+OFFSET('１１月③'!$C$37,0,ROW(A20)-1)+OFFSET('１１月④'!$C$37,0,ROW(A20)-1)</f>
        <v>0</v>
      </c>
      <c r="G63" s="15">
        <f t="shared" ca="1" si="10"/>
        <v>0</v>
      </c>
      <c r="H63" s="13"/>
      <c r="I63" s="12">
        <f ca="1">OFFSET('１１月①'!$C$33,0,ROW(A20)-1)+OFFSET('１１月②'!$C$33,0,ROW(A20)-1)+OFFSET('１１月③'!$C$33,0,ROW(A20)-1)+OFFSET('１１月④'!$C$33,0,ROW(A20)-1)</f>
        <v>0</v>
      </c>
      <c r="J63" s="12">
        <f t="shared" ca="1" si="11"/>
        <v>0</v>
      </c>
      <c r="K63" s="12">
        <f ca="1">OFFSET('１１月①'!$C$38,0,ROW(A20)-1)+OFFSET('１１月②'!$C$38,0,ROW(A20)-1)+OFFSET('１１月③'!$C$38,0,ROW(A20)-1)+OFFSET('１１月④'!$C$38,0,ROW(A20)-1)</f>
        <v>0</v>
      </c>
      <c r="L63" s="15">
        <f t="shared" ca="1" si="12"/>
        <v>0</v>
      </c>
      <c r="M63" s="13"/>
      <c r="N63" s="12">
        <f ca="1">OFFSET('１１月①'!$C$34,0,ROW(A20)-1)+OFFSET('１１月②'!$C$34,0,ROW(A20)-1)+OFFSET('１１月③'!$C$34,0,ROW(A20)-1)+OFFSET('１１月④'!$C$34,0,ROW(A20)-1)</f>
        <v>0</v>
      </c>
      <c r="O63" s="12">
        <f t="shared" ca="1" si="13"/>
        <v>0</v>
      </c>
      <c r="P63" s="12">
        <f ca="1">OFFSET('１１月①'!$C$39,0,ROW(A20)-1)+OFFSET('１１月②'!$C$39,0,ROW(A20)-1)+OFFSET('１１月③'!$C$39,0,ROW(A20)-1)+OFFSET('１１月④'!$C$39,0,ROW(A20)-1)</f>
        <v>0</v>
      </c>
      <c r="Q63" s="15">
        <f t="shared" ca="1" si="14"/>
        <v>0</v>
      </c>
      <c r="R63" s="13"/>
      <c r="S63" s="12">
        <f ca="1">OFFSET('１１月①'!$C$35,0,ROW(A20)-1)+OFFSET('１１月②'!$C$35,0,ROW(A20)-1)+OFFSET('１１月③'!$C$35,0,ROW(A20)-1)+OFFSET('１１月④'!$C$35,0,ROW(A20)-1)</f>
        <v>0</v>
      </c>
      <c r="T63" s="12">
        <f t="shared" ca="1" si="15"/>
        <v>0</v>
      </c>
      <c r="U63" s="12">
        <f ca="1">OFFSET('１１月①'!$C$40,0,ROW(A20)-1)+OFFSET('１１月②'!$C$40,0,ROW(A20)-1)+OFFSET('１１月③'!$C$40,0,ROW(A20)-1)+OFFSET('１１月④'!$C$40,0,ROW(A20)-1)</f>
        <v>0</v>
      </c>
      <c r="V63" s="14">
        <f t="shared" ca="1" si="16"/>
        <v>0</v>
      </c>
      <c r="W63" s="13">
        <f ca="1">MIN(OFFSET('１１月①'!$C$50,0,ROW(A20)-1)+OFFSET('１１月②'!$C$50,0,ROW(A20)-1)+OFFSET('１１月③'!$C$50,0,ROW(A20)-1)+OFFSET('１１月④'!$C$50,0,ROW(A20)-1),AA63)</f>
        <v>0</v>
      </c>
      <c r="X63" s="12">
        <f ca="1">MIN(OFFSET('１１月①'!$C$51,0,ROW(A20)-1)+OFFSET('１１月②'!$C$51,0,ROW(A20)-1)+OFFSET('１１月③'!$C$51,0,ROW(A20)-1)+OFFSET('１１月④'!$C$51,0,ROW(A20)-1),AA63-W63)</f>
        <v>0</v>
      </c>
      <c r="Y63" s="12">
        <f ca="1">MIN(OFFSET('１１月①'!$C$52,0,ROW(A20)-1)+OFFSET('１１月②'!$C$52,0,ROW(A20)-1)+OFFSET('１１月③'!$C$52,0,ROW(A20)-1)+OFFSET('１１月④'!$C$52,0,ROW(A20)-1),AA63-W63-X63)</f>
        <v>0</v>
      </c>
      <c r="Z63" s="15">
        <f ca="1">MIN(OFFSET('１１月①'!$C$53,0,ROW(A20)-1)+OFFSET('１１月②'!$C$53,0,ROW(A20)-1)+OFFSET('１１月③'!$C$53,0,ROW(A20)-1)+OFFSET('１１月④'!$C$53,0,ROW(A20)-1),AA63-W63-X63-Y63)</f>
        <v>0</v>
      </c>
      <c r="AA63" s="11">
        <f ca="1">OFFSET('１１月①'!$C$31,0,ROW(A20)-1)+OFFSET('１１月②'!$C$31,0,ROW(A20)-1)+OFFSET('１１月③'!$C$31,0,ROW(A20)-1)+OFFSET('１１月④'!$C$31,0,ROW(A20)-1)+OFFSET('１１月①'!$C$32,0,ROW(A20)-1)+OFFSET('１１月②'!$C$32,0,ROW(A20)-1)+OFFSET('１１月③'!$C$32,0,ROW(A20)-1)+OFFSET('１１月④'!$C$32,0,ROW(A20)-1)+OFFSET('１１月①'!$C$33,0,ROW(A20)-1)+OFFSET('１１月②'!$C$33,0,ROW(A20)-1)+OFFSET('１１月③'!$C$33,0,ROW(A20)-1)+OFFSET('１１月④'!$C$33,0,ROW(A20)-1)</f>
        <v>0</v>
      </c>
    </row>
    <row r="64" spans="2:27" ht="23.25" customHeight="1" x14ac:dyDescent="0.4">
      <c r="B64" s="44">
        <v>45251</v>
      </c>
      <c r="C64" s="13"/>
      <c r="D64" s="12">
        <f ca="1">OFFSET('１１月①'!$C$32,0,ROW(A21)-1)+OFFSET('１１月②'!$C$32,0,ROW(A21)-1)+OFFSET('１１月③'!$C$32,0,ROW(A21)-1)+OFFSET('１１月④'!$C$32,0,ROW(A21)-1)</f>
        <v>0</v>
      </c>
      <c r="E64" s="12">
        <f t="shared" ca="1" si="9"/>
        <v>0</v>
      </c>
      <c r="F64" s="12">
        <f ca="1">OFFSET('１１月①'!$C$37,0,ROW(A21)-1)+OFFSET('１１月②'!$C$37,0,ROW(A21)-1)+OFFSET('１１月③'!$C$37,0,ROW(A21)-1)+OFFSET('１１月④'!$C$37,0,ROW(A21)-1)</f>
        <v>0</v>
      </c>
      <c r="G64" s="15">
        <f t="shared" ca="1" si="10"/>
        <v>0</v>
      </c>
      <c r="H64" s="13"/>
      <c r="I64" s="12">
        <f ca="1">OFFSET('１１月①'!$C$33,0,ROW(A21)-1)+OFFSET('１１月②'!$C$33,0,ROW(A21)-1)+OFFSET('１１月③'!$C$33,0,ROW(A21)-1)+OFFSET('１１月④'!$C$33,0,ROW(A21)-1)</f>
        <v>0</v>
      </c>
      <c r="J64" s="12">
        <f t="shared" ca="1" si="11"/>
        <v>0</v>
      </c>
      <c r="K64" s="12">
        <f ca="1">OFFSET('１１月①'!$C$38,0,ROW(A21)-1)+OFFSET('１１月②'!$C$38,0,ROW(A21)-1)+OFFSET('１１月③'!$C$38,0,ROW(A21)-1)+OFFSET('１１月④'!$C$38,0,ROW(A21)-1)</f>
        <v>0</v>
      </c>
      <c r="L64" s="15">
        <f t="shared" ca="1" si="12"/>
        <v>0</v>
      </c>
      <c r="M64" s="13"/>
      <c r="N64" s="12">
        <f ca="1">OFFSET('１１月①'!$C$34,0,ROW(A21)-1)+OFFSET('１１月②'!$C$34,0,ROW(A21)-1)+OFFSET('１１月③'!$C$34,0,ROW(A21)-1)+OFFSET('１１月④'!$C$34,0,ROW(A21)-1)</f>
        <v>0</v>
      </c>
      <c r="O64" s="12">
        <f t="shared" ca="1" si="13"/>
        <v>0</v>
      </c>
      <c r="P64" s="12">
        <f ca="1">OFFSET('１１月①'!$C$39,0,ROW(A21)-1)+OFFSET('１１月②'!$C$39,0,ROW(A21)-1)+OFFSET('１１月③'!$C$39,0,ROW(A21)-1)+OFFSET('１１月④'!$C$39,0,ROW(A21)-1)</f>
        <v>0</v>
      </c>
      <c r="Q64" s="15">
        <f t="shared" ca="1" si="14"/>
        <v>0</v>
      </c>
      <c r="R64" s="13"/>
      <c r="S64" s="12">
        <f ca="1">OFFSET('１１月①'!$C$35,0,ROW(A21)-1)+OFFSET('１１月②'!$C$35,0,ROW(A21)-1)+OFFSET('１１月③'!$C$35,0,ROW(A21)-1)+OFFSET('１１月④'!$C$35,0,ROW(A21)-1)</f>
        <v>0</v>
      </c>
      <c r="T64" s="12">
        <f t="shared" ca="1" si="15"/>
        <v>0</v>
      </c>
      <c r="U64" s="12">
        <f ca="1">OFFSET('１１月①'!$C$40,0,ROW(A21)-1)+OFFSET('１１月②'!$C$40,0,ROW(A21)-1)+OFFSET('１１月③'!$C$40,0,ROW(A21)-1)+OFFSET('１１月④'!$C$40,0,ROW(A21)-1)</f>
        <v>0</v>
      </c>
      <c r="V64" s="14">
        <f t="shared" ca="1" si="16"/>
        <v>0</v>
      </c>
      <c r="W64" s="13">
        <f ca="1">MIN(OFFSET('１１月①'!$C$50,0,ROW(A21)-1)+OFFSET('１１月②'!$C$50,0,ROW(A21)-1)+OFFSET('１１月③'!$C$50,0,ROW(A21)-1)+OFFSET('１１月④'!$C$50,0,ROW(A21)-1),AA64)</f>
        <v>0</v>
      </c>
      <c r="X64" s="12">
        <f ca="1">MIN(OFFSET('１１月①'!$C$51,0,ROW(A21)-1)+OFFSET('１１月②'!$C$51,0,ROW(A21)-1)+OFFSET('１１月③'!$C$51,0,ROW(A21)-1)+OFFSET('１１月④'!$C$51,0,ROW(A21)-1),AA64-W64)</f>
        <v>0</v>
      </c>
      <c r="Y64" s="12">
        <f ca="1">MIN(OFFSET('１１月①'!$C$52,0,ROW(A21)-1)+OFFSET('１１月②'!$C$52,0,ROW(A21)-1)+OFFSET('１１月③'!$C$52,0,ROW(A21)-1)+OFFSET('１１月④'!$C$52,0,ROW(A21)-1),AA64-W64-X64)</f>
        <v>0</v>
      </c>
      <c r="Z64" s="15">
        <f ca="1">MIN(OFFSET('１１月①'!$C$53,0,ROW(A21)-1)+OFFSET('１１月②'!$C$53,0,ROW(A21)-1)+OFFSET('１１月③'!$C$53,0,ROW(A21)-1)+OFFSET('１１月④'!$C$53,0,ROW(A21)-1),AA64-W64-X64-Y64)</f>
        <v>0</v>
      </c>
      <c r="AA64" s="11">
        <f ca="1">OFFSET('１１月①'!$C$31,0,ROW(A21)-1)+OFFSET('１１月②'!$C$31,0,ROW(A21)-1)+OFFSET('１１月③'!$C$31,0,ROW(A21)-1)+OFFSET('１１月④'!$C$31,0,ROW(A21)-1)+OFFSET('１１月①'!$C$32,0,ROW(A21)-1)+OFFSET('１１月②'!$C$32,0,ROW(A21)-1)+OFFSET('１１月③'!$C$32,0,ROW(A21)-1)+OFFSET('１１月④'!$C$32,0,ROW(A21)-1)+OFFSET('１１月①'!$C$33,0,ROW(A21)-1)+OFFSET('１１月②'!$C$33,0,ROW(A21)-1)+OFFSET('１１月③'!$C$33,0,ROW(A21)-1)+OFFSET('１１月④'!$C$33,0,ROW(A21)-1)</f>
        <v>0</v>
      </c>
    </row>
    <row r="65" spans="2:27" ht="23.25" customHeight="1" x14ac:dyDescent="0.4">
      <c r="B65" s="44">
        <v>45252</v>
      </c>
      <c r="C65" s="13"/>
      <c r="D65" s="12">
        <f ca="1">OFFSET('１１月①'!$C$32,0,ROW(A22)-1)+OFFSET('１１月②'!$C$32,0,ROW(A22)-1)+OFFSET('１１月③'!$C$32,0,ROW(A22)-1)+OFFSET('１１月④'!$C$32,0,ROW(A22)-1)</f>
        <v>0</v>
      </c>
      <c r="E65" s="12">
        <f t="shared" ca="1" si="9"/>
        <v>0</v>
      </c>
      <c r="F65" s="12">
        <f ca="1">OFFSET('１１月①'!$C$37,0,ROW(A22)-1)+OFFSET('１１月②'!$C$37,0,ROW(A22)-1)+OFFSET('１１月③'!$C$37,0,ROW(A22)-1)+OFFSET('１１月④'!$C$37,0,ROW(A22)-1)</f>
        <v>0</v>
      </c>
      <c r="G65" s="15">
        <f t="shared" ca="1" si="10"/>
        <v>0</v>
      </c>
      <c r="H65" s="13"/>
      <c r="I65" s="12">
        <f ca="1">OFFSET('１１月①'!$C$33,0,ROW(A22)-1)+OFFSET('１１月②'!$C$33,0,ROW(A22)-1)+OFFSET('１１月③'!$C$33,0,ROW(A22)-1)+OFFSET('１１月④'!$C$33,0,ROW(A22)-1)</f>
        <v>0</v>
      </c>
      <c r="J65" s="12">
        <f t="shared" ca="1" si="11"/>
        <v>0</v>
      </c>
      <c r="K65" s="12">
        <f ca="1">OFFSET('１１月①'!$C$38,0,ROW(A22)-1)+OFFSET('１１月②'!$C$38,0,ROW(A22)-1)+OFFSET('１１月③'!$C$38,0,ROW(A22)-1)+OFFSET('１１月④'!$C$38,0,ROW(A22)-1)</f>
        <v>0</v>
      </c>
      <c r="L65" s="15">
        <f t="shared" ca="1" si="12"/>
        <v>0</v>
      </c>
      <c r="M65" s="13"/>
      <c r="N65" s="12">
        <f ca="1">OFFSET('１１月①'!$C$34,0,ROW(A22)-1)+OFFSET('１１月②'!$C$34,0,ROW(A22)-1)+OFFSET('１１月③'!$C$34,0,ROW(A22)-1)+OFFSET('１１月④'!$C$34,0,ROW(A22)-1)</f>
        <v>0</v>
      </c>
      <c r="O65" s="12">
        <f t="shared" ca="1" si="13"/>
        <v>0</v>
      </c>
      <c r="P65" s="12">
        <f ca="1">OFFSET('１１月①'!$C$39,0,ROW(A22)-1)+OFFSET('１１月②'!$C$39,0,ROW(A22)-1)+OFFSET('１１月③'!$C$39,0,ROW(A22)-1)+OFFSET('１１月④'!$C$39,0,ROW(A22)-1)</f>
        <v>0</v>
      </c>
      <c r="Q65" s="15">
        <f t="shared" ca="1" si="14"/>
        <v>0</v>
      </c>
      <c r="R65" s="13"/>
      <c r="S65" s="12">
        <f ca="1">OFFSET('１１月①'!$C$35,0,ROW(A22)-1)+OFFSET('１１月②'!$C$35,0,ROW(A22)-1)+OFFSET('１１月③'!$C$35,0,ROW(A22)-1)+OFFSET('１１月④'!$C$35,0,ROW(A22)-1)</f>
        <v>0</v>
      </c>
      <c r="T65" s="12">
        <f t="shared" ca="1" si="15"/>
        <v>0</v>
      </c>
      <c r="U65" s="12">
        <f ca="1">OFFSET('１１月①'!$C$40,0,ROW(A22)-1)+OFFSET('１１月②'!$C$40,0,ROW(A22)-1)+OFFSET('１１月③'!$C$40,0,ROW(A22)-1)+OFFSET('１１月④'!$C$40,0,ROW(A22)-1)</f>
        <v>0</v>
      </c>
      <c r="V65" s="14">
        <f t="shared" ca="1" si="16"/>
        <v>0</v>
      </c>
      <c r="W65" s="13">
        <f ca="1">MIN(OFFSET('１１月①'!$C$50,0,ROW(A22)-1)+OFFSET('１１月②'!$C$50,0,ROW(A22)-1)+OFFSET('１１月③'!$C$50,0,ROW(A22)-1)+OFFSET('１１月④'!$C$50,0,ROW(A22)-1),AA65)</f>
        <v>0</v>
      </c>
      <c r="X65" s="12">
        <f ca="1">MIN(OFFSET('１１月①'!$C$51,0,ROW(A22)-1)+OFFSET('１１月②'!$C$51,0,ROW(A22)-1)+OFFSET('１１月③'!$C$51,0,ROW(A22)-1)+OFFSET('１１月④'!$C$51,0,ROW(A22)-1),AA65-W65)</f>
        <v>0</v>
      </c>
      <c r="Y65" s="12">
        <f ca="1">MIN(OFFSET('１１月①'!$C$52,0,ROW(A22)-1)+OFFSET('１１月②'!$C$52,0,ROW(A22)-1)+OFFSET('１１月③'!$C$52,0,ROW(A22)-1)+OFFSET('１１月④'!$C$52,0,ROW(A22)-1),AA65-W65-X65)</f>
        <v>0</v>
      </c>
      <c r="Z65" s="15">
        <f ca="1">MIN(OFFSET('１１月①'!$C$53,0,ROW(A22)-1)+OFFSET('１１月②'!$C$53,0,ROW(A22)-1)+OFFSET('１１月③'!$C$53,0,ROW(A22)-1)+OFFSET('１１月④'!$C$53,0,ROW(A22)-1),AA65-W65-X65-Y65)</f>
        <v>0</v>
      </c>
      <c r="AA65" s="11">
        <f ca="1">OFFSET('１１月①'!$C$31,0,ROW(A22)-1)+OFFSET('１１月②'!$C$31,0,ROW(A22)-1)+OFFSET('１１月③'!$C$31,0,ROW(A22)-1)+OFFSET('１１月④'!$C$31,0,ROW(A22)-1)+OFFSET('１１月①'!$C$32,0,ROW(A22)-1)+OFFSET('１１月②'!$C$32,0,ROW(A22)-1)+OFFSET('１１月③'!$C$32,0,ROW(A22)-1)+OFFSET('１１月④'!$C$32,0,ROW(A22)-1)+OFFSET('１１月①'!$C$33,0,ROW(A22)-1)+OFFSET('１１月②'!$C$33,0,ROW(A22)-1)+OFFSET('１１月③'!$C$33,0,ROW(A22)-1)+OFFSET('１１月④'!$C$33,0,ROW(A22)-1)</f>
        <v>0</v>
      </c>
    </row>
    <row r="66" spans="2:27" ht="23.25" customHeight="1" x14ac:dyDescent="0.4">
      <c r="B66" s="44">
        <v>45253</v>
      </c>
      <c r="C66" s="13"/>
      <c r="D66" s="12">
        <f ca="1">OFFSET('１１月①'!$C$32,0,ROW(A23)-1)+OFFSET('１１月②'!$C$32,0,ROW(A23)-1)+OFFSET('１１月③'!$C$32,0,ROW(A23)-1)+OFFSET('１１月④'!$C$32,0,ROW(A23)-1)</f>
        <v>0</v>
      </c>
      <c r="E66" s="12">
        <f t="shared" ca="1" si="9"/>
        <v>0</v>
      </c>
      <c r="F66" s="12">
        <f ca="1">OFFSET('１１月①'!$C$37,0,ROW(A23)-1)+OFFSET('１１月②'!$C$37,0,ROW(A23)-1)+OFFSET('１１月③'!$C$37,0,ROW(A23)-1)+OFFSET('１１月④'!$C$37,0,ROW(A23)-1)</f>
        <v>0</v>
      </c>
      <c r="G66" s="15">
        <f t="shared" ca="1" si="10"/>
        <v>0</v>
      </c>
      <c r="H66" s="13"/>
      <c r="I66" s="12">
        <f ca="1">OFFSET('１１月①'!$C$33,0,ROW(A23)-1)+OFFSET('１１月②'!$C$33,0,ROW(A23)-1)+OFFSET('１１月③'!$C$33,0,ROW(A23)-1)+OFFSET('１１月④'!$C$33,0,ROW(A23)-1)</f>
        <v>0</v>
      </c>
      <c r="J66" s="12">
        <f t="shared" ca="1" si="11"/>
        <v>0</v>
      </c>
      <c r="K66" s="12">
        <f ca="1">OFFSET('１１月①'!$C$38,0,ROW(A23)-1)+OFFSET('１１月②'!$C$38,0,ROW(A23)-1)+OFFSET('１１月③'!$C$38,0,ROW(A23)-1)+OFFSET('１１月④'!$C$38,0,ROW(A23)-1)</f>
        <v>0</v>
      </c>
      <c r="L66" s="15">
        <f t="shared" ca="1" si="12"/>
        <v>0</v>
      </c>
      <c r="M66" s="13"/>
      <c r="N66" s="12">
        <f ca="1">OFFSET('１１月①'!$C$34,0,ROW(A23)-1)+OFFSET('１１月②'!$C$34,0,ROW(A23)-1)+OFFSET('１１月③'!$C$34,0,ROW(A23)-1)+OFFSET('１１月④'!$C$34,0,ROW(A23)-1)</f>
        <v>0</v>
      </c>
      <c r="O66" s="12">
        <f t="shared" ca="1" si="13"/>
        <v>0</v>
      </c>
      <c r="P66" s="12">
        <f ca="1">OFFSET('１１月①'!$C$39,0,ROW(A23)-1)+OFFSET('１１月②'!$C$39,0,ROW(A23)-1)+OFFSET('１１月③'!$C$39,0,ROW(A23)-1)+OFFSET('１１月④'!$C$39,0,ROW(A23)-1)</f>
        <v>0</v>
      </c>
      <c r="Q66" s="15">
        <f t="shared" ca="1" si="14"/>
        <v>0</v>
      </c>
      <c r="R66" s="13"/>
      <c r="S66" s="12">
        <f ca="1">OFFSET('１１月①'!$C$35,0,ROW(A23)-1)+OFFSET('１１月②'!$C$35,0,ROW(A23)-1)+OFFSET('１１月③'!$C$35,0,ROW(A23)-1)+OFFSET('１１月④'!$C$35,0,ROW(A23)-1)</f>
        <v>0</v>
      </c>
      <c r="T66" s="12">
        <f t="shared" ca="1" si="15"/>
        <v>0</v>
      </c>
      <c r="U66" s="12">
        <f ca="1">OFFSET('１１月①'!$C$40,0,ROW(A23)-1)+OFFSET('１１月②'!$C$40,0,ROW(A23)-1)+OFFSET('１１月③'!$C$40,0,ROW(A23)-1)+OFFSET('１１月④'!$C$40,0,ROW(A23)-1)</f>
        <v>0</v>
      </c>
      <c r="V66" s="14">
        <f t="shared" ca="1" si="16"/>
        <v>0</v>
      </c>
      <c r="W66" s="13">
        <f ca="1">MIN(OFFSET('１１月①'!$C$50,0,ROW(A23)-1)+OFFSET('１１月②'!$C$50,0,ROW(A23)-1)+OFFSET('１１月③'!$C$50,0,ROW(A23)-1)+OFFSET('１１月④'!$C$50,0,ROW(A23)-1),AA66)</f>
        <v>0</v>
      </c>
      <c r="X66" s="12">
        <f ca="1">MIN(OFFSET('１１月①'!$C$51,0,ROW(A23)-1)+OFFSET('１１月②'!$C$51,0,ROW(A23)-1)+OFFSET('１１月③'!$C$51,0,ROW(A23)-1)+OFFSET('１１月④'!$C$51,0,ROW(A23)-1),AA66-W66)</f>
        <v>0</v>
      </c>
      <c r="Y66" s="12">
        <f ca="1">MIN(OFFSET('１１月①'!$C$52,0,ROW(A23)-1)+OFFSET('１１月②'!$C$52,0,ROW(A23)-1)+OFFSET('１１月③'!$C$52,0,ROW(A23)-1)+OFFSET('１１月④'!$C$52,0,ROW(A23)-1),AA66-W66-X66)</f>
        <v>0</v>
      </c>
      <c r="Z66" s="15">
        <f ca="1">MIN(OFFSET('１１月①'!$C$53,0,ROW(A23)-1)+OFFSET('１１月②'!$C$53,0,ROW(A23)-1)+OFFSET('１１月③'!$C$53,0,ROW(A23)-1)+OFFSET('１１月④'!$C$53,0,ROW(A23)-1),AA66-W66-X66-Y66)</f>
        <v>0</v>
      </c>
      <c r="AA66" s="11">
        <f ca="1">OFFSET('１１月①'!$C$31,0,ROW(A23)-1)+OFFSET('１１月②'!$C$31,0,ROW(A23)-1)+OFFSET('１１月③'!$C$31,0,ROW(A23)-1)+OFFSET('１１月④'!$C$31,0,ROW(A23)-1)+OFFSET('１１月①'!$C$32,0,ROW(A23)-1)+OFFSET('１１月②'!$C$32,0,ROW(A23)-1)+OFFSET('１１月③'!$C$32,0,ROW(A23)-1)+OFFSET('１１月④'!$C$32,0,ROW(A23)-1)+OFFSET('１１月①'!$C$33,0,ROW(A23)-1)+OFFSET('１１月②'!$C$33,0,ROW(A23)-1)+OFFSET('１１月③'!$C$33,0,ROW(A23)-1)+OFFSET('１１月④'!$C$33,0,ROW(A23)-1)</f>
        <v>0</v>
      </c>
    </row>
    <row r="67" spans="2:27" ht="23.25" customHeight="1" x14ac:dyDescent="0.4">
      <c r="B67" s="44">
        <v>45254</v>
      </c>
      <c r="C67" s="13"/>
      <c r="D67" s="12">
        <f ca="1">OFFSET('１１月①'!$C$32,0,ROW(A24)-1)+OFFSET('１１月②'!$C$32,0,ROW(A24)-1)+OFFSET('１１月③'!$C$32,0,ROW(A24)-1)+OFFSET('１１月④'!$C$32,0,ROW(A24)-1)</f>
        <v>0</v>
      </c>
      <c r="E67" s="12">
        <f t="shared" ca="1" si="9"/>
        <v>0</v>
      </c>
      <c r="F67" s="12">
        <f ca="1">OFFSET('１１月①'!$C$37,0,ROW(A24)-1)+OFFSET('１１月②'!$C$37,0,ROW(A24)-1)+OFFSET('１１月③'!$C$37,0,ROW(A24)-1)+OFFSET('１１月④'!$C$37,0,ROW(A24)-1)</f>
        <v>0</v>
      </c>
      <c r="G67" s="15">
        <f t="shared" ca="1" si="10"/>
        <v>0</v>
      </c>
      <c r="H67" s="13"/>
      <c r="I67" s="12">
        <f ca="1">OFFSET('１１月①'!$C$33,0,ROW(A24)-1)+OFFSET('１１月②'!$C$33,0,ROW(A24)-1)+OFFSET('１１月③'!$C$33,0,ROW(A24)-1)+OFFSET('１１月④'!$C$33,0,ROW(A24)-1)</f>
        <v>0</v>
      </c>
      <c r="J67" s="12">
        <f t="shared" ca="1" si="11"/>
        <v>0</v>
      </c>
      <c r="K67" s="12">
        <f ca="1">OFFSET('１１月①'!$C$38,0,ROW(A24)-1)+OFFSET('１１月②'!$C$38,0,ROW(A24)-1)+OFFSET('１１月③'!$C$38,0,ROW(A24)-1)+OFFSET('１１月④'!$C$38,0,ROW(A24)-1)</f>
        <v>0</v>
      </c>
      <c r="L67" s="15">
        <f t="shared" ca="1" si="12"/>
        <v>0</v>
      </c>
      <c r="M67" s="13"/>
      <c r="N67" s="12">
        <f ca="1">OFFSET('１１月①'!$C$34,0,ROW(A24)-1)+OFFSET('１１月②'!$C$34,0,ROW(A24)-1)+OFFSET('１１月③'!$C$34,0,ROW(A24)-1)+OFFSET('１１月④'!$C$34,0,ROW(A24)-1)</f>
        <v>0</v>
      </c>
      <c r="O67" s="12">
        <f t="shared" ca="1" si="13"/>
        <v>0</v>
      </c>
      <c r="P67" s="12">
        <f ca="1">OFFSET('１１月①'!$C$39,0,ROW(A24)-1)+OFFSET('１１月②'!$C$39,0,ROW(A24)-1)+OFFSET('１１月③'!$C$39,0,ROW(A24)-1)+OFFSET('１１月④'!$C$39,0,ROW(A24)-1)</f>
        <v>0</v>
      </c>
      <c r="Q67" s="15">
        <f t="shared" ca="1" si="14"/>
        <v>0</v>
      </c>
      <c r="R67" s="13"/>
      <c r="S67" s="12">
        <f ca="1">OFFSET('１１月①'!$C$35,0,ROW(A24)-1)+OFFSET('１１月②'!$C$35,0,ROW(A24)-1)+OFFSET('１１月③'!$C$35,0,ROW(A24)-1)+OFFSET('１１月④'!$C$35,0,ROW(A24)-1)</f>
        <v>0</v>
      </c>
      <c r="T67" s="12">
        <f t="shared" ca="1" si="15"/>
        <v>0</v>
      </c>
      <c r="U67" s="12">
        <f ca="1">OFFSET('１１月①'!$C$40,0,ROW(A24)-1)+OFFSET('１１月②'!$C$40,0,ROW(A24)-1)+OFFSET('１１月③'!$C$40,0,ROW(A24)-1)+OFFSET('１１月④'!$C$40,0,ROW(A24)-1)</f>
        <v>0</v>
      </c>
      <c r="V67" s="14">
        <f t="shared" ca="1" si="16"/>
        <v>0</v>
      </c>
      <c r="W67" s="13">
        <f ca="1">MIN(OFFSET('１１月①'!$C$50,0,ROW(A24)-1)+OFFSET('１１月②'!$C$50,0,ROW(A24)-1)+OFFSET('１１月③'!$C$50,0,ROW(A24)-1)+OFFSET('１１月④'!$C$50,0,ROW(A24)-1),AA67)</f>
        <v>0</v>
      </c>
      <c r="X67" s="12">
        <f ca="1">MIN(OFFSET('１１月①'!$C$51,0,ROW(A24)-1)+OFFSET('１１月②'!$C$51,0,ROW(A24)-1)+OFFSET('１１月③'!$C$51,0,ROW(A24)-1)+OFFSET('１１月④'!$C$51,0,ROW(A24)-1),AA67-W67)</f>
        <v>0</v>
      </c>
      <c r="Y67" s="12">
        <f ca="1">MIN(OFFSET('１１月①'!$C$52,0,ROW(A24)-1)+OFFSET('１１月②'!$C$52,0,ROW(A24)-1)+OFFSET('１１月③'!$C$52,0,ROW(A24)-1)+OFFSET('１１月④'!$C$52,0,ROW(A24)-1),AA67-W67-X67)</f>
        <v>0</v>
      </c>
      <c r="Z67" s="15">
        <f ca="1">MIN(OFFSET('１１月①'!$C$53,0,ROW(A24)-1)+OFFSET('１１月②'!$C$53,0,ROW(A24)-1)+OFFSET('１１月③'!$C$53,0,ROW(A24)-1)+OFFSET('１１月④'!$C$53,0,ROW(A24)-1),AA67-W67-X67-Y67)</f>
        <v>0</v>
      </c>
      <c r="AA67" s="11">
        <f ca="1">OFFSET('１１月①'!$C$31,0,ROW(A24)-1)+OFFSET('１１月②'!$C$31,0,ROW(A24)-1)+OFFSET('１１月③'!$C$31,0,ROW(A24)-1)+OFFSET('１１月④'!$C$31,0,ROW(A24)-1)+OFFSET('１１月①'!$C$32,0,ROW(A24)-1)+OFFSET('１１月②'!$C$32,0,ROW(A24)-1)+OFFSET('１１月③'!$C$32,0,ROW(A24)-1)+OFFSET('１１月④'!$C$32,0,ROW(A24)-1)+OFFSET('１１月①'!$C$33,0,ROW(A24)-1)+OFFSET('１１月②'!$C$33,0,ROW(A24)-1)+OFFSET('１１月③'!$C$33,0,ROW(A24)-1)+OFFSET('１１月④'!$C$33,0,ROW(A24)-1)</f>
        <v>0</v>
      </c>
    </row>
    <row r="68" spans="2:27" ht="23.25" customHeight="1" x14ac:dyDescent="0.4">
      <c r="B68" s="44">
        <v>45255</v>
      </c>
      <c r="C68" s="13"/>
      <c r="D68" s="12">
        <f ca="1">OFFSET('１１月①'!$C$32,0,ROW(A25)-1)+OFFSET('１１月②'!$C$32,0,ROW(A25)-1)+OFFSET('１１月③'!$C$32,0,ROW(A25)-1)+OFFSET('１１月④'!$C$32,0,ROW(A25)-1)</f>
        <v>0</v>
      </c>
      <c r="E68" s="12">
        <f t="shared" ca="1" si="9"/>
        <v>0</v>
      </c>
      <c r="F68" s="12">
        <f ca="1">OFFSET('１１月①'!$C$37,0,ROW(A25)-1)+OFFSET('１１月②'!$C$37,0,ROW(A25)-1)+OFFSET('１１月③'!$C$37,0,ROW(A25)-1)+OFFSET('１１月④'!$C$37,0,ROW(A25)-1)</f>
        <v>0</v>
      </c>
      <c r="G68" s="15">
        <f t="shared" ca="1" si="10"/>
        <v>0</v>
      </c>
      <c r="H68" s="13"/>
      <c r="I68" s="12">
        <f ca="1">OFFSET('１１月①'!$C$33,0,ROW(A25)-1)+OFFSET('１１月②'!$C$33,0,ROW(A25)-1)+OFFSET('１１月③'!$C$33,0,ROW(A25)-1)+OFFSET('１１月④'!$C$33,0,ROW(A25)-1)</f>
        <v>0</v>
      </c>
      <c r="J68" s="12">
        <f t="shared" ca="1" si="11"/>
        <v>0</v>
      </c>
      <c r="K68" s="12">
        <f ca="1">OFFSET('１１月①'!$C$38,0,ROW(A25)-1)+OFFSET('１１月②'!$C$38,0,ROW(A25)-1)+OFFSET('１１月③'!$C$38,0,ROW(A25)-1)+OFFSET('１１月④'!$C$38,0,ROW(A25)-1)</f>
        <v>0</v>
      </c>
      <c r="L68" s="15">
        <f t="shared" ca="1" si="12"/>
        <v>0</v>
      </c>
      <c r="M68" s="13"/>
      <c r="N68" s="12">
        <f ca="1">OFFSET('１１月①'!$C$34,0,ROW(A25)-1)+OFFSET('１１月②'!$C$34,0,ROW(A25)-1)+OFFSET('１１月③'!$C$34,0,ROW(A25)-1)+OFFSET('１１月④'!$C$34,0,ROW(A25)-1)</f>
        <v>0</v>
      </c>
      <c r="O68" s="12">
        <f t="shared" ca="1" si="13"/>
        <v>0</v>
      </c>
      <c r="P68" s="12">
        <f ca="1">OFFSET('１１月①'!$C$39,0,ROW(A25)-1)+OFFSET('１１月②'!$C$39,0,ROW(A25)-1)+OFFSET('１１月③'!$C$39,0,ROW(A25)-1)+OFFSET('１１月④'!$C$39,0,ROW(A25)-1)</f>
        <v>0</v>
      </c>
      <c r="Q68" s="15">
        <f t="shared" ca="1" si="14"/>
        <v>0</v>
      </c>
      <c r="R68" s="13"/>
      <c r="S68" s="12">
        <f ca="1">OFFSET('１１月①'!$C$35,0,ROW(A25)-1)+OFFSET('１１月②'!$C$35,0,ROW(A25)-1)+OFFSET('１１月③'!$C$35,0,ROW(A25)-1)+OFFSET('１１月④'!$C$35,0,ROW(A25)-1)</f>
        <v>0</v>
      </c>
      <c r="T68" s="12">
        <f t="shared" ca="1" si="15"/>
        <v>0</v>
      </c>
      <c r="U68" s="12">
        <f ca="1">OFFSET('１１月①'!$C$40,0,ROW(A25)-1)+OFFSET('１１月②'!$C$40,0,ROW(A25)-1)+OFFSET('１１月③'!$C$40,0,ROW(A25)-1)+OFFSET('１１月④'!$C$40,0,ROW(A25)-1)</f>
        <v>0</v>
      </c>
      <c r="V68" s="14">
        <f t="shared" ca="1" si="16"/>
        <v>0</v>
      </c>
      <c r="W68" s="13">
        <f ca="1">MIN(OFFSET('１１月①'!$C$50,0,ROW(A25)-1)+OFFSET('１１月②'!$C$50,0,ROW(A25)-1)+OFFSET('１１月③'!$C$50,0,ROW(A25)-1)+OFFSET('１１月④'!$C$50,0,ROW(A25)-1),AA68)</f>
        <v>0</v>
      </c>
      <c r="X68" s="12">
        <f ca="1">MIN(OFFSET('１１月①'!$C$51,0,ROW(A25)-1)+OFFSET('１１月②'!$C$51,0,ROW(A25)-1)+OFFSET('１１月③'!$C$51,0,ROW(A25)-1)+OFFSET('１１月④'!$C$51,0,ROW(A25)-1),AA68-W68)</f>
        <v>0</v>
      </c>
      <c r="Y68" s="12">
        <f ca="1">MIN(OFFSET('１１月①'!$C$52,0,ROW(A25)-1)+OFFSET('１１月②'!$C$52,0,ROW(A25)-1)+OFFSET('１１月③'!$C$52,0,ROW(A25)-1)+OFFSET('１１月④'!$C$52,0,ROW(A25)-1),AA68-W68-X68)</f>
        <v>0</v>
      </c>
      <c r="Z68" s="15">
        <f ca="1">MIN(OFFSET('１１月①'!$C$53,0,ROW(A25)-1)+OFFSET('１１月②'!$C$53,0,ROW(A25)-1)+OFFSET('１１月③'!$C$53,0,ROW(A25)-1)+OFFSET('１１月④'!$C$53,0,ROW(A25)-1),AA68-W68-X68-Y68)</f>
        <v>0</v>
      </c>
      <c r="AA68" s="11">
        <f ca="1">OFFSET('１１月①'!$C$31,0,ROW(A25)-1)+OFFSET('１１月②'!$C$31,0,ROW(A25)-1)+OFFSET('１１月③'!$C$31,0,ROW(A25)-1)+OFFSET('１１月④'!$C$31,0,ROW(A25)-1)+OFFSET('１１月①'!$C$32,0,ROW(A25)-1)+OFFSET('１１月②'!$C$32,0,ROW(A25)-1)+OFFSET('１１月③'!$C$32,0,ROW(A25)-1)+OFFSET('１１月④'!$C$32,0,ROW(A25)-1)+OFFSET('１１月①'!$C$33,0,ROW(A25)-1)+OFFSET('１１月②'!$C$33,0,ROW(A25)-1)+OFFSET('１１月③'!$C$33,0,ROW(A25)-1)+OFFSET('１１月④'!$C$33,0,ROW(A25)-1)</f>
        <v>0</v>
      </c>
    </row>
    <row r="69" spans="2:27" ht="23.25" customHeight="1" x14ac:dyDescent="0.4">
      <c r="B69" s="44">
        <v>45256</v>
      </c>
      <c r="C69" s="13"/>
      <c r="D69" s="12">
        <f ca="1">OFFSET('１１月①'!$C$32,0,ROW(A26)-1)+OFFSET('１１月②'!$C$32,0,ROW(A26)-1)+OFFSET('１１月③'!$C$32,0,ROW(A26)-1)+OFFSET('１１月④'!$C$32,0,ROW(A26)-1)</f>
        <v>0</v>
      </c>
      <c r="E69" s="12">
        <f t="shared" ca="1" si="9"/>
        <v>0</v>
      </c>
      <c r="F69" s="12">
        <f ca="1">OFFSET('１１月①'!$C$37,0,ROW(A26)-1)+OFFSET('１１月②'!$C$37,0,ROW(A26)-1)+OFFSET('１１月③'!$C$37,0,ROW(A26)-1)+OFFSET('１１月④'!$C$37,0,ROW(A26)-1)</f>
        <v>0</v>
      </c>
      <c r="G69" s="15">
        <f t="shared" ca="1" si="10"/>
        <v>0</v>
      </c>
      <c r="H69" s="13"/>
      <c r="I69" s="12">
        <f ca="1">OFFSET('１１月①'!$C$33,0,ROW(A26)-1)+OFFSET('１１月②'!$C$33,0,ROW(A26)-1)+OFFSET('１１月③'!$C$33,0,ROW(A26)-1)+OFFSET('１１月④'!$C$33,0,ROW(A26)-1)</f>
        <v>0</v>
      </c>
      <c r="J69" s="12">
        <f t="shared" ca="1" si="11"/>
        <v>0</v>
      </c>
      <c r="K69" s="12">
        <f ca="1">OFFSET('１１月①'!$C$38,0,ROW(A26)-1)+OFFSET('１１月②'!$C$38,0,ROW(A26)-1)+OFFSET('１１月③'!$C$38,0,ROW(A26)-1)+OFFSET('１１月④'!$C$38,0,ROW(A26)-1)</f>
        <v>0</v>
      </c>
      <c r="L69" s="15">
        <f t="shared" ca="1" si="12"/>
        <v>0</v>
      </c>
      <c r="M69" s="13"/>
      <c r="N69" s="12">
        <f ca="1">OFFSET('１１月①'!$C$34,0,ROW(A26)-1)+OFFSET('１１月②'!$C$34,0,ROW(A26)-1)+OFFSET('１１月③'!$C$34,0,ROW(A26)-1)+OFFSET('１１月④'!$C$34,0,ROW(A26)-1)</f>
        <v>0</v>
      </c>
      <c r="O69" s="12">
        <f t="shared" ca="1" si="13"/>
        <v>0</v>
      </c>
      <c r="P69" s="12">
        <f ca="1">OFFSET('１１月①'!$C$39,0,ROW(A26)-1)+OFFSET('１１月②'!$C$39,0,ROW(A26)-1)+OFFSET('１１月③'!$C$39,0,ROW(A26)-1)+OFFSET('１１月④'!$C$39,0,ROW(A26)-1)</f>
        <v>0</v>
      </c>
      <c r="Q69" s="15">
        <f t="shared" ca="1" si="14"/>
        <v>0</v>
      </c>
      <c r="R69" s="13"/>
      <c r="S69" s="12">
        <f ca="1">OFFSET('１１月①'!$C$35,0,ROW(A26)-1)+OFFSET('１１月②'!$C$35,0,ROW(A26)-1)+OFFSET('１１月③'!$C$35,0,ROW(A26)-1)+OFFSET('１１月④'!$C$35,0,ROW(A26)-1)</f>
        <v>0</v>
      </c>
      <c r="T69" s="12">
        <f t="shared" ca="1" si="15"/>
        <v>0</v>
      </c>
      <c r="U69" s="12">
        <f ca="1">OFFSET('１１月①'!$C$40,0,ROW(A26)-1)+OFFSET('１１月②'!$C$40,0,ROW(A26)-1)+OFFSET('１１月③'!$C$40,0,ROW(A26)-1)+OFFSET('１１月④'!$C$40,0,ROW(A26)-1)</f>
        <v>0</v>
      </c>
      <c r="V69" s="14">
        <f t="shared" ca="1" si="16"/>
        <v>0</v>
      </c>
      <c r="W69" s="13">
        <f ca="1">MIN(OFFSET('１１月①'!$C$50,0,ROW(A26)-1)+OFFSET('１１月②'!$C$50,0,ROW(A26)-1)+OFFSET('１１月③'!$C$50,0,ROW(A26)-1)+OFFSET('１１月④'!$C$50,0,ROW(A26)-1),AA69)</f>
        <v>0</v>
      </c>
      <c r="X69" s="12">
        <f ca="1">MIN(OFFSET('１１月①'!$C$51,0,ROW(A26)-1)+OFFSET('１１月②'!$C$51,0,ROW(A26)-1)+OFFSET('１１月③'!$C$51,0,ROW(A26)-1)+OFFSET('１１月④'!$C$51,0,ROW(A26)-1),AA69-W69)</f>
        <v>0</v>
      </c>
      <c r="Y69" s="12">
        <f ca="1">MIN(OFFSET('１１月①'!$C$52,0,ROW(A26)-1)+OFFSET('１１月②'!$C$52,0,ROW(A26)-1)+OFFSET('１１月③'!$C$52,0,ROW(A26)-1)+OFFSET('１１月④'!$C$52,0,ROW(A26)-1),AA69-W69-X69)</f>
        <v>0</v>
      </c>
      <c r="Z69" s="15">
        <f ca="1">MIN(OFFSET('１１月①'!$C$53,0,ROW(A26)-1)+OFFSET('１１月②'!$C$53,0,ROW(A26)-1)+OFFSET('１１月③'!$C$53,0,ROW(A26)-1)+OFFSET('１１月④'!$C$53,0,ROW(A26)-1),AA69-W69-X69-Y69)</f>
        <v>0</v>
      </c>
      <c r="AA69" s="11">
        <f ca="1">OFFSET('１１月①'!$C$31,0,ROW(A26)-1)+OFFSET('１１月②'!$C$31,0,ROW(A26)-1)+OFFSET('１１月③'!$C$31,0,ROW(A26)-1)+OFFSET('１１月④'!$C$31,0,ROW(A26)-1)+OFFSET('１１月①'!$C$32,0,ROW(A26)-1)+OFFSET('１１月②'!$C$32,0,ROW(A26)-1)+OFFSET('１１月③'!$C$32,0,ROW(A26)-1)+OFFSET('１１月④'!$C$32,0,ROW(A26)-1)+OFFSET('１１月①'!$C$33,0,ROW(A26)-1)+OFFSET('１１月②'!$C$33,0,ROW(A26)-1)+OFFSET('１１月③'!$C$33,0,ROW(A26)-1)+OFFSET('１１月④'!$C$33,0,ROW(A26)-1)</f>
        <v>0</v>
      </c>
    </row>
    <row r="70" spans="2:27" ht="23.25" customHeight="1" x14ac:dyDescent="0.4">
      <c r="B70" s="44">
        <v>45257</v>
      </c>
      <c r="C70" s="13"/>
      <c r="D70" s="12">
        <f ca="1">OFFSET('１１月①'!$C$32,0,ROW(A27)-1)+OFFSET('１１月②'!$C$32,0,ROW(A27)-1)+OFFSET('１１月③'!$C$32,0,ROW(A27)-1)+OFFSET('１１月④'!$C$32,0,ROW(A27)-1)</f>
        <v>0</v>
      </c>
      <c r="E70" s="12">
        <f t="shared" ca="1" si="9"/>
        <v>0</v>
      </c>
      <c r="F70" s="12">
        <f ca="1">OFFSET('１１月①'!$C$37,0,ROW(A27)-1)+OFFSET('１１月②'!$C$37,0,ROW(A27)-1)+OFFSET('１１月③'!$C$37,0,ROW(A27)-1)+OFFSET('１１月④'!$C$37,0,ROW(A27)-1)</f>
        <v>0</v>
      </c>
      <c r="G70" s="15">
        <f t="shared" ca="1" si="10"/>
        <v>0</v>
      </c>
      <c r="H70" s="13"/>
      <c r="I70" s="12">
        <f ca="1">OFFSET('１１月①'!$C$33,0,ROW(A27)-1)+OFFSET('１１月②'!$C$33,0,ROW(A27)-1)+OFFSET('１１月③'!$C$33,0,ROW(A27)-1)+OFFSET('１１月④'!$C$33,0,ROW(A27)-1)</f>
        <v>0</v>
      </c>
      <c r="J70" s="12">
        <f t="shared" ca="1" si="11"/>
        <v>0</v>
      </c>
      <c r="K70" s="12">
        <f ca="1">OFFSET('１１月①'!$C$38,0,ROW(A27)-1)+OFFSET('１１月②'!$C$38,0,ROW(A27)-1)+OFFSET('１１月③'!$C$38,0,ROW(A27)-1)+OFFSET('１１月④'!$C$38,0,ROW(A27)-1)</f>
        <v>0</v>
      </c>
      <c r="L70" s="15">
        <f t="shared" ca="1" si="12"/>
        <v>0</v>
      </c>
      <c r="M70" s="13"/>
      <c r="N70" s="12">
        <f ca="1">OFFSET('１１月①'!$C$34,0,ROW(A27)-1)+OFFSET('１１月②'!$C$34,0,ROW(A27)-1)+OFFSET('１１月③'!$C$34,0,ROW(A27)-1)+OFFSET('１１月④'!$C$34,0,ROW(A27)-1)</f>
        <v>0</v>
      </c>
      <c r="O70" s="12">
        <f t="shared" ca="1" si="13"/>
        <v>0</v>
      </c>
      <c r="P70" s="12">
        <f ca="1">OFFSET('１１月①'!$C$39,0,ROW(A27)-1)+OFFSET('１１月②'!$C$39,0,ROW(A27)-1)+OFFSET('１１月③'!$C$39,0,ROW(A27)-1)+OFFSET('１１月④'!$C$39,0,ROW(A27)-1)</f>
        <v>0</v>
      </c>
      <c r="Q70" s="15">
        <f t="shared" ca="1" si="14"/>
        <v>0</v>
      </c>
      <c r="R70" s="13"/>
      <c r="S70" s="12">
        <f ca="1">OFFSET('１１月①'!$C$35,0,ROW(A27)-1)+OFFSET('１１月②'!$C$35,0,ROW(A27)-1)+OFFSET('１１月③'!$C$35,0,ROW(A27)-1)+OFFSET('１１月④'!$C$35,0,ROW(A27)-1)</f>
        <v>0</v>
      </c>
      <c r="T70" s="12">
        <f t="shared" ca="1" si="15"/>
        <v>0</v>
      </c>
      <c r="U70" s="12">
        <f ca="1">OFFSET('１１月①'!$C$40,0,ROW(A27)-1)+OFFSET('１１月②'!$C$40,0,ROW(A27)-1)+OFFSET('１１月③'!$C$40,0,ROW(A27)-1)+OFFSET('１１月④'!$C$40,0,ROW(A27)-1)</f>
        <v>0</v>
      </c>
      <c r="V70" s="14">
        <f t="shared" ca="1" si="16"/>
        <v>0</v>
      </c>
      <c r="W70" s="13">
        <f ca="1">MIN(OFFSET('１１月①'!$C$50,0,ROW(A27)-1)+OFFSET('１１月②'!$C$50,0,ROW(A27)-1)+OFFSET('１１月③'!$C$50,0,ROW(A27)-1)+OFFSET('１１月④'!$C$50,0,ROW(A27)-1),AA70)</f>
        <v>0</v>
      </c>
      <c r="X70" s="12">
        <f ca="1">MIN(OFFSET('１１月①'!$C$51,0,ROW(A27)-1)+OFFSET('１１月②'!$C$51,0,ROW(A27)-1)+OFFSET('１１月③'!$C$51,0,ROW(A27)-1)+OFFSET('１１月④'!$C$51,0,ROW(A27)-1),AA70-W70)</f>
        <v>0</v>
      </c>
      <c r="Y70" s="12">
        <f ca="1">MIN(OFFSET('１１月①'!$C$52,0,ROW(A27)-1)+OFFSET('１１月②'!$C$52,0,ROW(A27)-1)+OFFSET('１１月③'!$C$52,0,ROW(A27)-1)+OFFSET('１１月④'!$C$52,0,ROW(A27)-1),AA70-W70-X70)</f>
        <v>0</v>
      </c>
      <c r="Z70" s="15">
        <f ca="1">MIN(OFFSET('１１月①'!$C$53,0,ROW(A27)-1)+OFFSET('１１月②'!$C$53,0,ROW(A27)-1)+OFFSET('１１月③'!$C$53,0,ROW(A27)-1)+OFFSET('１１月④'!$C$53,0,ROW(A27)-1),AA70-W70-X70-Y70)</f>
        <v>0</v>
      </c>
      <c r="AA70" s="11">
        <f ca="1">OFFSET('１１月①'!$C$31,0,ROW(A27)-1)+OFFSET('１１月②'!$C$31,0,ROW(A27)-1)+OFFSET('１１月③'!$C$31,0,ROW(A27)-1)+OFFSET('１１月④'!$C$31,0,ROW(A27)-1)+OFFSET('１１月①'!$C$32,0,ROW(A27)-1)+OFFSET('１１月②'!$C$32,0,ROW(A27)-1)+OFFSET('１１月③'!$C$32,0,ROW(A27)-1)+OFFSET('１１月④'!$C$32,0,ROW(A27)-1)+OFFSET('１１月①'!$C$33,0,ROW(A27)-1)+OFFSET('１１月②'!$C$33,0,ROW(A27)-1)+OFFSET('１１月③'!$C$33,0,ROW(A27)-1)+OFFSET('１１月④'!$C$33,0,ROW(A27)-1)</f>
        <v>0</v>
      </c>
    </row>
    <row r="71" spans="2:27" ht="23.25" customHeight="1" x14ac:dyDescent="0.4">
      <c r="B71" s="44">
        <v>45258</v>
      </c>
      <c r="C71" s="13"/>
      <c r="D71" s="12">
        <f ca="1">OFFSET('１１月①'!$C$32,0,ROW(A28)-1)+OFFSET('１１月②'!$C$32,0,ROW(A28)-1)+OFFSET('１１月③'!$C$32,0,ROW(A28)-1)+OFFSET('１１月④'!$C$32,0,ROW(A28)-1)</f>
        <v>0</v>
      </c>
      <c r="E71" s="12">
        <f t="shared" ca="1" si="9"/>
        <v>0</v>
      </c>
      <c r="F71" s="12">
        <f ca="1">OFFSET('１１月①'!$C$37,0,ROW(A28)-1)+OFFSET('１１月②'!$C$37,0,ROW(A28)-1)+OFFSET('１１月③'!$C$37,0,ROW(A28)-1)+OFFSET('１１月④'!$C$37,0,ROW(A28)-1)</f>
        <v>0</v>
      </c>
      <c r="G71" s="15">
        <f t="shared" ca="1" si="10"/>
        <v>0</v>
      </c>
      <c r="H71" s="13"/>
      <c r="I71" s="12">
        <f ca="1">OFFSET('１１月①'!$C$33,0,ROW(A28)-1)+OFFSET('１１月②'!$C$33,0,ROW(A28)-1)+OFFSET('１１月③'!$C$33,0,ROW(A28)-1)+OFFSET('１１月④'!$C$33,0,ROW(A28)-1)</f>
        <v>0</v>
      </c>
      <c r="J71" s="12">
        <f t="shared" ca="1" si="11"/>
        <v>0</v>
      </c>
      <c r="K71" s="12">
        <f ca="1">OFFSET('１１月①'!$C$38,0,ROW(A28)-1)+OFFSET('１１月②'!$C$38,0,ROW(A28)-1)+OFFSET('１１月③'!$C$38,0,ROW(A28)-1)+OFFSET('１１月④'!$C$38,0,ROW(A28)-1)</f>
        <v>0</v>
      </c>
      <c r="L71" s="15">
        <f t="shared" ca="1" si="12"/>
        <v>0</v>
      </c>
      <c r="M71" s="13"/>
      <c r="N71" s="12">
        <f ca="1">OFFSET('１１月①'!$C$34,0,ROW(A28)-1)+OFFSET('１１月②'!$C$34,0,ROW(A28)-1)+OFFSET('１１月③'!$C$34,0,ROW(A28)-1)+OFFSET('１１月④'!$C$34,0,ROW(A28)-1)</f>
        <v>0</v>
      </c>
      <c r="O71" s="12">
        <f t="shared" ca="1" si="13"/>
        <v>0</v>
      </c>
      <c r="P71" s="12">
        <f ca="1">OFFSET('１１月①'!$C$39,0,ROW(A28)-1)+OFFSET('１１月②'!$C$39,0,ROW(A28)-1)+OFFSET('１１月③'!$C$39,0,ROW(A28)-1)+OFFSET('１１月④'!$C$39,0,ROW(A28)-1)</f>
        <v>0</v>
      </c>
      <c r="Q71" s="15">
        <f t="shared" ca="1" si="14"/>
        <v>0</v>
      </c>
      <c r="R71" s="13"/>
      <c r="S71" s="12">
        <f ca="1">OFFSET('１１月①'!$C$35,0,ROW(A28)-1)+OFFSET('１１月②'!$C$35,0,ROW(A28)-1)+OFFSET('１１月③'!$C$35,0,ROW(A28)-1)+OFFSET('１１月④'!$C$35,0,ROW(A28)-1)</f>
        <v>0</v>
      </c>
      <c r="T71" s="12">
        <f t="shared" ca="1" si="15"/>
        <v>0</v>
      </c>
      <c r="U71" s="12">
        <f ca="1">OFFSET('１１月①'!$C$40,0,ROW(A28)-1)+OFFSET('１１月②'!$C$40,0,ROW(A28)-1)+OFFSET('１１月③'!$C$40,0,ROW(A28)-1)+OFFSET('１１月④'!$C$40,0,ROW(A28)-1)</f>
        <v>0</v>
      </c>
      <c r="V71" s="14">
        <f t="shared" ca="1" si="16"/>
        <v>0</v>
      </c>
      <c r="W71" s="13">
        <f ca="1">MIN(OFFSET('１１月①'!$C$50,0,ROW(A28)-1)+OFFSET('１１月②'!$C$50,0,ROW(A28)-1)+OFFSET('１１月③'!$C$50,0,ROW(A28)-1)+OFFSET('１１月④'!$C$50,0,ROW(A28)-1),AA71)</f>
        <v>0</v>
      </c>
      <c r="X71" s="12">
        <f ca="1">MIN(OFFSET('１１月①'!$C$51,0,ROW(A28)-1)+OFFSET('１１月②'!$C$51,0,ROW(A28)-1)+OFFSET('１１月③'!$C$51,0,ROW(A28)-1)+OFFSET('１１月④'!$C$51,0,ROW(A28)-1),AA71-W71)</f>
        <v>0</v>
      </c>
      <c r="Y71" s="12">
        <f ca="1">MIN(OFFSET('１１月①'!$C$52,0,ROW(A28)-1)+OFFSET('１１月②'!$C$52,0,ROW(A28)-1)+OFFSET('１１月③'!$C$52,0,ROW(A28)-1)+OFFSET('１１月④'!$C$52,0,ROW(A28)-1),AA71-W71-X71)</f>
        <v>0</v>
      </c>
      <c r="Z71" s="15">
        <f ca="1">MIN(OFFSET('１１月①'!$C$53,0,ROW(A28)-1)+OFFSET('１１月②'!$C$53,0,ROW(A28)-1)+OFFSET('１１月③'!$C$53,0,ROW(A28)-1)+OFFSET('１１月④'!$C$53,0,ROW(A28)-1),AA71-W71-X71-Y71)</f>
        <v>0</v>
      </c>
      <c r="AA71" s="11">
        <f ca="1">OFFSET('１１月①'!$C$31,0,ROW(A28)-1)+OFFSET('１１月②'!$C$31,0,ROW(A28)-1)+OFFSET('１１月③'!$C$31,0,ROW(A28)-1)+OFFSET('１１月④'!$C$31,0,ROW(A28)-1)+OFFSET('１１月①'!$C$32,0,ROW(A28)-1)+OFFSET('１１月②'!$C$32,0,ROW(A28)-1)+OFFSET('１１月③'!$C$32,0,ROW(A28)-1)+OFFSET('１１月④'!$C$32,0,ROW(A28)-1)+OFFSET('１１月①'!$C$33,0,ROW(A28)-1)+OFFSET('１１月②'!$C$33,0,ROW(A28)-1)+OFFSET('１１月③'!$C$33,0,ROW(A28)-1)+OFFSET('１１月④'!$C$33,0,ROW(A28)-1)</f>
        <v>0</v>
      </c>
    </row>
    <row r="72" spans="2:27" ht="23.25" customHeight="1" x14ac:dyDescent="0.4">
      <c r="B72" s="44">
        <v>45259</v>
      </c>
      <c r="C72" s="13"/>
      <c r="D72" s="12">
        <f ca="1">OFFSET('１１月①'!$C$32,0,ROW(A29)-1)+OFFSET('１１月②'!$C$32,0,ROW(A29)-1)+OFFSET('１１月③'!$C$32,0,ROW(A29)-1)+OFFSET('１１月④'!$C$32,0,ROW(A29)-1)</f>
        <v>0</v>
      </c>
      <c r="E72" s="12">
        <f t="shared" ca="1" si="9"/>
        <v>0</v>
      </c>
      <c r="F72" s="12">
        <f ca="1">OFFSET('１１月①'!$C$37,0,ROW(A29)-1)+OFFSET('１１月②'!$C$37,0,ROW(A29)-1)+OFFSET('１１月③'!$C$37,0,ROW(A29)-1)+OFFSET('１１月④'!$C$37,0,ROW(A29)-1)</f>
        <v>0</v>
      </c>
      <c r="G72" s="15">
        <f t="shared" ca="1" si="10"/>
        <v>0</v>
      </c>
      <c r="H72" s="13"/>
      <c r="I72" s="12">
        <f ca="1">OFFSET('１１月①'!$C$33,0,ROW(A29)-1)+OFFSET('１１月②'!$C$33,0,ROW(A29)-1)+OFFSET('１１月③'!$C$33,0,ROW(A29)-1)+OFFSET('１１月④'!$C$33,0,ROW(A29)-1)</f>
        <v>0</v>
      </c>
      <c r="J72" s="12">
        <f t="shared" ca="1" si="11"/>
        <v>0</v>
      </c>
      <c r="K72" s="12">
        <f ca="1">OFFSET('１１月①'!$C$38,0,ROW(A29)-1)+OFFSET('１１月②'!$C$38,0,ROW(A29)-1)+OFFSET('１１月③'!$C$38,0,ROW(A29)-1)+OFFSET('１１月④'!$C$38,0,ROW(A29)-1)</f>
        <v>0</v>
      </c>
      <c r="L72" s="15">
        <f t="shared" ca="1" si="12"/>
        <v>0</v>
      </c>
      <c r="M72" s="13"/>
      <c r="N72" s="12">
        <f ca="1">OFFSET('１１月①'!$C$34,0,ROW(A29)-1)+OFFSET('１１月②'!$C$34,0,ROW(A29)-1)+OFFSET('１１月③'!$C$34,0,ROW(A29)-1)+OFFSET('１１月④'!$C$34,0,ROW(A29)-1)</f>
        <v>0</v>
      </c>
      <c r="O72" s="12">
        <f t="shared" ca="1" si="13"/>
        <v>0</v>
      </c>
      <c r="P72" s="12">
        <f ca="1">OFFSET('１１月①'!$C$39,0,ROW(A29)-1)+OFFSET('１１月②'!$C$39,0,ROW(A29)-1)+OFFSET('１１月③'!$C$39,0,ROW(A29)-1)+OFFSET('１１月④'!$C$39,0,ROW(A29)-1)</f>
        <v>0</v>
      </c>
      <c r="Q72" s="15">
        <f t="shared" ca="1" si="14"/>
        <v>0</v>
      </c>
      <c r="R72" s="13"/>
      <c r="S72" s="12">
        <f ca="1">OFFSET('１１月①'!$C$35,0,ROW(A29)-1)+OFFSET('１１月②'!$C$35,0,ROW(A29)-1)+OFFSET('１１月③'!$C$35,0,ROW(A29)-1)+OFFSET('１１月④'!$C$35,0,ROW(A29)-1)</f>
        <v>0</v>
      </c>
      <c r="T72" s="12">
        <f t="shared" ca="1" si="15"/>
        <v>0</v>
      </c>
      <c r="U72" s="12">
        <f ca="1">OFFSET('１１月①'!$C$40,0,ROW(A29)-1)+OFFSET('１１月②'!$C$40,0,ROW(A29)-1)+OFFSET('１１月③'!$C$40,0,ROW(A29)-1)+OFFSET('１１月④'!$C$40,0,ROW(A29)-1)</f>
        <v>0</v>
      </c>
      <c r="V72" s="14">
        <f t="shared" ca="1" si="16"/>
        <v>0</v>
      </c>
      <c r="W72" s="13">
        <f ca="1">MIN(OFFSET('１１月①'!$C$50,0,ROW(A29)-1)+OFFSET('１１月②'!$C$50,0,ROW(A29)-1)+OFFSET('１１月③'!$C$50,0,ROW(A29)-1)+OFFSET('１１月④'!$C$50,0,ROW(A29)-1),AA72)</f>
        <v>0</v>
      </c>
      <c r="X72" s="12">
        <f ca="1">MIN(OFFSET('１１月①'!$C$51,0,ROW(A29)-1)+OFFSET('１１月②'!$C$51,0,ROW(A29)-1)+OFFSET('１１月③'!$C$51,0,ROW(A29)-1)+OFFSET('１１月④'!$C$51,0,ROW(A29)-1),AA72-W72)</f>
        <v>0</v>
      </c>
      <c r="Y72" s="12">
        <f ca="1">MIN(OFFSET('１１月①'!$C$52,0,ROW(A29)-1)+OFFSET('１１月②'!$C$52,0,ROW(A29)-1)+OFFSET('１１月③'!$C$52,0,ROW(A29)-1)+OFFSET('１１月④'!$C$52,0,ROW(A29)-1),AA72-W72-X72)</f>
        <v>0</v>
      </c>
      <c r="Z72" s="15">
        <f ca="1">MIN(OFFSET('１１月①'!$C$53,0,ROW(A29)-1)+OFFSET('１１月②'!$C$53,0,ROW(A29)-1)+OFFSET('１１月③'!$C$53,0,ROW(A29)-1)+OFFSET('１１月④'!$C$53,0,ROW(A29)-1),AA72-W72-X72-Y72)</f>
        <v>0</v>
      </c>
      <c r="AA72" s="11">
        <f ca="1">OFFSET('１１月①'!$C$31,0,ROW(A29)-1)+OFFSET('１１月②'!$C$31,0,ROW(A29)-1)+OFFSET('１１月③'!$C$31,0,ROW(A29)-1)+OFFSET('１１月④'!$C$31,0,ROW(A29)-1)+OFFSET('１１月①'!$C$32,0,ROW(A29)-1)+OFFSET('１１月②'!$C$32,0,ROW(A29)-1)+OFFSET('１１月③'!$C$32,0,ROW(A29)-1)+OFFSET('１１月④'!$C$32,0,ROW(A29)-1)+OFFSET('１１月①'!$C$33,0,ROW(A29)-1)+OFFSET('１１月②'!$C$33,0,ROW(A29)-1)+OFFSET('１１月③'!$C$33,0,ROW(A29)-1)+OFFSET('１１月④'!$C$33,0,ROW(A29)-1)</f>
        <v>0</v>
      </c>
    </row>
    <row r="73" spans="2:27" ht="23.25" customHeight="1" thickBot="1" x14ac:dyDescent="0.45">
      <c r="B73" s="45">
        <v>45260</v>
      </c>
      <c r="C73" s="35"/>
      <c r="D73" s="12">
        <f ca="1">OFFSET('１１月①'!$C$32,0,ROW(A30)-1)+OFFSET('１１月②'!$C$32,0,ROW(A30)-1)+OFFSET('１１月③'!$C$32,0,ROW(A30)-1)+OFFSET('１１月④'!$C$32,0,ROW(A30)-1)</f>
        <v>0</v>
      </c>
      <c r="E73" s="27">
        <f t="shared" ca="1" si="9"/>
        <v>0</v>
      </c>
      <c r="F73" s="12">
        <f ca="1">OFFSET('１１月①'!$C$37,0,ROW(A30)-1)+OFFSET('１１月②'!$C$37,0,ROW(A30)-1)+OFFSET('１１月③'!$C$37,0,ROW(A30)-1)+OFFSET('１１月④'!$C$37,0,ROW(A30)-1)</f>
        <v>0</v>
      </c>
      <c r="G73" s="28">
        <f t="shared" ca="1" si="10"/>
        <v>0</v>
      </c>
      <c r="H73" s="35"/>
      <c r="I73" s="12">
        <f ca="1">OFFSET('１１月①'!$C$33,0,ROW(A30)-1)+OFFSET('１１月②'!$C$33,0,ROW(A30)-1)+OFFSET('１１月③'!$C$33,0,ROW(A30)-1)+OFFSET('１１月④'!$C$33,0,ROW(A30)-1)</f>
        <v>0</v>
      </c>
      <c r="J73" s="27">
        <f t="shared" ca="1" si="11"/>
        <v>0</v>
      </c>
      <c r="K73" s="12">
        <f ca="1">OFFSET('１１月①'!$C$38,0,ROW(A30)-1)+OFFSET('１１月②'!$C$38,0,ROW(A30)-1)+OFFSET('１１月③'!$C$38,0,ROW(A30)-1)+OFFSET('１１月④'!$C$38,0,ROW(A30)-1)</f>
        <v>0</v>
      </c>
      <c r="L73" s="28">
        <f t="shared" ca="1" si="12"/>
        <v>0</v>
      </c>
      <c r="M73" s="35"/>
      <c r="N73" s="12">
        <f ca="1">OFFSET('１１月①'!$C$34,0,ROW(A30)-1)+OFFSET('１１月②'!$C$34,0,ROW(A30)-1)+OFFSET('１１月③'!$C$34,0,ROW(A30)-1)+OFFSET('１１月④'!$C$34,0,ROW(A30)-1)</f>
        <v>0</v>
      </c>
      <c r="O73" s="27">
        <f t="shared" ca="1" si="13"/>
        <v>0</v>
      </c>
      <c r="P73" s="12">
        <f ca="1">OFFSET('１１月①'!$C$39,0,ROW(A30)-1)+OFFSET('１１月②'!$C$39,0,ROW(A30)-1)+OFFSET('１１月③'!$C$39,0,ROW(A30)-1)+OFFSET('１１月④'!$C$39,0,ROW(A30)-1)</f>
        <v>0</v>
      </c>
      <c r="Q73" s="28">
        <f t="shared" ca="1" si="14"/>
        <v>0</v>
      </c>
      <c r="R73" s="35"/>
      <c r="S73" s="12">
        <f ca="1">OFFSET('１１月①'!$C$35,0,ROW(A30)-1)+OFFSET('１１月②'!$C$35,0,ROW(A30)-1)+OFFSET('１１月③'!$C$35,0,ROW(A30)-1)+OFFSET('１１月④'!$C$35,0,ROW(A30)-1)</f>
        <v>0</v>
      </c>
      <c r="T73" s="27">
        <f t="shared" ca="1" si="15"/>
        <v>0</v>
      </c>
      <c r="U73" s="12">
        <f ca="1">OFFSET('１１月①'!$C$40,0,ROW(A30)-1)+OFFSET('１１月②'!$C$40,0,ROW(A30)-1)+OFFSET('１１月③'!$C$40,0,ROW(A30)-1)+OFFSET('１１月④'!$C$40,0,ROW(A30)-1)</f>
        <v>0</v>
      </c>
      <c r="V73" s="40">
        <f t="shared" ca="1" si="16"/>
        <v>0</v>
      </c>
      <c r="W73" s="13">
        <f ca="1">MIN(OFFSET('１１月①'!$C$50,0,ROW(A30)-1)+OFFSET('１１月②'!$C$50,0,ROW(A30)-1)+OFFSET('１１月③'!$C$50,0,ROW(A30)-1)+OFFSET('１１月④'!$C$50,0,ROW(A30)-1),AA73)</f>
        <v>0</v>
      </c>
      <c r="X73" s="12">
        <f ca="1">MIN(OFFSET('１１月①'!$C$51,0,ROW(A30)-1)+OFFSET('１１月②'!$C$51,0,ROW(A30)-1)+OFFSET('１１月③'!$C$51,0,ROW(A30)-1)+OFFSET('１１月④'!$C$51,0,ROW(A30)-1),AA73-W73)</f>
        <v>0</v>
      </c>
      <c r="Y73" s="12">
        <f ca="1">MIN(OFFSET('１１月①'!$C$52,0,ROW(A30)-1)+OFFSET('１１月②'!$C$52,0,ROW(A30)-1)+OFFSET('１１月③'!$C$52,0,ROW(A30)-1)+OFFSET('１１月④'!$C$52,0,ROW(A30)-1),AA73-W73-X73)</f>
        <v>0</v>
      </c>
      <c r="Z73" s="15">
        <f ca="1">MIN(OFFSET('１１月①'!$C$53,0,ROW(A30)-1)+OFFSET('１１月②'!$C$53,0,ROW(A30)-1)+OFFSET('１１月③'!$C$53,0,ROW(A30)-1)+OFFSET('１１月④'!$C$53,0,ROW(A30)-1),AA73-W73-X73-Y73)</f>
        <v>0</v>
      </c>
      <c r="AA73" s="11">
        <f ca="1">OFFSET('１１月①'!$C$31,0,ROW(A30)-1)+OFFSET('１１月②'!$C$31,0,ROW(A30)-1)+OFFSET('１１月③'!$C$31,0,ROW(A30)-1)+OFFSET('１１月④'!$C$31,0,ROW(A30)-1)+OFFSET('１１月①'!$C$32,0,ROW(A30)-1)+OFFSET('１１月②'!$C$32,0,ROW(A30)-1)+OFFSET('１１月③'!$C$32,0,ROW(A30)-1)+OFFSET('１１月④'!$C$32,0,ROW(A30)-1)+OFFSET('１１月①'!$C$33,0,ROW(A30)-1)+OFFSET('１１月②'!$C$33,0,ROW(A30)-1)+OFFSET('１１月③'!$C$33,0,ROW(A30)-1)+OFFSET('１１月④'!$C$33,0,ROW(A30)-1)</f>
        <v>0</v>
      </c>
    </row>
    <row r="74" spans="2:27" ht="23.25" customHeight="1" thickTop="1" x14ac:dyDescent="0.4">
      <c r="B74" s="46" t="s">
        <v>21</v>
      </c>
      <c r="C74" s="17">
        <f t="shared" ref="C74:Z74" si="17">SUM(C44:C73)</f>
        <v>0</v>
      </c>
      <c r="D74" s="16">
        <f t="shared" ca="1" si="17"/>
        <v>0</v>
      </c>
      <c r="E74" s="16">
        <f t="shared" ca="1" si="17"/>
        <v>0</v>
      </c>
      <c r="F74" s="16">
        <f t="shared" ca="1" si="17"/>
        <v>0</v>
      </c>
      <c r="G74" s="19">
        <f t="shared" ca="1" si="17"/>
        <v>0</v>
      </c>
      <c r="H74" s="17">
        <f t="shared" si="17"/>
        <v>0</v>
      </c>
      <c r="I74" s="16">
        <f t="shared" ca="1" si="17"/>
        <v>0</v>
      </c>
      <c r="J74" s="16">
        <f t="shared" ca="1" si="17"/>
        <v>0</v>
      </c>
      <c r="K74" s="16">
        <f t="shared" ca="1" si="17"/>
        <v>0</v>
      </c>
      <c r="L74" s="19">
        <f t="shared" ca="1" si="17"/>
        <v>0</v>
      </c>
      <c r="M74" s="17">
        <f t="shared" si="17"/>
        <v>0</v>
      </c>
      <c r="N74" s="16">
        <f t="shared" ca="1" si="17"/>
        <v>0</v>
      </c>
      <c r="O74" s="16">
        <f t="shared" ca="1" si="17"/>
        <v>0</v>
      </c>
      <c r="P74" s="16">
        <f t="shared" ca="1" si="17"/>
        <v>0</v>
      </c>
      <c r="Q74" s="19">
        <f t="shared" ca="1" si="17"/>
        <v>0</v>
      </c>
      <c r="R74" s="17">
        <f t="shared" si="17"/>
        <v>0</v>
      </c>
      <c r="S74" s="16">
        <f t="shared" ca="1" si="17"/>
        <v>0</v>
      </c>
      <c r="T74" s="16">
        <f t="shared" ca="1" si="17"/>
        <v>0</v>
      </c>
      <c r="U74" s="16">
        <f t="shared" ca="1" si="17"/>
        <v>0</v>
      </c>
      <c r="V74" s="18">
        <f t="shared" ca="1" si="17"/>
        <v>0</v>
      </c>
      <c r="W74" s="17">
        <f t="shared" ca="1" si="17"/>
        <v>0</v>
      </c>
      <c r="X74" s="16">
        <f t="shared" ca="1" si="17"/>
        <v>0</v>
      </c>
      <c r="Y74" s="16">
        <f t="shared" ca="1" si="17"/>
        <v>0</v>
      </c>
      <c r="Z74" s="19">
        <f t="shared" ca="1" si="17"/>
        <v>0</v>
      </c>
    </row>
    <row r="75" spans="2:27" ht="23.25" customHeight="1" x14ac:dyDescent="0.4">
      <c r="B75" s="44">
        <v>45261</v>
      </c>
      <c r="C75" s="13"/>
      <c r="D75" s="12">
        <f ca="1">OFFSET('１２月①'!$C$32,0,ROW(A1)-1)+OFFSET('１２月②'!$C$32,0,ROW(A1)-1)+OFFSET('１２月③'!$C$32,0,ROW(A1)-1)+OFFSET('１２月④'!$C$32,0,ROW(A1)-1)</f>
        <v>0</v>
      </c>
      <c r="E75" s="12">
        <f ca="1">SUM(C75:D75)</f>
        <v>0</v>
      </c>
      <c r="F75" s="12">
        <f ca="1">OFFSET('１２月①'!$C$37,0,ROW(A1)-1)+OFFSET('１２月②'!$C$37,0,ROW(A1)-1)+OFFSET('１２月③'!$C$37,0,ROW(A1)-1)+OFFSET('１２月④'!$C$37,0,ROW(A1)-1)</f>
        <v>0</v>
      </c>
      <c r="G75" s="15">
        <f ca="1">E75-F75</f>
        <v>0</v>
      </c>
      <c r="H75" s="13"/>
      <c r="I75" s="12">
        <f ca="1">OFFSET('１２月①'!$C$33,0,ROW(A1)-1)+OFFSET('１２月②'!$C$33,0,ROW(A1)-1)+OFFSET('１２月③'!$C$33,0,ROW(A1)-1)+OFFSET('１２月④'!$C$33,0,ROW(A1)-1)</f>
        <v>0</v>
      </c>
      <c r="J75" s="12">
        <f ca="1">SUM(H75:I75)</f>
        <v>0</v>
      </c>
      <c r="K75" s="12">
        <f ca="1">OFFSET('１２月①'!$C$38,0,ROW(A1)-1)+OFFSET('１２月②'!$C$38,0,ROW(A1)-1)+OFFSET('１２月③'!$C$38,0,ROW(A1)-1)+OFFSET('１２月④'!$C$38,0,ROW(A1)-1)</f>
        <v>0</v>
      </c>
      <c r="L75" s="15">
        <f ca="1">J75-K75</f>
        <v>0</v>
      </c>
      <c r="M75" s="13"/>
      <c r="N75" s="12">
        <f ca="1">OFFSET('１２月①'!$C$34,0,ROW(A1)-1)+OFFSET('１２月②'!$C$34,0,ROW(A1)-1)+OFFSET('１２月③'!$C$34,0,ROW(A1)-1)+OFFSET('１２月④'!$C$34,0,ROW(A1)-1)</f>
        <v>0</v>
      </c>
      <c r="O75" s="12">
        <f ca="1">SUM(M75:N75)</f>
        <v>0</v>
      </c>
      <c r="P75" s="12">
        <f ca="1">OFFSET('１２月①'!$C$39,0,ROW(A1)-1)+OFFSET('１２月②'!$C$39,0,ROW(A1)-1)+OFFSET('１２月③'!$C$39,0,ROW(A1)-1)+OFFSET('１２月④'!$C$39,0,ROW(A1)-1)</f>
        <v>0</v>
      </c>
      <c r="Q75" s="15">
        <f ca="1">O75-P75</f>
        <v>0</v>
      </c>
      <c r="R75" s="13"/>
      <c r="S75" s="12">
        <f ca="1">OFFSET('１２月①'!$C$35,0,ROW(A1)-1)+OFFSET('１２月②'!$C$35,0,ROW(A1)-1)+OFFSET('１２月③'!$C$35,0,ROW(A1)-1)+OFFSET('１２月④'!$C$35,0,ROW(A1)-1)</f>
        <v>0</v>
      </c>
      <c r="T75" s="12">
        <f ca="1">SUM(R75:S75)</f>
        <v>0</v>
      </c>
      <c r="U75" s="12">
        <f ca="1">OFFSET('１２月①'!$C$40,0,ROW(A1)-1)+OFFSET('１２月②'!$C$40,0,ROW(A1)-1)+OFFSET('１２月③'!$C$40,0,ROW(A1)-1)+OFFSET('１２月④'!$C$40,0,ROW(A1)-1)</f>
        <v>0</v>
      </c>
      <c r="V75" s="14">
        <f ca="1">T75-U75</f>
        <v>0</v>
      </c>
      <c r="W75" s="13">
        <f ca="1">MIN(OFFSET('１２月①'!$C$50,0,ROW(A1)-1)+OFFSET('１２月②'!$C$50,0,ROW(A1)-1)+OFFSET('１２月③'!$C$50,0,ROW(A1)-1)+OFFSET('１２月④'!$C$50,0,ROW(A1)-1),AA75)</f>
        <v>0</v>
      </c>
      <c r="X75" s="12">
        <f ca="1">MIN(OFFSET('１２月①'!$C$51,0,ROW(A1)-1)+OFFSET('１２月②'!$C$51,0,ROW(A1)-1)+OFFSET('１２月③'!$C$51,0,ROW(A1)-1)+OFFSET('１２月④'!$C$51,0,ROW(A1)-1),AA75-W75)</f>
        <v>0</v>
      </c>
      <c r="Y75" s="12">
        <f ca="1">MIN(OFFSET('１２月①'!$C$52,0,ROW(A1)-1)+OFFSET('１２月②'!$C$52,0,ROW(A1)-1)+OFFSET('１２月③'!$C$52,0,ROW(A1)-1)+OFFSET('１２月④'!$C$52,0,ROW(A1)-1),AA75-W75-X75)</f>
        <v>0</v>
      </c>
      <c r="Z75" s="15">
        <f ca="1">MIN(OFFSET('１２月①'!$C$53,0,ROW(A1)-1)+OFFSET('１２月②'!$C$53,0,ROW(A1)-1)+OFFSET('１２月③'!$C$53,0,ROW(A1)-1)+OFFSET('１２月④'!$C$53,0,ROW(A1)-1),AA75-W75-X75-Y75)</f>
        <v>0</v>
      </c>
      <c r="AA75" s="11">
        <f ca="1">OFFSET('１２月①'!$C$31,0,ROW(A1)-1)+OFFSET('１２月②'!$C$31,0,ROW(A1)-1)+OFFSET('１２月③'!$C$31,0,ROW(A1)-1)+OFFSET('１２月④'!$C$31,0,ROW(A1)-1)+OFFSET('１２月①'!$C$32,0,ROW(A1)-1)+OFFSET('１２月②'!$C$32,0,ROW(A1)-1)+OFFSET('１２月③'!$C$32,0,ROW(A1)-1)+OFFSET('１２月④'!$C$32,0,ROW(A1)-1)+OFFSET('１２月①'!$C$33,0,ROW(A1)-1)+OFFSET('１２月②'!$C$33,0,ROW(A1)-1)+OFFSET('１２月③'!$C$33,0,ROW(A1)-1)+OFFSET('１２月④'!$C$33,0,ROW(A1)-1)</f>
        <v>0</v>
      </c>
    </row>
    <row r="76" spans="2:27" ht="23.25" customHeight="1" x14ac:dyDescent="0.4">
      <c r="B76" s="44">
        <v>45262</v>
      </c>
      <c r="C76" s="13"/>
      <c r="D76" s="12">
        <f ca="1">OFFSET('１２月①'!$C$32,0,ROW(A2)-1)+OFFSET('１２月②'!$C$32,0,ROW(A2)-1)+OFFSET('１２月③'!$C$32,0,ROW(A2)-1)+OFFSET('１２月④'!$C$32,0,ROW(A2)-1)</f>
        <v>0</v>
      </c>
      <c r="E76" s="12">
        <f t="shared" ref="E76:E105" ca="1" si="18">SUM(C76:D76)</f>
        <v>0</v>
      </c>
      <c r="F76" s="12">
        <f ca="1">OFFSET('１２月①'!$C$37,0,ROW(A2)-1)+OFFSET('１２月②'!$C$37,0,ROW(A2)-1)+OFFSET('１２月③'!$C$37,0,ROW(A2)-1)+OFFSET('１２月④'!$C$37,0,ROW(A2)-1)</f>
        <v>0</v>
      </c>
      <c r="G76" s="15">
        <f t="shared" ref="G76:G105" ca="1" si="19">E76-F76</f>
        <v>0</v>
      </c>
      <c r="H76" s="13"/>
      <c r="I76" s="12">
        <f ca="1">OFFSET('１２月①'!$C$33,0,ROW(A2)-1)+OFFSET('１２月②'!$C$33,0,ROW(A2)-1)+OFFSET('１２月③'!$C$33,0,ROW(A2)-1)+OFFSET('１２月④'!$C$33,0,ROW(A2)-1)</f>
        <v>0</v>
      </c>
      <c r="J76" s="12">
        <f t="shared" ref="J76:J105" ca="1" si="20">SUM(H76:I76)</f>
        <v>0</v>
      </c>
      <c r="K76" s="12">
        <f ca="1">OFFSET('１２月①'!$C$38,0,ROW(A2)-1)+OFFSET('１２月②'!$C$38,0,ROW(A2)-1)+OFFSET('１２月③'!$C$38,0,ROW(A2)-1)+OFFSET('１２月④'!$C$38,0,ROW(A2)-1)</f>
        <v>0</v>
      </c>
      <c r="L76" s="15">
        <f t="shared" ref="L76:L105" ca="1" si="21">J76-K76</f>
        <v>0</v>
      </c>
      <c r="M76" s="13"/>
      <c r="N76" s="12">
        <f ca="1">OFFSET('１２月①'!$C$34,0,ROW(A2)-1)+OFFSET('１２月②'!$C$34,0,ROW(A2)-1)+OFFSET('１２月③'!$C$34,0,ROW(A2)-1)+OFFSET('１２月④'!$C$34,0,ROW(A2)-1)</f>
        <v>0</v>
      </c>
      <c r="O76" s="12">
        <f t="shared" ref="O76:O105" ca="1" si="22">SUM(M76:N76)</f>
        <v>0</v>
      </c>
      <c r="P76" s="12">
        <f ca="1">OFFSET('１２月①'!$C$39,0,ROW(A2)-1)+OFFSET('１２月②'!$C$39,0,ROW(A2)-1)+OFFSET('１２月③'!$C$39,0,ROW(A2)-1)+OFFSET('１２月④'!$C$39,0,ROW(A2)-1)</f>
        <v>0</v>
      </c>
      <c r="Q76" s="15">
        <f t="shared" ref="Q76:Q105" ca="1" si="23">O76-P76</f>
        <v>0</v>
      </c>
      <c r="R76" s="13"/>
      <c r="S76" s="12">
        <f ca="1">OFFSET('１２月①'!$C$35,0,ROW(A2)-1)+OFFSET('１２月②'!$C$35,0,ROW(A2)-1)+OFFSET('１２月③'!$C$35,0,ROW(A2)-1)+OFFSET('１２月④'!$C$35,0,ROW(A2)-1)</f>
        <v>0</v>
      </c>
      <c r="T76" s="12">
        <f t="shared" ref="T76:T105" ca="1" si="24">SUM(R76:S76)</f>
        <v>0</v>
      </c>
      <c r="U76" s="12">
        <f ca="1">OFFSET('１２月①'!$C$40,0,ROW(A2)-1)+OFFSET('１２月②'!$C$40,0,ROW(A2)-1)+OFFSET('１２月③'!$C$40,0,ROW(A2)-1)+OFFSET('１２月④'!$C$40,0,ROW(A2)-1)</f>
        <v>0</v>
      </c>
      <c r="V76" s="14">
        <f t="shared" ref="V76:V105" ca="1" si="25">T76-U76</f>
        <v>0</v>
      </c>
      <c r="W76" s="13">
        <f ca="1">MIN(OFFSET('１２月①'!$C$50,0,ROW(A2)-1)+OFFSET('１２月②'!$C$50,0,ROW(A2)-1)+OFFSET('１２月③'!$C$50,0,ROW(A2)-1)+OFFSET('１２月④'!$C$50,0,ROW(A2)-1),AA76)</f>
        <v>0</v>
      </c>
      <c r="X76" s="12">
        <f ca="1">MIN(OFFSET('１２月①'!$C$51,0,ROW(A2)-1)+OFFSET('１２月②'!$C$51,0,ROW(A2)-1)+OFFSET('１２月③'!$C$51,0,ROW(A2)-1)+OFFSET('１２月④'!$C$51,0,ROW(A2)-1),AA76-W76)</f>
        <v>0</v>
      </c>
      <c r="Y76" s="12">
        <f ca="1">MIN(OFFSET('１２月①'!$C$52,0,ROW(A2)-1)+OFFSET('１２月②'!$C$52,0,ROW(A2)-1)+OFFSET('１２月③'!$C$52,0,ROW(A2)-1)+OFFSET('１２月④'!$C$52,0,ROW(A2)-1),AA76-W76-X76)</f>
        <v>0</v>
      </c>
      <c r="Z76" s="15">
        <f ca="1">MIN(OFFSET('１２月①'!$C$53,0,ROW(A2)-1)+OFFSET('１２月②'!$C$53,0,ROW(A2)-1)+OFFSET('１２月③'!$C$53,0,ROW(A2)-1)+OFFSET('１２月④'!$C$53,0,ROW(A2)-1),AA76-W76-X76-Y76)</f>
        <v>0</v>
      </c>
      <c r="AA76" s="11">
        <f ca="1">OFFSET('１２月①'!$C$31,0,ROW(A2)-1)+OFFSET('１２月②'!$C$31,0,ROW(A2)-1)+OFFSET('１２月③'!$C$31,0,ROW(A2)-1)+OFFSET('１２月④'!$C$31,0,ROW(A2)-1)+OFFSET('１２月①'!$C$32,0,ROW(A2)-1)+OFFSET('１２月②'!$C$32,0,ROW(A2)-1)+OFFSET('１２月③'!$C$32,0,ROW(A2)-1)+OFFSET('１２月④'!$C$32,0,ROW(A2)-1)+OFFSET('１２月①'!$C$33,0,ROW(A2)-1)+OFFSET('１２月②'!$C$33,0,ROW(A2)-1)+OFFSET('１２月③'!$C$33,0,ROW(A2)-1)+OFFSET('１２月④'!$C$33,0,ROW(A2)-1)</f>
        <v>0</v>
      </c>
    </row>
    <row r="77" spans="2:27" ht="23.25" customHeight="1" x14ac:dyDescent="0.4">
      <c r="B77" s="44">
        <v>45263</v>
      </c>
      <c r="C77" s="13"/>
      <c r="D77" s="12">
        <f ca="1">OFFSET('１２月①'!$C$32,0,ROW(A3)-1)+OFFSET('１２月②'!$C$32,0,ROW(A3)-1)+OFFSET('１２月③'!$C$32,0,ROW(A3)-1)+OFFSET('１２月④'!$C$32,0,ROW(A3)-1)</f>
        <v>0</v>
      </c>
      <c r="E77" s="12">
        <f t="shared" ca="1" si="18"/>
        <v>0</v>
      </c>
      <c r="F77" s="12">
        <f ca="1">OFFSET('１２月①'!$C$37,0,ROW(A3)-1)+OFFSET('１２月②'!$C$37,0,ROW(A3)-1)+OFFSET('１２月③'!$C$37,0,ROW(A3)-1)+OFFSET('１２月④'!$C$37,0,ROW(A3)-1)</f>
        <v>0</v>
      </c>
      <c r="G77" s="15">
        <f t="shared" ca="1" si="19"/>
        <v>0</v>
      </c>
      <c r="H77" s="13"/>
      <c r="I77" s="12">
        <f ca="1">OFFSET('１２月①'!$C$33,0,ROW(A3)-1)+OFFSET('１２月②'!$C$33,0,ROW(A3)-1)+OFFSET('１２月③'!$C$33,0,ROW(A3)-1)+OFFSET('１２月④'!$C$33,0,ROW(A3)-1)</f>
        <v>0</v>
      </c>
      <c r="J77" s="12">
        <f t="shared" ca="1" si="20"/>
        <v>0</v>
      </c>
      <c r="K77" s="12">
        <f ca="1">OFFSET('１２月①'!$C$38,0,ROW(A3)-1)+OFFSET('１２月②'!$C$38,0,ROW(A3)-1)+OFFSET('１２月③'!$C$38,0,ROW(A3)-1)+OFFSET('１２月④'!$C$38,0,ROW(A3)-1)</f>
        <v>0</v>
      </c>
      <c r="L77" s="15">
        <f t="shared" ca="1" si="21"/>
        <v>0</v>
      </c>
      <c r="M77" s="13"/>
      <c r="N77" s="12">
        <f ca="1">OFFSET('１２月①'!$C$34,0,ROW(A3)-1)+OFFSET('１２月②'!$C$34,0,ROW(A3)-1)+OFFSET('１２月③'!$C$34,0,ROW(A3)-1)+OFFSET('１２月④'!$C$34,0,ROW(A3)-1)</f>
        <v>0</v>
      </c>
      <c r="O77" s="12">
        <f t="shared" ca="1" si="22"/>
        <v>0</v>
      </c>
      <c r="P77" s="12">
        <f ca="1">OFFSET('１２月①'!$C$39,0,ROW(A3)-1)+OFFSET('１２月②'!$C$39,0,ROW(A3)-1)+OFFSET('１２月③'!$C$39,0,ROW(A3)-1)+OFFSET('１２月④'!$C$39,0,ROW(A3)-1)</f>
        <v>0</v>
      </c>
      <c r="Q77" s="15">
        <f t="shared" ca="1" si="23"/>
        <v>0</v>
      </c>
      <c r="R77" s="13"/>
      <c r="S77" s="12">
        <f ca="1">OFFSET('１２月①'!$C$35,0,ROW(A3)-1)+OFFSET('１２月②'!$C$35,0,ROW(A3)-1)+OFFSET('１２月③'!$C$35,0,ROW(A3)-1)+OFFSET('１２月④'!$C$35,0,ROW(A3)-1)</f>
        <v>0</v>
      </c>
      <c r="T77" s="12">
        <f t="shared" ca="1" si="24"/>
        <v>0</v>
      </c>
      <c r="U77" s="12">
        <f ca="1">OFFSET('１２月①'!$C$40,0,ROW(A3)-1)+OFFSET('１２月②'!$C$40,0,ROW(A3)-1)+OFFSET('１２月③'!$C$40,0,ROW(A3)-1)+OFFSET('１２月④'!$C$40,0,ROW(A3)-1)</f>
        <v>0</v>
      </c>
      <c r="V77" s="14">
        <f t="shared" ca="1" si="25"/>
        <v>0</v>
      </c>
      <c r="W77" s="13">
        <f ca="1">MIN(OFFSET('１２月①'!$C$50,0,ROW(A3)-1)+OFFSET('１２月②'!$C$50,0,ROW(A3)-1)+OFFSET('１２月③'!$C$50,0,ROW(A3)-1)+OFFSET('１２月④'!$C$50,0,ROW(A3)-1),AA77)</f>
        <v>0</v>
      </c>
      <c r="X77" s="12">
        <f ca="1">MIN(OFFSET('１２月①'!$C$51,0,ROW(A3)-1)+OFFSET('１２月②'!$C$51,0,ROW(A3)-1)+OFFSET('１２月③'!$C$51,0,ROW(A3)-1)+OFFSET('１２月④'!$C$51,0,ROW(A3)-1),AA77-W77)</f>
        <v>0</v>
      </c>
      <c r="Y77" s="12">
        <f ca="1">MIN(OFFSET('１２月①'!$C$52,0,ROW(A3)-1)+OFFSET('１２月②'!$C$52,0,ROW(A3)-1)+OFFSET('１２月③'!$C$52,0,ROW(A3)-1)+OFFSET('１２月④'!$C$52,0,ROW(A3)-1),AA77-W77-X77)</f>
        <v>0</v>
      </c>
      <c r="Z77" s="15">
        <f ca="1">MIN(OFFSET('１２月①'!$C$53,0,ROW(A3)-1)+OFFSET('１２月②'!$C$53,0,ROW(A3)-1)+OFFSET('１２月③'!$C$53,0,ROW(A3)-1)+OFFSET('１２月④'!$C$53,0,ROW(A3)-1),AA77-W77-X77-Y77)</f>
        <v>0</v>
      </c>
      <c r="AA77" s="11">
        <f ca="1">OFFSET('１２月①'!$C$31,0,ROW(A3)-1)+OFFSET('１２月②'!$C$31,0,ROW(A3)-1)+OFFSET('１２月③'!$C$31,0,ROW(A3)-1)+OFFSET('１２月④'!$C$31,0,ROW(A3)-1)+OFFSET('１２月①'!$C$32,0,ROW(A3)-1)+OFFSET('１２月②'!$C$32,0,ROW(A3)-1)+OFFSET('１２月③'!$C$32,0,ROW(A3)-1)+OFFSET('１２月④'!$C$32,0,ROW(A3)-1)+OFFSET('１２月①'!$C$33,0,ROW(A3)-1)+OFFSET('１２月②'!$C$33,0,ROW(A3)-1)+OFFSET('１２月③'!$C$33,0,ROW(A3)-1)+OFFSET('１２月④'!$C$33,0,ROW(A3)-1)</f>
        <v>0</v>
      </c>
    </row>
    <row r="78" spans="2:27" ht="23.25" customHeight="1" x14ac:dyDescent="0.4">
      <c r="B78" s="44">
        <v>45264</v>
      </c>
      <c r="C78" s="13"/>
      <c r="D78" s="12">
        <f ca="1">OFFSET('１２月①'!$C$32,0,ROW(A4)-1)+OFFSET('１２月②'!$C$32,0,ROW(A4)-1)+OFFSET('１２月③'!$C$32,0,ROW(A4)-1)+OFFSET('１２月④'!$C$32,0,ROW(A4)-1)</f>
        <v>0</v>
      </c>
      <c r="E78" s="12">
        <f t="shared" ca="1" si="18"/>
        <v>0</v>
      </c>
      <c r="F78" s="12">
        <f ca="1">OFFSET('１２月①'!$C$37,0,ROW(A4)-1)+OFFSET('１２月②'!$C$37,0,ROW(A4)-1)+OFFSET('１２月③'!$C$37,0,ROW(A4)-1)+OFFSET('１２月④'!$C$37,0,ROW(A4)-1)</f>
        <v>0</v>
      </c>
      <c r="G78" s="15">
        <f t="shared" ca="1" si="19"/>
        <v>0</v>
      </c>
      <c r="H78" s="13"/>
      <c r="I78" s="12">
        <f ca="1">OFFSET('１２月①'!$C$33,0,ROW(A4)-1)+OFFSET('１２月②'!$C$33,0,ROW(A4)-1)+OFFSET('１２月③'!$C$33,0,ROW(A4)-1)+OFFSET('１２月④'!$C$33,0,ROW(A4)-1)</f>
        <v>0</v>
      </c>
      <c r="J78" s="12">
        <f t="shared" ca="1" si="20"/>
        <v>0</v>
      </c>
      <c r="K78" s="12">
        <f ca="1">OFFSET('１２月①'!$C$38,0,ROW(A4)-1)+OFFSET('１２月②'!$C$38,0,ROW(A4)-1)+OFFSET('１２月③'!$C$38,0,ROW(A4)-1)+OFFSET('１２月④'!$C$38,0,ROW(A4)-1)</f>
        <v>0</v>
      </c>
      <c r="L78" s="15">
        <f t="shared" ca="1" si="21"/>
        <v>0</v>
      </c>
      <c r="M78" s="13"/>
      <c r="N78" s="12">
        <f ca="1">OFFSET('１２月①'!$C$34,0,ROW(A4)-1)+OFFSET('１２月②'!$C$34,0,ROW(A4)-1)+OFFSET('１２月③'!$C$34,0,ROW(A4)-1)+OFFSET('１２月④'!$C$34,0,ROW(A4)-1)</f>
        <v>0</v>
      </c>
      <c r="O78" s="12">
        <f t="shared" ca="1" si="22"/>
        <v>0</v>
      </c>
      <c r="P78" s="12">
        <f ca="1">OFFSET('１２月①'!$C$39,0,ROW(A4)-1)+OFFSET('１２月②'!$C$39,0,ROW(A4)-1)+OFFSET('１２月③'!$C$39,0,ROW(A4)-1)+OFFSET('１２月④'!$C$39,0,ROW(A4)-1)</f>
        <v>0</v>
      </c>
      <c r="Q78" s="15">
        <f t="shared" ca="1" si="23"/>
        <v>0</v>
      </c>
      <c r="R78" s="13"/>
      <c r="S78" s="12">
        <f ca="1">OFFSET('１２月①'!$C$35,0,ROW(A4)-1)+OFFSET('１２月②'!$C$35,0,ROW(A4)-1)+OFFSET('１２月③'!$C$35,0,ROW(A4)-1)+OFFSET('１２月④'!$C$35,0,ROW(A4)-1)</f>
        <v>0</v>
      </c>
      <c r="T78" s="12">
        <f t="shared" ca="1" si="24"/>
        <v>0</v>
      </c>
      <c r="U78" s="12">
        <f ca="1">OFFSET('１２月①'!$C$40,0,ROW(A4)-1)+OFFSET('１２月②'!$C$40,0,ROW(A4)-1)+OFFSET('１２月③'!$C$40,0,ROW(A4)-1)+OFFSET('１２月④'!$C$40,0,ROW(A4)-1)</f>
        <v>0</v>
      </c>
      <c r="V78" s="14">
        <f t="shared" ca="1" si="25"/>
        <v>0</v>
      </c>
      <c r="W78" s="13">
        <f ca="1">MIN(OFFSET('１２月①'!$C$50,0,ROW(A4)-1)+OFFSET('１２月②'!$C$50,0,ROW(A4)-1)+OFFSET('１２月③'!$C$50,0,ROW(A4)-1)+OFFSET('１２月④'!$C$50,0,ROW(A4)-1),AA78)</f>
        <v>0</v>
      </c>
      <c r="X78" s="12">
        <f ca="1">MIN(OFFSET('１２月①'!$C$51,0,ROW(A4)-1)+OFFSET('１２月②'!$C$51,0,ROW(A4)-1)+OFFSET('１２月③'!$C$51,0,ROW(A4)-1)+OFFSET('１２月④'!$C$51,0,ROW(A4)-1),AA78-W78)</f>
        <v>0</v>
      </c>
      <c r="Y78" s="12">
        <f ca="1">MIN(OFFSET('１２月①'!$C$52,0,ROW(A4)-1)+OFFSET('１２月②'!$C$52,0,ROW(A4)-1)+OFFSET('１２月③'!$C$52,0,ROW(A4)-1)+OFFSET('１２月④'!$C$52,0,ROW(A4)-1),AA78-W78-X78)</f>
        <v>0</v>
      </c>
      <c r="Z78" s="15">
        <f ca="1">MIN(OFFSET('１２月①'!$C$53,0,ROW(A4)-1)+OFFSET('１２月②'!$C$53,0,ROW(A4)-1)+OFFSET('１２月③'!$C$53,0,ROW(A4)-1)+OFFSET('１２月④'!$C$53,0,ROW(A4)-1),AA78-W78-X78-Y78)</f>
        <v>0</v>
      </c>
      <c r="AA78" s="11">
        <f ca="1">OFFSET('１２月①'!$C$31,0,ROW(A4)-1)+OFFSET('１２月②'!$C$31,0,ROW(A4)-1)+OFFSET('１２月③'!$C$31,0,ROW(A4)-1)+OFFSET('１２月④'!$C$31,0,ROW(A4)-1)+OFFSET('１２月①'!$C$32,0,ROW(A4)-1)+OFFSET('１２月②'!$C$32,0,ROW(A4)-1)+OFFSET('１２月③'!$C$32,0,ROW(A4)-1)+OFFSET('１２月④'!$C$32,0,ROW(A4)-1)+OFFSET('１２月①'!$C$33,0,ROW(A4)-1)+OFFSET('１２月②'!$C$33,0,ROW(A4)-1)+OFFSET('１２月③'!$C$33,0,ROW(A4)-1)+OFFSET('１２月④'!$C$33,0,ROW(A4)-1)</f>
        <v>0</v>
      </c>
    </row>
    <row r="79" spans="2:27" ht="23.25" customHeight="1" x14ac:dyDescent="0.4">
      <c r="B79" s="44">
        <v>45265</v>
      </c>
      <c r="C79" s="13"/>
      <c r="D79" s="12">
        <f ca="1">OFFSET('１２月①'!$C$32,0,ROW(A5)-1)+OFFSET('１２月②'!$C$32,0,ROW(A5)-1)+OFFSET('１２月③'!$C$32,0,ROW(A5)-1)+OFFSET('１２月④'!$C$32,0,ROW(A5)-1)</f>
        <v>0</v>
      </c>
      <c r="E79" s="12">
        <f t="shared" ca="1" si="18"/>
        <v>0</v>
      </c>
      <c r="F79" s="12">
        <f ca="1">OFFSET('１２月①'!$C$37,0,ROW(A5)-1)+OFFSET('１２月②'!$C$37,0,ROW(A5)-1)+OFFSET('１２月③'!$C$37,0,ROW(A5)-1)+OFFSET('１２月④'!$C$37,0,ROW(A5)-1)</f>
        <v>0</v>
      </c>
      <c r="G79" s="15">
        <f t="shared" ca="1" si="19"/>
        <v>0</v>
      </c>
      <c r="H79" s="13"/>
      <c r="I79" s="12">
        <f ca="1">OFFSET('１２月①'!$C$33,0,ROW(A5)-1)+OFFSET('１２月②'!$C$33,0,ROW(A5)-1)+OFFSET('１２月③'!$C$33,0,ROW(A5)-1)+OFFSET('１２月④'!$C$33,0,ROW(A5)-1)</f>
        <v>0</v>
      </c>
      <c r="J79" s="12">
        <f t="shared" ca="1" si="20"/>
        <v>0</v>
      </c>
      <c r="K79" s="12">
        <f ca="1">OFFSET('１２月①'!$C$38,0,ROW(A5)-1)+OFFSET('１２月②'!$C$38,0,ROW(A5)-1)+OFFSET('１２月③'!$C$38,0,ROW(A5)-1)+OFFSET('１２月④'!$C$38,0,ROW(A5)-1)</f>
        <v>0</v>
      </c>
      <c r="L79" s="15">
        <f t="shared" ca="1" si="21"/>
        <v>0</v>
      </c>
      <c r="M79" s="13"/>
      <c r="N79" s="12">
        <f ca="1">OFFSET('１２月①'!$C$34,0,ROW(A5)-1)+OFFSET('１２月②'!$C$34,0,ROW(A5)-1)+OFFSET('１２月③'!$C$34,0,ROW(A5)-1)+OFFSET('１２月④'!$C$34,0,ROW(A5)-1)</f>
        <v>0</v>
      </c>
      <c r="O79" s="12">
        <f t="shared" ca="1" si="22"/>
        <v>0</v>
      </c>
      <c r="P79" s="12">
        <f ca="1">OFFSET('１２月①'!$C$39,0,ROW(A5)-1)+OFFSET('１２月②'!$C$39,0,ROW(A5)-1)+OFFSET('１２月③'!$C$39,0,ROW(A5)-1)+OFFSET('１２月④'!$C$39,0,ROW(A5)-1)</f>
        <v>0</v>
      </c>
      <c r="Q79" s="15">
        <f t="shared" ca="1" si="23"/>
        <v>0</v>
      </c>
      <c r="R79" s="13"/>
      <c r="S79" s="12">
        <f ca="1">OFFSET('１２月①'!$C$35,0,ROW(A5)-1)+OFFSET('１２月②'!$C$35,0,ROW(A5)-1)+OFFSET('１２月③'!$C$35,0,ROW(A5)-1)+OFFSET('１２月④'!$C$35,0,ROW(A5)-1)</f>
        <v>0</v>
      </c>
      <c r="T79" s="12">
        <f t="shared" ca="1" si="24"/>
        <v>0</v>
      </c>
      <c r="U79" s="12">
        <f ca="1">OFFSET('１２月①'!$C$40,0,ROW(A5)-1)+OFFSET('１２月②'!$C$40,0,ROW(A5)-1)+OFFSET('１２月③'!$C$40,0,ROW(A5)-1)+OFFSET('１２月④'!$C$40,0,ROW(A5)-1)</f>
        <v>0</v>
      </c>
      <c r="V79" s="14">
        <f t="shared" ca="1" si="25"/>
        <v>0</v>
      </c>
      <c r="W79" s="13">
        <f ca="1">MIN(OFFSET('１２月①'!$C$50,0,ROW(A5)-1)+OFFSET('１２月②'!$C$50,0,ROW(A5)-1)+OFFSET('１２月③'!$C$50,0,ROW(A5)-1)+OFFSET('１２月④'!$C$50,0,ROW(A5)-1),AA79)</f>
        <v>0</v>
      </c>
      <c r="X79" s="12">
        <f ca="1">MIN(OFFSET('１２月①'!$C$51,0,ROW(A5)-1)+OFFSET('１２月②'!$C$51,0,ROW(A5)-1)+OFFSET('１２月③'!$C$51,0,ROW(A5)-1)+OFFSET('１２月④'!$C$51,0,ROW(A5)-1),AA79-W79)</f>
        <v>0</v>
      </c>
      <c r="Y79" s="12">
        <f ca="1">MIN(OFFSET('１２月①'!$C$52,0,ROW(A5)-1)+OFFSET('１２月②'!$C$52,0,ROW(A5)-1)+OFFSET('１２月③'!$C$52,0,ROW(A5)-1)+OFFSET('１２月④'!$C$52,0,ROW(A5)-1),AA79-W79-X79)</f>
        <v>0</v>
      </c>
      <c r="Z79" s="15">
        <f ca="1">MIN(OFFSET('１２月①'!$C$53,0,ROW(A5)-1)+OFFSET('１２月②'!$C$53,0,ROW(A5)-1)+OFFSET('１２月③'!$C$53,0,ROW(A5)-1)+OFFSET('１２月④'!$C$53,0,ROW(A5)-1),AA79-W79-X79-Y79)</f>
        <v>0</v>
      </c>
      <c r="AA79" s="11">
        <f ca="1">OFFSET('１２月①'!$C$31,0,ROW(A5)-1)+OFFSET('１２月②'!$C$31,0,ROW(A5)-1)+OFFSET('１２月③'!$C$31,0,ROW(A5)-1)+OFFSET('１２月④'!$C$31,0,ROW(A5)-1)+OFFSET('１２月①'!$C$32,0,ROW(A5)-1)+OFFSET('１２月②'!$C$32,0,ROW(A5)-1)+OFFSET('１２月③'!$C$32,0,ROW(A5)-1)+OFFSET('１２月④'!$C$32,0,ROW(A5)-1)+OFFSET('１２月①'!$C$33,0,ROW(A5)-1)+OFFSET('１２月②'!$C$33,0,ROW(A5)-1)+OFFSET('１２月③'!$C$33,0,ROW(A5)-1)+OFFSET('１２月④'!$C$33,0,ROW(A5)-1)</f>
        <v>0</v>
      </c>
    </row>
    <row r="80" spans="2:27" ht="23.25" customHeight="1" x14ac:dyDescent="0.4">
      <c r="B80" s="44">
        <v>45266</v>
      </c>
      <c r="C80" s="13"/>
      <c r="D80" s="12">
        <f ca="1">OFFSET('１２月①'!$C$32,0,ROW(A6)-1)+OFFSET('１２月②'!$C$32,0,ROW(A6)-1)+OFFSET('１２月③'!$C$32,0,ROW(A6)-1)+OFFSET('１２月④'!$C$32,0,ROW(A6)-1)</f>
        <v>0</v>
      </c>
      <c r="E80" s="12">
        <f t="shared" ca="1" si="18"/>
        <v>0</v>
      </c>
      <c r="F80" s="12">
        <f ca="1">OFFSET('１２月①'!$C$37,0,ROW(A6)-1)+OFFSET('１２月②'!$C$37,0,ROW(A6)-1)+OFFSET('１２月③'!$C$37,0,ROW(A6)-1)+OFFSET('１２月④'!$C$37,0,ROW(A6)-1)</f>
        <v>0</v>
      </c>
      <c r="G80" s="15">
        <f t="shared" ca="1" si="19"/>
        <v>0</v>
      </c>
      <c r="H80" s="13"/>
      <c r="I80" s="12">
        <f ca="1">OFFSET('１２月①'!$C$33,0,ROW(A6)-1)+OFFSET('１２月②'!$C$33,0,ROW(A6)-1)+OFFSET('１２月③'!$C$33,0,ROW(A6)-1)+OFFSET('１２月④'!$C$33,0,ROW(A6)-1)</f>
        <v>0</v>
      </c>
      <c r="J80" s="12">
        <f t="shared" ca="1" si="20"/>
        <v>0</v>
      </c>
      <c r="K80" s="12">
        <f ca="1">OFFSET('１２月①'!$C$38,0,ROW(A6)-1)+OFFSET('１２月②'!$C$38,0,ROW(A6)-1)+OFFSET('１２月③'!$C$38,0,ROW(A6)-1)+OFFSET('１２月④'!$C$38,0,ROW(A6)-1)</f>
        <v>0</v>
      </c>
      <c r="L80" s="15">
        <f t="shared" ca="1" si="21"/>
        <v>0</v>
      </c>
      <c r="M80" s="13"/>
      <c r="N80" s="12">
        <f ca="1">OFFSET('１２月①'!$C$34,0,ROW(A6)-1)+OFFSET('１２月②'!$C$34,0,ROW(A6)-1)+OFFSET('１２月③'!$C$34,0,ROW(A6)-1)+OFFSET('１２月④'!$C$34,0,ROW(A6)-1)</f>
        <v>0</v>
      </c>
      <c r="O80" s="12">
        <f t="shared" ca="1" si="22"/>
        <v>0</v>
      </c>
      <c r="P80" s="12">
        <f ca="1">OFFSET('１２月①'!$C$39,0,ROW(A6)-1)+OFFSET('１２月②'!$C$39,0,ROW(A6)-1)+OFFSET('１２月③'!$C$39,0,ROW(A6)-1)+OFFSET('１２月④'!$C$39,0,ROW(A6)-1)</f>
        <v>0</v>
      </c>
      <c r="Q80" s="15">
        <f t="shared" ca="1" si="23"/>
        <v>0</v>
      </c>
      <c r="R80" s="13"/>
      <c r="S80" s="12">
        <f ca="1">OFFSET('１２月①'!$C$35,0,ROW(A6)-1)+OFFSET('１２月②'!$C$35,0,ROW(A6)-1)+OFFSET('１２月③'!$C$35,0,ROW(A6)-1)+OFFSET('１２月④'!$C$35,0,ROW(A6)-1)</f>
        <v>0</v>
      </c>
      <c r="T80" s="12">
        <f t="shared" ca="1" si="24"/>
        <v>0</v>
      </c>
      <c r="U80" s="12">
        <f ca="1">OFFSET('１２月①'!$C$40,0,ROW(A6)-1)+OFFSET('１２月②'!$C$40,0,ROW(A6)-1)+OFFSET('１２月③'!$C$40,0,ROW(A6)-1)+OFFSET('１２月④'!$C$40,0,ROW(A6)-1)</f>
        <v>0</v>
      </c>
      <c r="V80" s="14">
        <f t="shared" ca="1" si="25"/>
        <v>0</v>
      </c>
      <c r="W80" s="13">
        <f ca="1">MIN(OFFSET('１２月①'!$C$50,0,ROW(A6)-1)+OFFSET('１２月②'!$C$50,0,ROW(A6)-1)+OFFSET('１２月③'!$C$50,0,ROW(A6)-1)+OFFSET('１２月④'!$C$50,0,ROW(A6)-1),AA80)</f>
        <v>0</v>
      </c>
      <c r="X80" s="12">
        <f ca="1">MIN(OFFSET('１２月①'!$C$51,0,ROW(A6)-1)+OFFSET('１２月②'!$C$51,0,ROW(A6)-1)+OFFSET('１２月③'!$C$51,0,ROW(A6)-1)+OFFSET('１２月④'!$C$51,0,ROW(A6)-1),AA80-W80)</f>
        <v>0</v>
      </c>
      <c r="Y80" s="12">
        <f ca="1">MIN(OFFSET('１２月①'!$C$52,0,ROW(A6)-1)+OFFSET('１２月②'!$C$52,0,ROW(A6)-1)+OFFSET('１２月③'!$C$52,0,ROW(A6)-1)+OFFSET('１２月④'!$C$52,0,ROW(A6)-1),AA80-W80-X80)</f>
        <v>0</v>
      </c>
      <c r="Z80" s="15">
        <f ca="1">MIN(OFFSET('１２月①'!$C$53,0,ROW(A6)-1)+OFFSET('１２月②'!$C$53,0,ROW(A6)-1)+OFFSET('１２月③'!$C$53,0,ROW(A6)-1)+OFFSET('１２月④'!$C$53,0,ROW(A6)-1),AA80-W80-X80-Y80)</f>
        <v>0</v>
      </c>
      <c r="AA80" s="11">
        <f ca="1">OFFSET('１２月①'!$C$31,0,ROW(A6)-1)+OFFSET('１２月②'!$C$31,0,ROW(A6)-1)+OFFSET('１２月③'!$C$31,0,ROW(A6)-1)+OFFSET('１２月④'!$C$31,0,ROW(A6)-1)+OFFSET('１２月①'!$C$32,0,ROW(A6)-1)+OFFSET('１２月②'!$C$32,0,ROW(A6)-1)+OFFSET('１２月③'!$C$32,0,ROW(A6)-1)+OFFSET('１２月④'!$C$32,0,ROW(A6)-1)+OFFSET('１２月①'!$C$33,0,ROW(A6)-1)+OFFSET('１２月②'!$C$33,0,ROW(A6)-1)+OFFSET('１２月③'!$C$33,0,ROW(A6)-1)+OFFSET('１２月④'!$C$33,0,ROW(A6)-1)</f>
        <v>0</v>
      </c>
    </row>
    <row r="81" spans="2:27" ht="23.25" customHeight="1" x14ac:dyDescent="0.4">
      <c r="B81" s="44">
        <v>45267</v>
      </c>
      <c r="C81" s="13"/>
      <c r="D81" s="12">
        <f ca="1">OFFSET('１２月①'!$C$32,0,ROW(A7)-1)+OFFSET('１２月②'!$C$32,0,ROW(A7)-1)+OFFSET('１２月③'!$C$32,0,ROW(A7)-1)+OFFSET('１２月④'!$C$32,0,ROW(A7)-1)</f>
        <v>0</v>
      </c>
      <c r="E81" s="12">
        <f t="shared" ca="1" si="18"/>
        <v>0</v>
      </c>
      <c r="F81" s="12">
        <f ca="1">OFFSET('１２月①'!$C$37,0,ROW(A7)-1)+OFFSET('１２月②'!$C$37,0,ROW(A7)-1)+OFFSET('１２月③'!$C$37,0,ROW(A7)-1)+OFFSET('１２月④'!$C$37,0,ROW(A7)-1)</f>
        <v>0</v>
      </c>
      <c r="G81" s="15">
        <f t="shared" ca="1" si="19"/>
        <v>0</v>
      </c>
      <c r="H81" s="13"/>
      <c r="I81" s="12">
        <f ca="1">OFFSET('１２月①'!$C$33,0,ROW(A7)-1)+OFFSET('１２月②'!$C$33,0,ROW(A7)-1)+OFFSET('１２月③'!$C$33,0,ROW(A7)-1)+OFFSET('１２月④'!$C$33,0,ROW(A7)-1)</f>
        <v>0</v>
      </c>
      <c r="J81" s="12">
        <f t="shared" ca="1" si="20"/>
        <v>0</v>
      </c>
      <c r="K81" s="12">
        <f ca="1">OFFSET('１２月①'!$C$38,0,ROW(A7)-1)+OFFSET('１２月②'!$C$38,0,ROW(A7)-1)+OFFSET('１２月③'!$C$38,0,ROW(A7)-1)+OFFSET('１２月④'!$C$38,0,ROW(A7)-1)</f>
        <v>0</v>
      </c>
      <c r="L81" s="15">
        <f t="shared" ca="1" si="21"/>
        <v>0</v>
      </c>
      <c r="M81" s="13"/>
      <c r="N81" s="12">
        <f ca="1">OFFSET('１２月①'!$C$34,0,ROW(A7)-1)+OFFSET('１２月②'!$C$34,0,ROW(A7)-1)+OFFSET('１２月③'!$C$34,0,ROW(A7)-1)+OFFSET('１２月④'!$C$34,0,ROW(A7)-1)</f>
        <v>0</v>
      </c>
      <c r="O81" s="12">
        <f t="shared" ca="1" si="22"/>
        <v>0</v>
      </c>
      <c r="P81" s="12">
        <f ca="1">OFFSET('１２月①'!$C$39,0,ROW(A7)-1)+OFFSET('１２月②'!$C$39,0,ROW(A7)-1)+OFFSET('１２月③'!$C$39,0,ROW(A7)-1)+OFFSET('１２月④'!$C$39,0,ROW(A7)-1)</f>
        <v>0</v>
      </c>
      <c r="Q81" s="15">
        <f t="shared" ca="1" si="23"/>
        <v>0</v>
      </c>
      <c r="R81" s="13"/>
      <c r="S81" s="12">
        <f ca="1">OFFSET('１２月①'!$C$35,0,ROW(A7)-1)+OFFSET('１２月②'!$C$35,0,ROW(A7)-1)+OFFSET('１２月③'!$C$35,0,ROW(A7)-1)+OFFSET('１２月④'!$C$35,0,ROW(A7)-1)</f>
        <v>0</v>
      </c>
      <c r="T81" s="12">
        <f t="shared" ca="1" si="24"/>
        <v>0</v>
      </c>
      <c r="U81" s="12">
        <f ca="1">OFFSET('１２月①'!$C$40,0,ROW(A7)-1)+OFFSET('１２月②'!$C$40,0,ROW(A7)-1)+OFFSET('１２月③'!$C$40,0,ROW(A7)-1)+OFFSET('１２月④'!$C$40,0,ROW(A7)-1)</f>
        <v>0</v>
      </c>
      <c r="V81" s="14">
        <f t="shared" ca="1" si="25"/>
        <v>0</v>
      </c>
      <c r="W81" s="13">
        <f ca="1">MIN(OFFSET('１２月①'!$C$50,0,ROW(A7)-1)+OFFSET('１２月②'!$C$50,0,ROW(A7)-1)+OFFSET('１２月③'!$C$50,0,ROW(A7)-1)+OFFSET('１２月④'!$C$50,0,ROW(A7)-1),AA81)</f>
        <v>0</v>
      </c>
      <c r="X81" s="12">
        <f ca="1">MIN(OFFSET('１２月①'!$C$51,0,ROW(A7)-1)+OFFSET('１２月②'!$C$51,0,ROW(A7)-1)+OFFSET('１２月③'!$C$51,0,ROW(A7)-1)+OFFSET('１２月④'!$C$51,0,ROW(A7)-1),AA81-W81)</f>
        <v>0</v>
      </c>
      <c r="Y81" s="12">
        <f ca="1">MIN(OFFSET('１２月①'!$C$52,0,ROW(A7)-1)+OFFSET('１２月②'!$C$52,0,ROW(A7)-1)+OFFSET('１２月③'!$C$52,0,ROW(A7)-1)+OFFSET('１２月④'!$C$52,0,ROW(A7)-1),AA81-W81-X81)</f>
        <v>0</v>
      </c>
      <c r="Z81" s="15">
        <f ca="1">MIN(OFFSET('１２月①'!$C$53,0,ROW(A7)-1)+OFFSET('１２月②'!$C$53,0,ROW(A7)-1)+OFFSET('１２月③'!$C$53,0,ROW(A7)-1)+OFFSET('１２月④'!$C$53,0,ROW(A7)-1),AA81-W81-X81-Y81)</f>
        <v>0</v>
      </c>
      <c r="AA81" s="11">
        <f ca="1">OFFSET('１２月①'!$C$31,0,ROW(A7)-1)+OFFSET('１２月②'!$C$31,0,ROW(A7)-1)+OFFSET('１２月③'!$C$31,0,ROW(A7)-1)+OFFSET('１２月④'!$C$31,0,ROW(A7)-1)+OFFSET('１２月①'!$C$32,0,ROW(A7)-1)+OFFSET('１２月②'!$C$32,0,ROW(A7)-1)+OFFSET('１２月③'!$C$32,0,ROW(A7)-1)+OFFSET('１２月④'!$C$32,0,ROW(A7)-1)+OFFSET('１２月①'!$C$33,0,ROW(A7)-1)+OFFSET('１２月②'!$C$33,0,ROW(A7)-1)+OFFSET('１２月③'!$C$33,0,ROW(A7)-1)+OFFSET('１２月④'!$C$33,0,ROW(A7)-1)</f>
        <v>0</v>
      </c>
    </row>
    <row r="82" spans="2:27" ht="23.25" customHeight="1" x14ac:dyDescent="0.4">
      <c r="B82" s="44">
        <v>45268</v>
      </c>
      <c r="C82" s="13"/>
      <c r="D82" s="12">
        <f ca="1">OFFSET('１２月①'!$C$32,0,ROW(A8)-1)+OFFSET('１２月②'!$C$32,0,ROW(A8)-1)+OFFSET('１２月③'!$C$32,0,ROW(A8)-1)+OFFSET('１２月④'!$C$32,0,ROW(A8)-1)</f>
        <v>0</v>
      </c>
      <c r="E82" s="12">
        <f t="shared" ca="1" si="18"/>
        <v>0</v>
      </c>
      <c r="F82" s="12">
        <f ca="1">OFFSET('１２月①'!$C$37,0,ROW(A8)-1)+OFFSET('１２月②'!$C$37,0,ROW(A8)-1)+OFFSET('１２月③'!$C$37,0,ROW(A8)-1)+OFFSET('１２月④'!$C$37,0,ROW(A8)-1)</f>
        <v>0</v>
      </c>
      <c r="G82" s="15">
        <f t="shared" ca="1" si="19"/>
        <v>0</v>
      </c>
      <c r="H82" s="13"/>
      <c r="I82" s="12">
        <f ca="1">OFFSET('１２月①'!$C$33,0,ROW(A8)-1)+OFFSET('１２月②'!$C$33,0,ROW(A8)-1)+OFFSET('１２月③'!$C$33,0,ROW(A8)-1)+OFFSET('１２月④'!$C$33,0,ROW(A8)-1)</f>
        <v>0</v>
      </c>
      <c r="J82" s="12">
        <f t="shared" ca="1" si="20"/>
        <v>0</v>
      </c>
      <c r="K82" s="12">
        <f ca="1">OFFSET('１２月①'!$C$38,0,ROW(A8)-1)+OFFSET('１２月②'!$C$38,0,ROW(A8)-1)+OFFSET('１２月③'!$C$38,0,ROW(A8)-1)+OFFSET('１２月④'!$C$38,0,ROW(A8)-1)</f>
        <v>0</v>
      </c>
      <c r="L82" s="15">
        <f t="shared" ca="1" si="21"/>
        <v>0</v>
      </c>
      <c r="M82" s="13"/>
      <c r="N82" s="12">
        <f ca="1">OFFSET('１２月①'!$C$34,0,ROW(A8)-1)+OFFSET('１２月②'!$C$34,0,ROW(A8)-1)+OFFSET('１２月③'!$C$34,0,ROW(A8)-1)+OFFSET('１２月④'!$C$34,0,ROW(A8)-1)</f>
        <v>0</v>
      </c>
      <c r="O82" s="12">
        <f t="shared" ca="1" si="22"/>
        <v>0</v>
      </c>
      <c r="P82" s="12">
        <f ca="1">OFFSET('１２月①'!$C$39,0,ROW(A8)-1)+OFFSET('１２月②'!$C$39,0,ROW(A8)-1)+OFFSET('１２月③'!$C$39,0,ROW(A8)-1)+OFFSET('１２月④'!$C$39,0,ROW(A8)-1)</f>
        <v>0</v>
      </c>
      <c r="Q82" s="15">
        <f t="shared" ca="1" si="23"/>
        <v>0</v>
      </c>
      <c r="R82" s="13"/>
      <c r="S82" s="12">
        <f ca="1">OFFSET('１２月①'!$C$35,0,ROW(A8)-1)+OFFSET('１２月②'!$C$35,0,ROW(A8)-1)+OFFSET('１２月③'!$C$35,0,ROW(A8)-1)+OFFSET('１２月④'!$C$35,0,ROW(A8)-1)</f>
        <v>0</v>
      </c>
      <c r="T82" s="12">
        <f t="shared" ca="1" si="24"/>
        <v>0</v>
      </c>
      <c r="U82" s="12">
        <f ca="1">OFFSET('１２月①'!$C$40,0,ROW(A8)-1)+OFFSET('１２月②'!$C$40,0,ROW(A8)-1)+OFFSET('１２月③'!$C$40,0,ROW(A8)-1)+OFFSET('１２月④'!$C$40,0,ROW(A8)-1)</f>
        <v>0</v>
      </c>
      <c r="V82" s="14">
        <f t="shared" ca="1" si="25"/>
        <v>0</v>
      </c>
      <c r="W82" s="13">
        <f ca="1">MIN(OFFSET('１２月①'!$C$50,0,ROW(A8)-1)+OFFSET('１２月②'!$C$50,0,ROW(A8)-1)+OFFSET('１２月③'!$C$50,0,ROW(A8)-1)+OFFSET('１２月④'!$C$50,0,ROW(A8)-1),AA82)</f>
        <v>0</v>
      </c>
      <c r="X82" s="12">
        <f ca="1">MIN(OFFSET('１２月①'!$C$51,0,ROW(A8)-1)+OFFSET('１２月②'!$C$51,0,ROW(A8)-1)+OFFSET('１２月③'!$C$51,0,ROW(A8)-1)+OFFSET('１２月④'!$C$51,0,ROW(A8)-1),AA82-W82)</f>
        <v>0</v>
      </c>
      <c r="Y82" s="12">
        <f ca="1">MIN(OFFSET('１２月①'!$C$52,0,ROW(A8)-1)+OFFSET('１２月②'!$C$52,0,ROW(A8)-1)+OFFSET('１２月③'!$C$52,0,ROW(A8)-1)+OFFSET('１２月④'!$C$52,0,ROW(A8)-1),AA82-W82-X82)</f>
        <v>0</v>
      </c>
      <c r="Z82" s="15">
        <f ca="1">MIN(OFFSET('１２月①'!$C$53,0,ROW(A8)-1)+OFFSET('１２月②'!$C$53,0,ROW(A8)-1)+OFFSET('１２月③'!$C$53,0,ROW(A8)-1)+OFFSET('１２月④'!$C$53,0,ROW(A8)-1),AA82-W82-X82-Y82)</f>
        <v>0</v>
      </c>
      <c r="AA82" s="11">
        <f ca="1">OFFSET('１２月①'!$C$31,0,ROW(A8)-1)+OFFSET('１２月②'!$C$31,0,ROW(A8)-1)+OFFSET('１２月③'!$C$31,0,ROW(A8)-1)+OFFSET('１２月④'!$C$31,0,ROW(A8)-1)+OFFSET('１２月①'!$C$32,0,ROW(A8)-1)+OFFSET('１２月②'!$C$32,0,ROW(A8)-1)+OFFSET('１２月③'!$C$32,0,ROW(A8)-1)+OFFSET('１２月④'!$C$32,0,ROW(A8)-1)+OFFSET('１２月①'!$C$33,0,ROW(A8)-1)+OFFSET('１２月②'!$C$33,0,ROW(A8)-1)+OFFSET('１２月③'!$C$33,0,ROW(A8)-1)+OFFSET('１２月④'!$C$33,0,ROW(A8)-1)</f>
        <v>0</v>
      </c>
    </row>
    <row r="83" spans="2:27" ht="23.25" customHeight="1" x14ac:dyDescent="0.4">
      <c r="B83" s="44">
        <v>45269</v>
      </c>
      <c r="C83" s="13"/>
      <c r="D83" s="12">
        <f ca="1">OFFSET('１２月①'!$C$32,0,ROW(A9)-1)+OFFSET('１２月②'!$C$32,0,ROW(A9)-1)+OFFSET('１２月③'!$C$32,0,ROW(A9)-1)+OFFSET('１２月④'!$C$32,0,ROW(A9)-1)</f>
        <v>0</v>
      </c>
      <c r="E83" s="12">
        <f t="shared" ca="1" si="18"/>
        <v>0</v>
      </c>
      <c r="F83" s="12">
        <f ca="1">OFFSET('１２月①'!$C$37,0,ROW(A9)-1)+OFFSET('１２月②'!$C$37,0,ROW(A9)-1)+OFFSET('１２月③'!$C$37,0,ROW(A9)-1)+OFFSET('１２月④'!$C$37,0,ROW(A9)-1)</f>
        <v>0</v>
      </c>
      <c r="G83" s="15">
        <f t="shared" ca="1" si="19"/>
        <v>0</v>
      </c>
      <c r="H83" s="13"/>
      <c r="I83" s="12">
        <f ca="1">OFFSET('１２月①'!$C$33,0,ROW(A9)-1)+OFFSET('１２月②'!$C$33,0,ROW(A9)-1)+OFFSET('１２月③'!$C$33,0,ROW(A9)-1)+OFFSET('１２月④'!$C$33,0,ROW(A9)-1)</f>
        <v>0</v>
      </c>
      <c r="J83" s="12">
        <f t="shared" ca="1" si="20"/>
        <v>0</v>
      </c>
      <c r="K83" s="12">
        <f ca="1">OFFSET('１２月①'!$C$38,0,ROW(A9)-1)+OFFSET('１２月②'!$C$38,0,ROW(A9)-1)+OFFSET('１２月③'!$C$38,0,ROW(A9)-1)+OFFSET('１２月④'!$C$38,0,ROW(A9)-1)</f>
        <v>0</v>
      </c>
      <c r="L83" s="15">
        <f t="shared" ca="1" si="21"/>
        <v>0</v>
      </c>
      <c r="M83" s="13"/>
      <c r="N83" s="12">
        <f ca="1">OFFSET('１２月①'!$C$34,0,ROW(A9)-1)+OFFSET('１２月②'!$C$34,0,ROW(A9)-1)+OFFSET('１２月③'!$C$34,0,ROW(A9)-1)+OFFSET('１２月④'!$C$34,0,ROW(A9)-1)</f>
        <v>0</v>
      </c>
      <c r="O83" s="12">
        <f t="shared" ca="1" si="22"/>
        <v>0</v>
      </c>
      <c r="P83" s="12">
        <f ca="1">OFFSET('１２月①'!$C$39,0,ROW(A9)-1)+OFFSET('１２月②'!$C$39,0,ROW(A9)-1)+OFFSET('１２月③'!$C$39,0,ROW(A9)-1)+OFFSET('１２月④'!$C$39,0,ROW(A9)-1)</f>
        <v>0</v>
      </c>
      <c r="Q83" s="15">
        <f t="shared" ca="1" si="23"/>
        <v>0</v>
      </c>
      <c r="R83" s="13"/>
      <c r="S83" s="12">
        <f ca="1">OFFSET('１２月①'!$C$35,0,ROW(A9)-1)+OFFSET('１２月②'!$C$35,0,ROW(A9)-1)+OFFSET('１２月③'!$C$35,0,ROW(A9)-1)+OFFSET('１２月④'!$C$35,0,ROW(A9)-1)</f>
        <v>0</v>
      </c>
      <c r="T83" s="12">
        <f t="shared" ca="1" si="24"/>
        <v>0</v>
      </c>
      <c r="U83" s="12">
        <f ca="1">OFFSET('１２月①'!$C$40,0,ROW(A9)-1)+OFFSET('１２月②'!$C$40,0,ROW(A9)-1)+OFFSET('１２月③'!$C$40,0,ROW(A9)-1)+OFFSET('１２月④'!$C$40,0,ROW(A9)-1)</f>
        <v>0</v>
      </c>
      <c r="V83" s="14">
        <f t="shared" ca="1" si="25"/>
        <v>0</v>
      </c>
      <c r="W83" s="13">
        <f ca="1">MIN(OFFSET('１２月①'!$C$50,0,ROW(A9)-1)+OFFSET('１２月②'!$C$50,0,ROW(A9)-1)+OFFSET('１２月③'!$C$50,0,ROW(A9)-1)+OFFSET('１２月④'!$C$50,0,ROW(A9)-1),AA83)</f>
        <v>0</v>
      </c>
      <c r="X83" s="12">
        <f ca="1">MIN(OFFSET('１２月①'!$C$51,0,ROW(A9)-1)+OFFSET('１２月②'!$C$51,0,ROW(A9)-1)+OFFSET('１２月③'!$C$51,0,ROW(A9)-1)+OFFSET('１２月④'!$C$51,0,ROW(A9)-1),AA83-W83)</f>
        <v>0</v>
      </c>
      <c r="Y83" s="12">
        <f ca="1">MIN(OFFSET('１２月①'!$C$52,0,ROW(A9)-1)+OFFSET('１２月②'!$C$52,0,ROW(A9)-1)+OFFSET('１２月③'!$C$52,0,ROW(A9)-1)+OFFSET('１２月④'!$C$52,0,ROW(A9)-1),AA83-W83-X83)</f>
        <v>0</v>
      </c>
      <c r="Z83" s="15">
        <f ca="1">MIN(OFFSET('１２月①'!$C$53,0,ROW(A9)-1)+OFFSET('１２月②'!$C$53,0,ROW(A9)-1)+OFFSET('１２月③'!$C$53,0,ROW(A9)-1)+OFFSET('１２月④'!$C$53,0,ROW(A9)-1),AA83-W83-X83-Y83)</f>
        <v>0</v>
      </c>
      <c r="AA83" s="11">
        <f ca="1">OFFSET('１２月①'!$C$31,0,ROW(A9)-1)+OFFSET('１２月②'!$C$31,0,ROW(A9)-1)+OFFSET('１２月③'!$C$31,0,ROW(A9)-1)+OFFSET('１２月④'!$C$31,0,ROW(A9)-1)+OFFSET('１２月①'!$C$32,0,ROW(A9)-1)+OFFSET('１２月②'!$C$32,0,ROW(A9)-1)+OFFSET('１２月③'!$C$32,0,ROW(A9)-1)+OFFSET('１２月④'!$C$32,0,ROW(A9)-1)+OFFSET('１２月①'!$C$33,0,ROW(A9)-1)+OFFSET('１２月②'!$C$33,0,ROW(A9)-1)+OFFSET('１２月③'!$C$33,0,ROW(A9)-1)+OFFSET('１２月④'!$C$33,0,ROW(A9)-1)</f>
        <v>0</v>
      </c>
    </row>
    <row r="84" spans="2:27" ht="23.25" customHeight="1" x14ac:dyDescent="0.4">
      <c r="B84" s="44">
        <v>45270</v>
      </c>
      <c r="C84" s="13"/>
      <c r="D84" s="12">
        <f ca="1">OFFSET('１２月①'!$C$32,0,ROW(A10)-1)+OFFSET('１２月②'!$C$32,0,ROW(A10)-1)+OFFSET('１２月③'!$C$32,0,ROW(A10)-1)+OFFSET('１２月④'!$C$32,0,ROW(A10)-1)</f>
        <v>0</v>
      </c>
      <c r="E84" s="12">
        <f t="shared" ca="1" si="18"/>
        <v>0</v>
      </c>
      <c r="F84" s="12">
        <f ca="1">OFFSET('１２月①'!$C$37,0,ROW(A10)-1)+OFFSET('１２月②'!$C$37,0,ROW(A10)-1)+OFFSET('１２月③'!$C$37,0,ROW(A10)-1)+OFFSET('１２月④'!$C$37,0,ROW(A10)-1)</f>
        <v>0</v>
      </c>
      <c r="G84" s="15">
        <f t="shared" ca="1" si="19"/>
        <v>0</v>
      </c>
      <c r="H84" s="13"/>
      <c r="I84" s="12">
        <f ca="1">OFFSET('１２月①'!$C$33,0,ROW(A10)-1)+OFFSET('１２月②'!$C$33,0,ROW(A10)-1)+OFFSET('１２月③'!$C$33,0,ROW(A10)-1)+OFFSET('１２月④'!$C$33,0,ROW(A10)-1)</f>
        <v>0</v>
      </c>
      <c r="J84" s="12">
        <f t="shared" ca="1" si="20"/>
        <v>0</v>
      </c>
      <c r="K84" s="12">
        <f ca="1">OFFSET('１２月①'!$C$38,0,ROW(A10)-1)+OFFSET('１２月②'!$C$38,0,ROW(A10)-1)+OFFSET('１２月③'!$C$38,0,ROW(A10)-1)+OFFSET('１２月④'!$C$38,0,ROW(A10)-1)</f>
        <v>0</v>
      </c>
      <c r="L84" s="15">
        <f t="shared" ca="1" si="21"/>
        <v>0</v>
      </c>
      <c r="M84" s="13"/>
      <c r="N84" s="12">
        <f ca="1">OFFSET('１２月①'!$C$34,0,ROW(A10)-1)+OFFSET('１２月②'!$C$34,0,ROW(A10)-1)+OFFSET('１２月③'!$C$34,0,ROW(A10)-1)+OFFSET('１２月④'!$C$34,0,ROW(A10)-1)</f>
        <v>0</v>
      </c>
      <c r="O84" s="12">
        <f t="shared" ca="1" si="22"/>
        <v>0</v>
      </c>
      <c r="P84" s="12">
        <f ca="1">OFFSET('１２月①'!$C$39,0,ROW(A10)-1)+OFFSET('１２月②'!$C$39,0,ROW(A10)-1)+OFFSET('１２月③'!$C$39,0,ROW(A10)-1)+OFFSET('１２月④'!$C$39,0,ROW(A10)-1)</f>
        <v>0</v>
      </c>
      <c r="Q84" s="15">
        <f t="shared" ca="1" si="23"/>
        <v>0</v>
      </c>
      <c r="R84" s="13"/>
      <c r="S84" s="12">
        <f ca="1">OFFSET('１２月①'!$C$35,0,ROW(A10)-1)+OFFSET('１２月②'!$C$35,0,ROW(A10)-1)+OFFSET('１２月③'!$C$35,0,ROW(A10)-1)+OFFSET('１２月④'!$C$35,0,ROW(A10)-1)</f>
        <v>0</v>
      </c>
      <c r="T84" s="12">
        <f t="shared" ca="1" si="24"/>
        <v>0</v>
      </c>
      <c r="U84" s="12">
        <f ca="1">OFFSET('１２月①'!$C$40,0,ROW(A10)-1)+OFFSET('１２月②'!$C$40,0,ROW(A10)-1)+OFFSET('１２月③'!$C$40,0,ROW(A10)-1)+OFFSET('１２月④'!$C$40,0,ROW(A10)-1)</f>
        <v>0</v>
      </c>
      <c r="V84" s="14">
        <f t="shared" ca="1" si="25"/>
        <v>0</v>
      </c>
      <c r="W84" s="13">
        <f ca="1">MIN(OFFSET('１２月①'!$C$50,0,ROW(A10)-1)+OFFSET('１２月②'!$C$50,0,ROW(A10)-1)+OFFSET('１２月③'!$C$50,0,ROW(A10)-1)+OFFSET('１２月④'!$C$50,0,ROW(A10)-1),AA84)</f>
        <v>0</v>
      </c>
      <c r="X84" s="12">
        <f ca="1">MIN(OFFSET('１２月①'!$C$51,0,ROW(A10)-1)+OFFSET('１２月②'!$C$51,0,ROW(A10)-1)+OFFSET('１２月③'!$C$51,0,ROW(A10)-1)+OFFSET('１２月④'!$C$51,0,ROW(A10)-1),AA84-W84)</f>
        <v>0</v>
      </c>
      <c r="Y84" s="12">
        <f ca="1">MIN(OFFSET('１２月①'!$C$52,0,ROW(A10)-1)+OFFSET('１２月②'!$C$52,0,ROW(A10)-1)+OFFSET('１２月③'!$C$52,0,ROW(A10)-1)+OFFSET('１２月④'!$C$52,0,ROW(A10)-1),AA84-W84-X84)</f>
        <v>0</v>
      </c>
      <c r="Z84" s="15">
        <f ca="1">MIN(OFFSET('１２月①'!$C$53,0,ROW(A10)-1)+OFFSET('１２月②'!$C$53,0,ROW(A10)-1)+OFFSET('１２月③'!$C$53,0,ROW(A10)-1)+OFFSET('１２月④'!$C$53,0,ROW(A10)-1),AA84-W84-X84-Y84)</f>
        <v>0</v>
      </c>
      <c r="AA84" s="11">
        <f ca="1">OFFSET('１２月①'!$C$31,0,ROW(A10)-1)+OFFSET('１２月②'!$C$31,0,ROW(A10)-1)+OFFSET('１２月③'!$C$31,0,ROW(A10)-1)+OFFSET('１２月④'!$C$31,0,ROW(A10)-1)+OFFSET('１２月①'!$C$32,0,ROW(A10)-1)+OFFSET('１２月②'!$C$32,0,ROW(A10)-1)+OFFSET('１２月③'!$C$32,0,ROW(A10)-1)+OFFSET('１２月④'!$C$32,0,ROW(A10)-1)+OFFSET('１２月①'!$C$33,0,ROW(A10)-1)+OFFSET('１２月②'!$C$33,0,ROW(A10)-1)+OFFSET('１２月③'!$C$33,0,ROW(A10)-1)+OFFSET('１２月④'!$C$33,0,ROW(A10)-1)</f>
        <v>0</v>
      </c>
    </row>
    <row r="85" spans="2:27" ht="23.25" customHeight="1" x14ac:dyDescent="0.4">
      <c r="B85" s="44">
        <v>45271</v>
      </c>
      <c r="C85" s="13"/>
      <c r="D85" s="12">
        <f ca="1">OFFSET('１２月①'!$C$32,0,ROW(A11)-1)+OFFSET('１２月②'!$C$32,0,ROW(A11)-1)+OFFSET('１２月③'!$C$32,0,ROW(A11)-1)+OFFSET('１２月④'!$C$32,0,ROW(A11)-1)</f>
        <v>0</v>
      </c>
      <c r="E85" s="12">
        <f t="shared" ca="1" si="18"/>
        <v>0</v>
      </c>
      <c r="F85" s="12">
        <f ca="1">OFFSET('１２月①'!$C$37,0,ROW(A11)-1)+OFFSET('１２月②'!$C$37,0,ROW(A11)-1)+OFFSET('１２月③'!$C$37,0,ROW(A11)-1)+OFFSET('１２月④'!$C$37,0,ROW(A11)-1)</f>
        <v>0</v>
      </c>
      <c r="G85" s="15">
        <f t="shared" ca="1" si="19"/>
        <v>0</v>
      </c>
      <c r="H85" s="13"/>
      <c r="I85" s="12">
        <f ca="1">OFFSET('１２月①'!$C$33,0,ROW(A11)-1)+OFFSET('１２月②'!$C$33,0,ROW(A11)-1)+OFFSET('１２月③'!$C$33,0,ROW(A11)-1)+OFFSET('１２月④'!$C$33,0,ROW(A11)-1)</f>
        <v>0</v>
      </c>
      <c r="J85" s="12">
        <f t="shared" ca="1" si="20"/>
        <v>0</v>
      </c>
      <c r="K85" s="12">
        <f ca="1">OFFSET('１２月①'!$C$38,0,ROW(A11)-1)+OFFSET('１２月②'!$C$38,0,ROW(A11)-1)+OFFSET('１２月③'!$C$38,0,ROW(A11)-1)+OFFSET('１２月④'!$C$38,0,ROW(A11)-1)</f>
        <v>0</v>
      </c>
      <c r="L85" s="15">
        <f t="shared" ca="1" si="21"/>
        <v>0</v>
      </c>
      <c r="M85" s="13"/>
      <c r="N85" s="12">
        <f ca="1">OFFSET('１２月①'!$C$34,0,ROW(A11)-1)+OFFSET('１２月②'!$C$34,0,ROW(A11)-1)+OFFSET('１２月③'!$C$34,0,ROW(A11)-1)+OFFSET('１２月④'!$C$34,0,ROW(A11)-1)</f>
        <v>0</v>
      </c>
      <c r="O85" s="12">
        <f t="shared" ca="1" si="22"/>
        <v>0</v>
      </c>
      <c r="P85" s="12">
        <f ca="1">OFFSET('１２月①'!$C$39,0,ROW(A11)-1)+OFFSET('１２月②'!$C$39,0,ROW(A11)-1)+OFFSET('１２月③'!$C$39,0,ROW(A11)-1)+OFFSET('１２月④'!$C$39,0,ROW(A11)-1)</f>
        <v>0</v>
      </c>
      <c r="Q85" s="15">
        <f t="shared" ca="1" si="23"/>
        <v>0</v>
      </c>
      <c r="R85" s="13"/>
      <c r="S85" s="12">
        <f ca="1">OFFSET('１２月①'!$C$35,0,ROW(A11)-1)+OFFSET('１２月②'!$C$35,0,ROW(A11)-1)+OFFSET('１２月③'!$C$35,0,ROW(A11)-1)+OFFSET('１２月④'!$C$35,0,ROW(A11)-1)</f>
        <v>0</v>
      </c>
      <c r="T85" s="12">
        <f t="shared" ca="1" si="24"/>
        <v>0</v>
      </c>
      <c r="U85" s="12">
        <f ca="1">OFFSET('１２月①'!$C$40,0,ROW(A11)-1)+OFFSET('１２月②'!$C$40,0,ROW(A11)-1)+OFFSET('１２月③'!$C$40,0,ROW(A11)-1)+OFFSET('１２月④'!$C$40,0,ROW(A11)-1)</f>
        <v>0</v>
      </c>
      <c r="V85" s="14">
        <f t="shared" ca="1" si="25"/>
        <v>0</v>
      </c>
      <c r="W85" s="13">
        <f ca="1">MIN(OFFSET('１２月①'!$C$50,0,ROW(A11)-1)+OFFSET('１２月②'!$C$50,0,ROW(A11)-1)+OFFSET('１２月③'!$C$50,0,ROW(A11)-1)+OFFSET('１２月④'!$C$50,0,ROW(A11)-1),AA85)</f>
        <v>0</v>
      </c>
      <c r="X85" s="12">
        <f ca="1">MIN(OFFSET('１２月①'!$C$51,0,ROW(A11)-1)+OFFSET('１２月②'!$C$51,0,ROW(A11)-1)+OFFSET('１２月③'!$C$51,0,ROW(A11)-1)+OFFSET('１２月④'!$C$51,0,ROW(A11)-1),AA85-W85)</f>
        <v>0</v>
      </c>
      <c r="Y85" s="12">
        <f ca="1">MIN(OFFSET('１２月①'!$C$52,0,ROW(A11)-1)+OFFSET('１２月②'!$C$52,0,ROW(A11)-1)+OFFSET('１２月③'!$C$52,0,ROW(A11)-1)+OFFSET('１２月④'!$C$52,0,ROW(A11)-1),AA85-W85-X85)</f>
        <v>0</v>
      </c>
      <c r="Z85" s="15">
        <f ca="1">MIN(OFFSET('１２月①'!$C$53,0,ROW(A11)-1)+OFFSET('１２月②'!$C$53,0,ROW(A11)-1)+OFFSET('１２月③'!$C$53,0,ROW(A11)-1)+OFFSET('１２月④'!$C$53,0,ROW(A11)-1),AA85-W85-X85-Y85)</f>
        <v>0</v>
      </c>
      <c r="AA85" s="11">
        <f ca="1">OFFSET('１２月①'!$C$31,0,ROW(A11)-1)+OFFSET('１２月②'!$C$31,0,ROW(A11)-1)+OFFSET('１２月③'!$C$31,0,ROW(A11)-1)+OFFSET('１２月④'!$C$31,0,ROW(A11)-1)+OFFSET('１２月①'!$C$32,0,ROW(A11)-1)+OFFSET('１２月②'!$C$32,0,ROW(A11)-1)+OFFSET('１２月③'!$C$32,0,ROW(A11)-1)+OFFSET('１２月④'!$C$32,0,ROW(A11)-1)+OFFSET('１２月①'!$C$33,0,ROW(A11)-1)+OFFSET('１２月②'!$C$33,0,ROW(A11)-1)+OFFSET('１２月③'!$C$33,0,ROW(A11)-1)+OFFSET('１２月④'!$C$33,0,ROW(A11)-1)</f>
        <v>0</v>
      </c>
    </row>
    <row r="86" spans="2:27" ht="23.25" customHeight="1" x14ac:dyDescent="0.4">
      <c r="B86" s="44">
        <v>45272</v>
      </c>
      <c r="C86" s="13"/>
      <c r="D86" s="12">
        <f ca="1">OFFSET('１２月①'!$C$32,0,ROW(A12)-1)+OFFSET('１２月②'!$C$32,0,ROW(A12)-1)+OFFSET('１２月③'!$C$32,0,ROW(A12)-1)+OFFSET('１２月④'!$C$32,0,ROW(A12)-1)</f>
        <v>0</v>
      </c>
      <c r="E86" s="12">
        <f t="shared" ca="1" si="18"/>
        <v>0</v>
      </c>
      <c r="F86" s="12">
        <f ca="1">OFFSET('１２月①'!$C$37,0,ROW(A12)-1)+OFFSET('１２月②'!$C$37,0,ROW(A12)-1)+OFFSET('１２月③'!$C$37,0,ROW(A12)-1)+OFFSET('１２月④'!$C$37,0,ROW(A12)-1)</f>
        <v>0</v>
      </c>
      <c r="G86" s="15">
        <f t="shared" ca="1" si="19"/>
        <v>0</v>
      </c>
      <c r="H86" s="13"/>
      <c r="I86" s="12">
        <f ca="1">OFFSET('１２月①'!$C$33,0,ROW(A12)-1)+OFFSET('１２月②'!$C$33,0,ROW(A12)-1)+OFFSET('１２月③'!$C$33,0,ROW(A12)-1)+OFFSET('１２月④'!$C$33,0,ROW(A12)-1)</f>
        <v>0</v>
      </c>
      <c r="J86" s="12">
        <f t="shared" ca="1" si="20"/>
        <v>0</v>
      </c>
      <c r="K86" s="12">
        <f ca="1">OFFSET('１２月①'!$C$38,0,ROW(A12)-1)+OFFSET('１２月②'!$C$38,0,ROW(A12)-1)+OFFSET('１２月③'!$C$38,0,ROW(A12)-1)+OFFSET('１２月④'!$C$38,0,ROW(A12)-1)</f>
        <v>0</v>
      </c>
      <c r="L86" s="15">
        <f t="shared" ca="1" si="21"/>
        <v>0</v>
      </c>
      <c r="M86" s="13"/>
      <c r="N86" s="12">
        <f ca="1">OFFSET('１２月①'!$C$34,0,ROW(A12)-1)+OFFSET('１２月②'!$C$34,0,ROW(A12)-1)+OFFSET('１２月③'!$C$34,0,ROW(A12)-1)+OFFSET('１２月④'!$C$34,0,ROW(A12)-1)</f>
        <v>0</v>
      </c>
      <c r="O86" s="12">
        <f t="shared" ca="1" si="22"/>
        <v>0</v>
      </c>
      <c r="P86" s="12">
        <f ca="1">OFFSET('１２月①'!$C$39,0,ROW(A12)-1)+OFFSET('１２月②'!$C$39,0,ROW(A12)-1)+OFFSET('１２月③'!$C$39,0,ROW(A12)-1)+OFFSET('１２月④'!$C$39,0,ROW(A12)-1)</f>
        <v>0</v>
      </c>
      <c r="Q86" s="15">
        <f t="shared" ca="1" si="23"/>
        <v>0</v>
      </c>
      <c r="R86" s="13"/>
      <c r="S86" s="12">
        <f ca="1">OFFSET('１２月①'!$C$35,0,ROW(A12)-1)+OFFSET('１２月②'!$C$35,0,ROW(A12)-1)+OFFSET('１２月③'!$C$35,0,ROW(A12)-1)+OFFSET('１２月④'!$C$35,0,ROW(A12)-1)</f>
        <v>0</v>
      </c>
      <c r="T86" s="12">
        <f t="shared" ca="1" si="24"/>
        <v>0</v>
      </c>
      <c r="U86" s="12">
        <f ca="1">OFFSET('１２月①'!$C$40,0,ROW(A12)-1)+OFFSET('１２月②'!$C$40,0,ROW(A12)-1)+OFFSET('１２月③'!$C$40,0,ROW(A12)-1)+OFFSET('１２月④'!$C$40,0,ROW(A12)-1)</f>
        <v>0</v>
      </c>
      <c r="V86" s="14">
        <f t="shared" ca="1" si="25"/>
        <v>0</v>
      </c>
      <c r="W86" s="13">
        <f ca="1">MIN(OFFSET('１２月①'!$C$50,0,ROW(A12)-1)+OFFSET('１２月②'!$C$50,0,ROW(A12)-1)+OFFSET('１２月③'!$C$50,0,ROW(A12)-1)+OFFSET('１２月④'!$C$50,0,ROW(A12)-1),AA86)</f>
        <v>0</v>
      </c>
      <c r="X86" s="12">
        <f ca="1">MIN(OFFSET('１２月①'!$C$51,0,ROW(A12)-1)+OFFSET('１２月②'!$C$51,0,ROW(A12)-1)+OFFSET('１２月③'!$C$51,0,ROW(A12)-1)+OFFSET('１２月④'!$C$51,0,ROW(A12)-1),AA86-W86)</f>
        <v>0</v>
      </c>
      <c r="Y86" s="12">
        <f ca="1">MIN(OFFSET('１２月①'!$C$52,0,ROW(A12)-1)+OFFSET('１２月②'!$C$52,0,ROW(A12)-1)+OFFSET('１２月③'!$C$52,0,ROW(A12)-1)+OFFSET('１２月④'!$C$52,0,ROW(A12)-1),AA86-W86-X86)</f>
        <v>0</v>
      </c>
      <c r="Z86" s="15">
        <f ca="1">MIN(OFFSET('１２月①'!$C$53,0,ROW(A12)-1)+OFFSET('１２月②'!$C$53,0,ROW(A12)-1)+OFFSET('１２月③'!$C$53,0,ROW(A12)-1)+OFFSET('１２月④'!$C$53,0,ROW(A12)-1),AA86-W86-X86-Y86)</f>
        <v>0</v>
      </c>
      <c r="AA86" s="11">
        <f ca="1">OFFSET('１２月①'!$C$31,0,ROW(A12)-1)+OFFSET('１２月②'!$C$31,0,ROW(A12)-1)+OFFSET('１２月③'!$C$31,0,ROW(A12)-1)+OFFSET('１２月④'!$C$31,0,ROW(A12)-1)+OFFSET('１２月①'!$C$32,0,ROW(A12)-1)+OFFSET('１２月②'!$C$32,0,ROW(A12)-1)+OFFSET('１２月③'!$C$32,0,ROW(A12)-1)+OFFSET('１２月④'!$C$32,0,ROW(A12)-1)+OFFSET('１２月①'!$C$33,0,ROW(A12)-1)+OFFSET('１２月②'!$C$33,0,ROW(A12)-1)+OFFSET('１２月③'!$C$33,0,ROW(A12)-1)+OFFSET('１２月④'!$C$33,0,ROW(A12)-1)</f>
        <v>0</v>
      </c>
    </row>
    <row r="87" spans="2:27" ht="23.25" customHeight="1" x14ac:dyDescent="0.4">
      <c r="B87" s="44">
        <v>45273</v>
      </c>
      <c r="C87" s="13"/>
      <c r="D87" s="12">
        <f ca="1">OFFSET('１２月①'!$C$32,0,ROW(A13)-1)+OFFSET('１２月②'!$C$32,0,ROW(A13)-1)+OFFSET('１２月③'!$C$32,0,ROW(A13)-1)+OFFSET('１２月④'!$C$32,0,ROW(A13)-1)</f>
        <v>0</v>
      </c>
      <c r="E87" s="12">
        <f t="shared" ca="1" si="18"/>
        <v>0</v>
      </c>
      <c r="F87" s="12">
        <f ca="1">OFFSET('１２月①'!$C$37,0,ROW(A13)-1)+OFFSET('１２月②'!$C$37,0,ROW(A13)-1)+OFFSET('１２月③'!$C$37,0,ROW(A13)-1)+OFFSET('１２月④'!$C$37,0,ROW(A13)-1)</f>
        <v>0</v>
      </c>
      <c r="G87" s="15">
        <f t="shared" ca="1" si="19"/>
        <v>0</v>
      </c>
      <c r="H87" s="13"/>
      <c r="I87" s="12">
        <f ca="1">OFFSET('１２月①'!$C$33,0,ROW(A13)-1)+OFFSET('１２月②'!$C$33,0,ROW(A13)-1)+OFFSET('１２月③'!$C$33,0,ROW(A13)-1)+OFFSET('１２月④'!$C$33,0,ROW(A13)-1)</f>
        <v>0</v>
      </c>
      <c r="J87" s="12">
        <f t="shared" ca="1" si="20"/>
        <v>0</v>
      </c>
      <c r="K87" s="12">
        <f ca="1">OFFSET('１２月①'!$C$38,0,ROW(A13)-1)+OFFSET('１２月②'!$C$38,0,ROW(A13)-1)+OFFSET('１２月③'!$C$38,0,ROW(A13)-1)+OFFSET('１２月④'!$C$38,0,ROW(A13)-1)</f>
        <v>0</v>
      </c>
      <c r="L87" s="15">
        <f t="shared" ca="1" si="21"/>
        <v>0</v>
      </c>
      <c r="M87" s="13"/>
      <c r="N87" s="12">
        <f ca="1">OFFSET('１２月①'!$C$34,0,ROW(A13)-1)+OFFSET('１２月②'!$C$34,0,ROW(A13)-1)+OFFSET('１２月③'!$C$34,0,ROW(A13)-1)+OFFSET('１２月④'!$C$34,0,ROW(A13)-1)</f>
        <v>0</v>
      </c>
      <c r="O87" s="12">
        <f t="shared" ca="1" si="22"/>
        <v>0</v>
      </c>
      <c r="P87" s="12">
        <f ca="1">OFFSET('１２月①'!$C$39,0,ROW(A13)-1)+OFFSET('１２月②'!$C$39,0,ROW(A13)-1)+OFFSET('１２月③'!$C$39,0,ROW(A13)-1)+OFFSET('１２月④'!$C$39,0,ROW(A13)-1)</f>
        <v>0</v>
      </c>
      <c r="Q87" s="15">
        <f t="shared" ca="1" si="23"/>
        <v>0</v>
      </c>
      <c r="R87" s="13"/>
      <c r="S87" s="12">
        <f ca="1">OFFSET('１２月①'!$C$35,0,ROW(A13)-1)+OFFSET('１２月②'!$C$35,0,ROW(A13)-1)+OFFSET('１２月③'!$C$35,0,ROW(A13)-1)+OFFSET('１２月④'!$C$35,0,ROW(A13)-1)</f>
        <v>0</v>
      </c>
      <c r="T87" s="12">
        <f t="shared" ca="1" si="24"/>
        <v>0</v>
      </c>
      <c r="U87" s="12">
        <f ca="1">OFFSET('１２月①'!$C$40,0,ROW(A13)-1)+OFFSET('１２月②'!$C$40,0,ROW(A13)-1)+OFFSET('１２月③'!$C$40,0,ROW(A13)-1)+OFFSET('１２月④'!$C$40,0,ROW(A13)-1)</f>
        <v>0</v>
      </c>
      <c r="V87" s="14">
        <f t="shared" ca="1" si="25"/>
        <v>0</v>
      </c>
      <c r="W87" s="13">
        <f ca="1">MIN(OFFSET('１２月①'!$C$50,0,ROW(A13)-1)+OFFSET('１２月②'!$C$50,0,ROW(A13)-1)+OFFSET('１２月③'!$C$50,0,ROW(A13)-1)+OFFSET('１２月④'!$C$50,0,ROW(A13)-1),AA87)</f>
        <v>0</v>
      </c>
      <c r="X87" s="12">
        <f ca="1">MIN(OFFSET('１２月①'!$C$51,0,ROW(A13)-1)+OFFSET('１２月②'!$C$51,0,ROW(A13)-1)+OFFSET('１２月③'!$C$51,0,ROW(A13)-1)+OFFSET('１２月④'!$C$51,0,ROW(A13)-1),AA87-W87)</f>
        <v>0</v>
      </c>
      <c r="Y87" s="12">
        <f ca="1">MIN(OFFSET('１２月①'!$C$52,0,ROW(A13)-1)+OFFSET('１２月②'!$C$52,0,ROW(A13)-1)+OFFSET('１２月③'!$C$52,0,ROW(A13)-1)+OFFSET('１２月④'!$C$52,0,ROW(A13)-1),AA87-W87-X87)</f>
        <v>0</v>
      </c>
      <c r="Z87" s="15">
        <f ca="1">MIN(OFFSET('１２月①'!$C$53,0,ROW(A13)-1)+OFFSET('１２月②'!$C$53,0,ROW(A13)-1)+OFFSET('１２月③'!$C$53,0,ROW(A13)-1)+OFFSET('１２月④'!$C$53,0,ROW(A13)-1),AA87-W87-X87-Y87)</f>
        <v>0</v>
      </c>
      <c r="AA87" s="11">
        <f ca="1">OFFSET('１２月①'!$C$31,0,ROW(A13)-1)+OFFSET('１２月②'!$C$31,0,ROW(A13)-1)+OFFSET('１２月③'!$C$31,0,ROW(A13)-1)+OFFSET('１２月④'!$C$31,0,ROW(A13)-1)+OFFSET('１２月①'!$C$32,0,ROW(A13)-1)+OFFSET('１２月②'!$C$32,0,ROW(A13)-1)+OFFSET('１２月③'!$C$32,0,ROW(A13)-1)+OFFSET('１２月④'!$C$32,0,ROW(A13)-1)+OFFSET('１２月①'!$C$33,0,ROW(A13)-1)+OFFSET('１２月②'!$C$33,0,ROW(A13)-1)+OFFSET('１２月③'!$C$33,0,ROW(A13)-1)+OFFSET('１２月④'!$C$33,0,ROW(A13)-1)</f>
        <v>0</v>
      </c>
    </row>
    <row r="88" spans="2:27" ht="23.25" customHeight="1" x14ac:dyDescent="0.4">
      <c r="B88" s="44">
        <v>45274</v>
      </c>
      <c r="C88" s="13"/>
      <c r="D88" s="12">
        <f ca="1">OFFSET('１２月①'!$C$32,0,ROW(A14)-1)+OFFSET('１２月②'!$C$32,0,ROW(A14)-1)+OFFSET('１２月③'!$C$32,0,ROW(A14)-1)+OFFSET('１２月④'!$C$32,0,ROW(A14)-1)</f>
        <v>0</v>
      </c>
      <c r="E88" s="12">
        <f t="shared" ca="1" si="18"/>
        <v>0</v>
      </c>
      <c r="F88" s="12">
        <f ca="1">OFFSET('１２月①'!$C$37,0,ROW(A14)-1)+OFFSET('１２月②'!$C$37,0,ROW(A14)-1)+OFFSET('１２月③'!$C$37,0,ROW(A14)-1)+OFFSET('１２月④'!$C$37,0,ROW(A14)-1)</f>
        <v>0</v>
      </c>
      <c r="G88" s="15">
        <f t="shared" ca="1" si="19"/>
        <v>0</v>
      </c>
      <c r="H88" s="13"/>
      <c r="I88" s="12">
        <f ca="1">OFFSET('１２月①'!$C$33,0,ROW(A14)-1)+OFFSET('１２月②'!$C$33,0,ROW(A14)-1)+OFFSET('１２月③'!$C$33,0,ROW(A14)-1)+OFFSET('１２月④'!$C$33,0,ROW(A14)-1)</f>
        <v>0</v>
      </c>
      <c r="J88" s="12">
        <f t="shared" ca="1" si="20"/>
        <v>0</v>
      </c>
      <c r="K88" s="12">
        <f ca="1">OFFSET('１２月①'!$C$38,0,ROW(A14)-1)+OFFSET('１２月②'!$C$38,0,ROW(A14)-1)+OFFSET('１２月③'!$C$38,0,ROW(A14)-1)+OFFSET('１２月④'!$C$38,0,ROW(A14)-1)</f>
        <v>0</v>
      </c>
      <c r="L88" s="15">
        <f t="shared" ca="1" si="21"/>
        <v>0</v>
      </c>
      <c r="M88" s="13"/>
      <c r="N88" s="12">
        <f ca="1">OFFSET('１２月①'!$C$34,0,ROW(A14)-1)+OFFSET('１２月②'!$C$34,0,ROW(A14)-1)+OFFSET('１２月③'!$C$34,0,ROW(A14)-1)+OFFSET('１２月④'!$C$34,0,ROW(A14)-1)</f>
        <v>0</v>
      </c>
      <c r="O88" s="12">
        <f t="shared" ca="1" si="22"/>
        <v>0</v>
      </c>
      <c r="P88" s="12">
        <f ca="1">OFFSET('１２月①'!$C$39,0,ROW(A14)-1)+OFFSET('１２月②'!$C$39,0,ROW(A14)-1)+OFFSET('１２月③'!$C$39,0,ROW(A14)-1)+OFFSET('１２月④'!$C$39,0,ROW(A14)-1)</f>
        <v>0</v>
      </c>
      <c r="Q88" s="15">
        <f t="shared" ca="1" si="23"/>
        <v>0</v>
      </c>
      <c r="R88" s="13"/>
      <c r="S88" s="12">
        <f ca="1">OFFSET('１２月①'!$C$35,0,ROW(A14)-1)+OFFSET('１２月②'!$C$35,0,ROW(A14)-1)+OFFSET('１２月③'!$C$35,0,ROW(A14)-1)+OFFSET('１２月④'!$C$35,0,ROW(A14)-1)</f>
        <v>0</v>
      </c>
      <c r="T88" s="12">
        <f t="shared" ca="1" si="24"/>
        <v>0</v>
      </c>
      <c r="U88" s="12">
        <f ca="1">OFFSET('１２月①'!$C$40,0,ROW(A14)-1)+OFFSET('１２月②'!$C$40,0,ROW(A14)-1)+OFFSET('１２月③'!$C$40,0,ROW(A14)-1)+OFFSET('１２月④'!$C$40,0,ROW(A14)-1)</f>
        <v>0</v>
      </c>
      <c r="V88" s="14">
        <f t="shared" ca="1" si="25"/>
        <v>0</v>
      </c>
      <c r="W88" s="13">
        <f ca="1">MIN(OFFSET('１２月①'!$C$50,0,ROW(A14)-1)+OFFSET('１２月②'!$C$50,0,ROW(A14)-1)+OFFSET('１２月③'!$C$50,0,ROW(A14)-1)+OFFSET('１２月④'!$C$50,0,ROW(A14)-1),AA88)</f>
        <v>0</v>
      </c>
      <c r="X88" s="12">
        <f ca="1">MIN(OFFSET('１２月①'!$C$51,0,ROW(A14)-1)+OFFSET('１２月②'!$C$51,0,ROW(A14)-1)+OFFSET('１２月③'!$C$51,0,ROW(A14)-1)+OFFSET('１２月④'!$C$51,0,ROW(A14)-1),AA88-W88)</f>
        <v>0</v>
      </c>
      <c r="Y88" s="12">
        <f ca="1">MIN(OFFSET('１２月①'!$C$52,0,ROW(A14)-1)+OFFSET('１２月②'!$C$52,0,ROW(A14)-1)+OFFSET('１２月③'!$C$52,0,ROW(A14)-1)+OFFSET('１２月④'!$C$52,0,ROW(A14)-1),AA88-W88-X88)</f>
        <v>0</v>
      </c>
      <c r="Z88" s="15">
        <f ca="1">MIN(OFFSET('１２月①'!$C$53,0,ROW(A14)-1)+OFFSET('１２月②'!$C$53,0,ROW(A14)-1)+OFFSET('１２月③'!$C$53,0,ROW(A14)-1)+OFFSET('１２月④'!$C$53,0,ROW(A14)-1),AA88-W88-X88-Y88)</f>
        <v>0</v>
      </c>
      <c r="AA88" s="11">
        <f ca="1">OFFSET('１２月①'!$C$31,0,ROW(A14)-1)+OFFSET('１２月②'!$C$31,0,ROW(A14)-1)+OFFSET('１２月③'!$C$31,0,ROW(A14)-1)+OFFSET('１２月④'!$C$31,0,ROW(A14)-1)+OFFSET('１２月①'!$C$32,0,ROW(A14)-1)+OFFSET('１２月②'!$C$32,0,ROW(A14)-1)+OFFSET('１２月③'!$C$32,0,ROW(A14)-1)+OFFSET('１２月④'!$C$32,0,ROW(A14)-1)+OFFSET('１２月①'!$C$33,0,ROW(A14)-1)+OFFSET('１２月②'!$C$33,0,ROW(A14)-1)+OFFSET('１２月③'!$C$33,0,ROW(A14)-1)+OFFSET('１２月④'!$C$33,0,ROW(A14)-1)</f>
        <v>0</v>
      </c>
    </row>
    <row r="89" spans="2:27" ht="23.25" customHeight="1" x14ac:dyDescent="0.4">
      <c r="B89" s="44">
        <v>45275</v>
      </c>
      <c r="C89" s="13"/>
      <c r="D89" s="12">
        <f ca="1">OFFSET('１２月①'!$C$32,0,ROW(A15)-1)+OFFSET('１２月②'!$C$32,0,ROW(A15)-1)+OFFSET('１２月③'!$C$32,0,ROW(A15)-1)+OFFSET('１２月④'!$C$32,0,ROW(A15)-1)</f>
        <v>0</v>
      </c>
      <c r="E89" s="12">
        <f t="shared" ca="1" si="18"/>
        <v>0</v>
      </c>
      <c r="F89" s="12">
        <f ca="1">OFFSET('１２月①'!$C$37,0,ROW(A15)-1)+OFFSET('１２月②'!$C$37,0,ROW(A15)-1)+OFFSET('１２月③'!$C$37,0,ROW(A15)-1)+OFFSET('１２月④'!$C$37,0,ROW(A15)-1)</f>
        <v>0</v>
      </c>
      <c r="G89" s="15">
        <f t="shared" ca="1" si="19"/>
        <v>0</v>
      </c>
      <c r="H89" s="13"/>
      <c r="I89" s="12">
        <f ca="1">OFFSET('１２月①'!$C$33,0,ROW(A15)-1)+OFFSET('１２月②'!$C$33,0,ROW(A15)-1)+OFFSET('１２月③'!$C$33,0,ROW(A15)-1)+OFFSET('１２月④'!$C$33,0,ROW(A15)-1)</f>
        <v>0</v>
      </c>
      <c r="J89" s="12">
        <f t="shared" ca="1" si="20"/>
        <v>0</v>
      </c>
      <c r="K89" s="12">
        <f ca="1">OFFSET('１２月①'!$C$38,0,ROW(A15)-1)+OFFSET('１２月②'!$C$38,0,ROW(A15)-1)+OFFSET('１２月③'!$C$38,0,ROW(A15)-1)+OFFSET('１２月④'!$C$38,0,ROW(A15)-1)</f>
        <v>0</v>
      </c>
      <c r="L89" s="15">
        <f t="shared" ca="1" si="21"/>
        <v>0</v>
      </c>
      <c r="M89" s="13"/>
      <c r="N89" s="12">
        <f ca="1">OFFSET('１２月①'!$C$34,0,ROW(A15)-1)+OFFSET('１２月②'!$C$34,0,ROW(A15)-1)+OFFSET('１２月③'!$C$34,0,ROW(A15)-1)+OFFSET('１２月④'!$C$34,0,ROW(A15)-1)</f>
        <v>0</v>
      </c>
      <c r="O89" s="12">
        <f t="shared" ca="1" si="22"/>
        <v>0</v>
      </c>
      <c r="P89" s="12">
        <f ca="1">OFFSET('１２月①'!$C$39,0,ROW(A15)-1)+OFFSET('１２月②'!$C$39,0,ROW(A15)-1)+OFFSET('１２月③'!$C$39,0,ROW(A15)-1)+OFFSET('１２月④'!$C$39,0,ROW(A15)-1)</f>
        <v>0</v>
      </c>
      <c r="Q89" s="15">
        <f t="shared" ca="1" si="23"/>
        <v>0</v>
      </c>
      <c r="R89" s="13"/>
      <c r="S89" s="12">
        <f ca="1">OFFSET('１２月①'!$C$35,0,ROW(A15)-1)+OFFSET('１２月②'!$C$35,0,ROW(A15)-1)+OFFSET('１２月③'!$C$35,0,ROW(A15)-1)+OFFSET('１２月④'!$C$35,0,ROW(A15)-1)</f>
        <v>0</v>
      </c>
      <c r="T89" s="12">
        <f t="shared" ca="1" si="24"/>
        <v>0</v>
      </c>
      <c r="U89" s="12">
        <f ca="1">OFFSET('１２月①'!$C$40,0,ROW(A15)-1)+OFFSET('１２月②'!$C$40,0,ROW(A15)-1)+OFFSET('１２月③'!$C$40,0,ROW(A15)-1)+OFFSET('１２月④'!$C$40,0,ROW(A15)-1)</f>
        <v>0</v>
      </c>
      <c r="V89" s="14">
        <f t="shared" ca="1" si="25"/>
        <v>0</v>
      </c>
      <c r="W89" s="13">
        <f ca="1">MIN(OFFSET('１２月①'!$C$50,0,ROW(A15)-1)+OFFSET('１２月②'!$C$50,0,ROW(A15)-1)+OFFSET('１２月③'!$C$50,0,ROW(A15)-1)+OFFSET('１２月④'!$C$50,0,ROW(A15)-1),AA89)</f>
        <v>0</v>
      </c>
      <c r="X89" s="12">
        <f ca="1">MIN(OFFSET('１２月①'!$C$51,0,ROW(A15)-1)+OFFSET('１２月②'!$C$51,0,ROW(A15)-1)+OFFSET('１２月③'!$C$51,0,ROW(A15)-1)+OFFSET('１２月④'!$C$51,0,ROW(A15)-1),AA89-W89)</f>
        <v>0</v>
      </c>
      <c r="Y89" s="12">
        <f ca="1">MIN(OFFSET('１２月①'!$C$52,0,ROW(A15)-1)+OFFSET('１２月②'!$C$52,0,ROW(A15)-1)+OFFSET('１２月③'!$C$52,0,ROW(A15)-1)+OFFSET('１２月④'!$C$52,0,ROW(A15)-1),AA89-W89-X89)</f>
        <v>0</v>
      </c>
      <c r="Z89" s="15">
        <f ca="1">MIN(OFFSET('１２月①'!$C$53,0,ROW(A15)-1)+OFFSET('１２月②'!$C$53,0,ROW(A15)-1)+OFFSET('１２月③'!$C$53,0,ROW(A15)-1)+OFFSET('１２月④'!$C$53,0,ROW(A15)-1),AA89-W89-X89-Y89)</f>
        <v>0</v>
      </c>
      <c r="AA89" s="11">
        <f ca="1">OFFSET('１２月①'!$C$31,0,ROW(A15)-1)+OFFSET('１２月②'!$C$31,0,ROW(A15)-1)+OFFSET('１２月③'!$C$31,0,ROW(A15)-1)+OFFSET('１２月④'!$C$31,0,ROW(A15)-1)+OFFSET('１２月①'!$C$32,0,ROW(A15)-1)+OFFSET('１２月②'!$C$32,0,ROW(A15)-1)+OFFSET('１２月③'!$C$32,0,ROW(A15)-1)+OFFSET('１２月④'!$C$32,0,ROW(A15)-1)+OFFSET('１２月①'!$C$33,0,ROW(A15)-1)+OFFSET('１２月②'!$C$33,0,ROW(A15)-1)+OFFSET('１２月③'!$C$33,0,ROW(A15)-1)+OFFSET('１２月④'!$C$33,0,ROW(A15)-1)</f>
        <v>0</v>
      </c>
    </row>
    <row r="90" spans="2:27" ht="23.25" customHeight="1" x14ac:dyDescent="0.4">
      <c r="B90" s="44">
        <v>45276</v>
      </c>
      <c r="C90" s="13"/>
      <c r="D90" s="12">
        <f ca="1">OFFSET('１２月①'!$C$32,0,ROW(A16)-1)+OFFSET('１２月②'!$C$32,0,ROW(A16)-1)+OFFSET('１２月③'!$C$32,0,ROW(A16)-1)+OFFSET('１２月④'!$C$32,0,ROW(A16)-1)</f>
        <v>0</v>
      </c>
      <c r="E90" s="12">
        <f t="shared" ca="1" si="18"/>
        <v>0</v>
      </c>
      <c r="F90" s="12">
        <f ca="1">OFFSET('１２月①'!$C$37,0,ROW(A16)-1)+OFFSET('１２月②'!$C$37,0,ROW(A16)-1)+OFFSET('１２月③'!$C$37,0,ROW(A16)-1)+OFFSET('１２月④'!$C$37,0,ROW(A16)-1)</f>
        <v>0</v>
      </c>
      <c r="G90" s="15">
        <f t="shared" ca="1" si="19"/>
        <v>0</v>
      </c>
      <c r="H90" s="13"/>
      <c r="I90" s="12">
        <f ca="1">OFFSET('１２月①'!$C$33,0,ROW(A16)-1)+OFFSET('１２月②'!$C$33,0,ROW(A16)-1)+OFFSET('１２月③'!$C$33,0,ROW(A16)-1)+OFFSET('１２月④'!$C$33,0,ROW(A16)-1)</f>
        <v>0</v>
      </c>
      <c r="J90" s="12">
        <f t="shared" ca="1" si="20"/>
        <v>0</v>
      </c>
      <c r="K90" s="12">
        <f ca="1">OFFSET('１２月①'!$C$38,0,ROW(A16)-1)+OFFSET('１２月②'!$C$38,0,ROW(A16)-1)+OFFSET('１２月③'!$C$38,0,ROW(A16)-1)+OFFSET('１２月④'!$C$38,0,ROW(A16)-1)</f>
        <v>0</v>
      </c>
      <c r="L90" s="15">
        <f t="shared" ca="1" si="21"/>
        <v>0</v>
      </c>
      <c r="M90" s="13"/>
      <c r="N90" s="12">
        <f ca="1">OFFSET('１２月①'!$C$34,0,ROW(A16)-1)+OFFSET('１２月②'!$C$34,0,ROW(A16)-1)+OFFSET('１２月③'!$C$34,0,ROW(A16)-1)+OFFSET('１２月④'!$C$34,0,ROW(A16)-1)</f>
        <v>0</v>
      </c>
      <c r="O90" s="12">
        <f t="shared" ca="1" si="22"/>
        <v>0</v>
      </c>
      <c r="P90" s="12">
        <f ca="1">OFFSET('１２月①'!$C$39,0,ROW(A16)-1)+OFFSET('１２月②'!$C$39,0,ROW(A16)-1)+OFFSET('１２月③'!$C$39,0,ROW(A16)-1)+OFFSET('１２月④'!$C$39,0,ROW(A16)-1)</f>
        <v>0</v>
      </c>
      <c r="Q90" s="15">
        <f t="shared" ca="1" si="23"/>
        <v>0</v>
      </c>
      <c r="R90" s="13"/>
      <c r="S90" s="12">
        <f ca="1">OFFSET('１２月①'!$C$35,0,ROW(A16)-1)+OFFSET('１２月②'!$C$35,0,ROW(A16)-1)+OFFSET('１２月③'!$C$35,0,ROW(A16)-1)+OFFSET('１２月④'!$C$35,0,ROW(A16)-1)</f>
        <v>0</v>
      </c>
      <c r="T90" s="12">
        <f t="shared" ca="1" si="24"/>
        <v>0</v>
      </c>
      <c r="U90" s="12">
        <f ca="1">OFFSET('１２月①'!$C$40,0,ROW(A16)-1)+OFFSET('１２月②'!$C$40,0,ROW(A16)-1)+OFFSET('１２月③'!$C$40,0,ROW(A16)-1)+OFFSET('１２月④'!$C$40,0,ROW(A16)-1)</f>
        <v>0</v>
      </c>
      <c r="V90" s="14">
        <f t="shared" ca="1" si="25"/>
        <v>0</v>
      </c>
      <c r="W90" s="13">
        <f ca="1">MIN(OFFSET('１２月①'!$C$50,0,ROW(A16)-1)+OFFSET('１２月②'!$C$50,0,ROW(A16)-1)+OFFSET('１２月③'!$C$50,0,ROW(A16)-1)+OFFSET('１２月④'!$C$50,0,ROW(A16)-1),AA90)</f>
        <v>0</v>
      </c>
      <c r="X90" s="12">
        <f ca="1">MIN(OFFSET('１２月①'!$C$51,0,ROW(A16)-1)+OFFSET('１２月②'!$C$51,0,ROW(A16)-1)+OFFSET('１２月③'!$C$51,0,ROW(A16)-1)+OFFSET('１２月④'!$C$51,0,ROW(A16)-1),AA90-W90)</f>
        <v>0</v>
      </c>
      <c r="Y90" s="12">
        <f ca="1">MIN(OFFSET('１２月①'!$C$52,0,ROW(A16)-1)+OFFSET('１２月②'!$C$52,0,ROW(A16)-1)+OFFSET('１２月③'!$C$52,0,ROW(A16)-1)+OFFSET('１２月④'!$C$52,0,ROW(A16)-1),AA90-W90-X90)</f>
        <v>0</v>
      </c>
      <c r="Z90" s="15">
        <f ca="1">MIN(OFFSET('１２月①'!$C$53,0,ROW(A16)-1)+OFFSET('１２月②'!$C$53,0,ROW(A16)-1)+OFFSET('１２月③'!$C$53,0,ROW(A16)-1)+OFFSET('１２月④'!$C$53,0,ROW(A16)-1),AA90-W90-X90-Y90)</f>
        <v>0</v>
      </c>
      <c r="AA90" s="11">
        <f ca="1">OFFSET('１２月①'!$C$31,0,ROW(A16)-1)+OFFSET('１２月②'!$C$31,0,ROW(A16)-1)+OFFSET('１２月③'!$C$31,0,ROW(A16)-1)+OFFSET('１２月④'!$C$31,0,ROW(A16)-1)+OFFSET('１２月①'!$C$32,0,ROW(A16)-1)+OFFSET('１２月②'!$C$32,0,ROW(A16)-1)+OFFSET('１２月③'!$C$32,0,ROW(A16)-1)+OFFSET('１２月④'!$C$32,0,ROW(A16)-1)+OFFSET('１２月①'!$C$33,0,ROW(A16)-1)+OFFSET('１２月②'!$C$33,0,ROW(A16)-1)+OFFSET('１２月③'!$C$33,0,ROW(A16)-1)+OFFSET('１２月④'!$C$33,0,ROW(A16)-1)</f>
        <v>0</v>
      </c>
    </row>
    <row r="91" spans="2:27" ht="23.25" customHeight="1" x14ac:dyDescent="0.4">
      <c r="B91" s="44">
        <v>45277</v>
      </c>
      <c r="C91" s="13"/>
      <c r="D91" s="12">
        <f ca="1">OFFSET('１２月①'!$C$32,0,ROW(A17)-1)+OFFSET('１２月②'!$C$32,0,ROW(A17)-1)+OFFSET('１２月③'!$C$32,0,ROW(A17)-1)+OFFSET('１２月④'!$C$32,0,ROW(A17)-1)</f>
        <v>0</v>
      </c>
      <c r="E91" s="12">
        <f t="shared" ca="1" si="18"/>
        <v>0</v>
      </c>
      <c r="F91" s="12">
        <f ca="1">OFFSET('１２月①'!$C$37,0,ROW(A17)-1)+OFFSET('１２月②'!$C$37,0,ROW(A17)-1)+OFFSET('１２月③'!$C$37,0,ROW(A17)-1)+OFFSET('１２月④'!$C$37,0,ROW(A17)-1)</f>
        <v>0</v>
      </c>
      <c r="G91" s="15">
        <f t="shared" ca="1" si="19"/>
        <v>0</v>
      </c>
      <c r="H91" s="13"/>
      <c r="I91" s="12">
        <f ca="1">OFFSET('１２月①'!$C$33,0,ROW(A17)-1)+OFFSET('１２月②'!$C$33,0,ROW(A17)-1)+OFFSET('１２月③'!$C$33,0,ROW(A17)-1)+OFFSET('１２月④'!$C$33,0,ROW(A17)-1)</f>
        <v>0</v>
      </c>
      <c r="J91" s="12">
        <f t="shared" ca="1" si="20"/>
        <v>0</v>
      </c>
      <c r="K91" s="12">
        <f ca="1">OFFSET('１２月①'!$C$38,0,ROW(A17)-1)+OFFSET('１２月②'!$C$38,0,ROW(A17)-1)+OFFSET('１２月③'!$C$38,0,ROW(A17)-1)+OFFSET('１２月④'!$C$38,0,ROW(A17)-1)</f>
        <v>0</v>
      </c>
      <c r="L91" s="15">
        <f t="shared" ca="1" si="21"/>
        <v>0</v>
      </c>
      <c r="M91" s="13"/>
      <c r="N91" s="12">
        <f ca="1">OFFSET('１２月①'!$C$34,0,ROW(A17)-1)+OFFSET('１２月②'!$C$34,0,ROW(A17)-1)+OFFSET('１２月③'!$C$34,0,ROW(A17)-1)+OFFSET('１２月④'!$C$34,0,ROW(A17)-1)</f>
        <v>0</v>
      </c>
      <c r="O91" s="12">
        <f t="shared" ca="1" si="22"/>
        <v>0</v>
      </c>
      <c r="P91" s="12">
        <f ca="1">OFFSET('１２月①'!$C$39,0,ROW(A17)-1)+OFFSET('１２月②'!$C$39,0,ROW(A17)-1)+OFFSET('１２月③'!$C$39,0,ROW(A17)-1)+OFFSET('１２月④'!$C$39,0,ROW(A17)-1)</f>
        <v>0</v>
      </c>
      <c r="Q91" s="15">
        <f t="shared" ca="1" si="23"/>
        <v>0</v>
      </c>
      <c r="R91" s="13"/>
      <c r="S91" s="12">
        <f ca="1">OFFSET('１２月①'!$C$35,0,ROW(A17)-1)+OFFSET('１２月②'!$C$35,0,ROW(A17)-1)+OFFSET('１２月③'!$C$35,0,ROW(A17)-1)+OFFSET('１２月④'!$C$35,0,ROW(A17)-1)</f>
        <v>0</v>
      </c>
      <c r="T91" s="12">
        <f t="shared" ca="1" si="24"/>
        <v>0</v>
      </c>
      <c r="U91" s="12">
        <f ca="1">OFFSET('１２月①'!$C$40,0,ROW(A17)-1)+OFFSET('１２月②'!$C$40,0,ROW(A17)-1)+OFFSET('１２月③'!$C$40,0,ROW(A17)-1)+OFFSET('１２月④'!$C$40,0,ROW(A17)-1)</f>
        <v>0</v>
      </c>
      <c r="V91" s="14">
        <f t="shared" ca="1" si="25"/>
        <v>0</v>
      </c>
      <c r="W91" s="13">
        <f ca="1">MIN(OFFSET('１２月①'!$C$50,0,ROW(A17)-1)+OFFSET('１２月②'!$C$50,0,ROW(A17)-1)+OFFSET('１２月③'!$C$50,0,ROW(A17)-1)+OFFSET('１２月④'!$C$50,0,ROW(A17)-1),AA91)</f>
        <v>0</v>
      </c>
      <c r="X91" s="12">
        <f ca="1">MIN(OFFSET('１２月①'!$C$51,0,ROW(A17)-1)+OFFSET('１２月②'!$C$51,0,ROW(A17)-1)+OFFSET('１２月③'!$C$51,0,ROW(A17)-1)+OFFSET('１２月④'!$C$51,0,ROW(A17)-1),AA91-W91)</f>
        <v>0</v>
      </c>
      <c r="Y91" s="12">
        <f ca="1">MIN(OFFSET('１２月①'!$C$52,0,ROW(A17)-1)+OFFSET('１２月②'!$C$52,0,ROW(A17)-1)+OFFSET('１２月③'!$C$52,0,ROW(A17)-1)+OFFSET('１２月④'!$C$52,0,ROW(A17)-1),AA91-W91-X91)</f>
        <v>0</v>
      </c>
      <c r="Z91" s="15">
        <f ca="1">MIN(OFFSET('１２月①'!$C$53,0,ROW(A17)-1)+OFFSET('１２月②'!$C$53,0,ROW(A17)-1)+OFFSET('１２月③'!$C$53,0,ROW(A17)-1)+OFFSET('１２月④'!$C$53,0,ROW(A17)-1),AA91-W91-X91-Y91)</f>
        <v>0</v>
      </c>
      <c r="AA91" s="11">
        <f ca="1">OFFSET('１２月①'!$C$31,0,ROW(A17)-1)+OFFSET('１２月②'!$C$31,0,ROW(A17)-1)+OFFSET('１２月③'!$C$31,0,ROW(A17)-1)+OFFSET('１２月④'!$C$31,0,ROW(A17)-1)+OFFSET('１２月①'!$C$32,0,ROW(A17)-1)+OFFSET('１２月②'!$C$32,0,ROW(A17)-1)+OFFSET('１２月③'!$C$32,0,ROW(A17)-1)+OFFSET('１２月④'!$C$32,0,ROW(A17)-1)+OFFSET('１２月①'!$C$33,0,ROW(A17)-1)+OFFSET('１２月②'!$C$33,0,ROW(A17)-1)+OFFSET('１２月③'!$C$33,0,ROW(A17)-1)+OFFSET('１２月④'!$C$33,0,ROW(A17)-1)</f>
        <v>0</v>
      </c>
    </row>
    <row r="92" spans="2:27" ht="23.25" customHeight="1" x14ac:dyDescent="0.4">
      <c r="B92" s="44">
        <v>45278</v>
      </c>
      <c r="C92" s="13"/>
      <c r="D92" s="12">
        <f ca="1">OFFSET('１２月①'!$C$32,0,ROW(A18)-1)+OFFSET('１２月②'!$C$32,0,ROW(A18)-1)+OFFSET('１２月③'!$C$32,0,ROW(A18)-1)+OFFSET('１２月④'!$C$32,0,ROW(A18)-1)</f>
        <v>0</v>
      </c>
      <c r="E92" s="12">
        <f t="shared" ca="1" si="18"/>
        <v>0</v>
      </c>
      <c r="F92" s="12">
        <f ca="1">OFFSET('１２月①'!$C$37,0,ROW(A18)-1)+OFFSET('１２月②'!$C$37,0,ROW(A18)-1)+OFFSET('１２月③'!$C$37,0,ROW(A18)-1)+OFFSET('１２月④'!$C$37,0,ROW(A18)-1)</f>
        <v>0</v>
      </c>
      <c r="G92" s="15">
        <f t="shared" ca="1" si="19"/>
        <v>0</v>
      </c>
      <c r="H92" s="13"/>
      <c r="I92" s="12">
        <f ca="1">OFFSET('１２月①'!$C$33,0,ROW(A18)-1)+OFFSET('１２月②'!$C$33,0,ROW(A18)-1)+OFFSET('１２月③'!$C$33,0,ROW(A18)-1)+OFFSET('１２月④'!$C$33,0,ROW(A18)-1)</f>
        <v>0</v>
      </c>
      <c r="J92" s="12">
        <f t="shared" ca="1" si="20"/>
        <v>0</v>
      </c>
      <c r="K92" s="12">
        <f ca="1">OFFSET('１２月①'!$C$38,0,ROW(A18)-1)+OFFSET('１２月②'!$C$38,0,ROW(A18)-1)+OFFSET('１２月③'!$C$38,0,ROW(A18)-1)+OFFSET('１２月④'!$C$38,0,ROW(A18)-1)</f>
        <v>0</v>
      </c>
      <c r="L92" s="15">
        <f t="shared" ca="1" si="21"/>
        <v>0</v>
      </c>
      <c r="M92" s="13"/>
      <c r="N92" s="12">
        <f ca="1">OFFSET('１２月①'!$C$34,0,ROW(A18)-1)+OFFSET('１２月②'!$C$34,0,ROW(A18)-1)+OFFSET('１２月③'!$C$34,0,ROW(A18)-1)+OFFSET('１２月④'!$C$34,0,ROW(A18)-1)</f>
        <v>0</v>
      </c>
      <c r="O92" s="12">
        <f t="shared" ca="1" si="22"/>
        <v>0</v>
      </c>
      <c r="P92" s="12">
        <f ca="1">OFFSET('１２月①'!$C$39,0,ROW(A18)-1)+OFFSET('１２月②'!$C$39,0,ROW(A18)-1)+OFFSET('１２月③'!$C$39,0,ROW(A18)-1)+OFFSET('１２月④'!$C$39,0,ROW(A18)-1)</f>
        <v>0</v>
      </c>
      <c r="Q92" s="15">
        <f t="shared" ca="1" si="23"/>
        <v>0</v>
      </c>
      <c r="R92" s="13"/>
      <c r="S92" s="12">
        <f ca="1">OFFSET('１２月①'!$C$35,0,ROW(A18)-1)+OFFSET('１２月②'!$C$35,0,ROW(A18)-1)+OFFSET('１２月③'!$C$35,0,ROW(A18)-1)+OFFSET('１２月④'!$C$35,0,ROW(A18)-1)</f>
        <v>0</v>
      </c>
      <c r="T92" s="12">
        <f t="shared" ca="1" si="24"/>
        <v>0</v>
      </c>
      <c r="U92" s="12">
        <f ca="1">OFFSET('１２月①'!$C$40,0,ROW(A18)-1)+OFFSET('１２月②'!$C$40,0,ROW(A18)-1)+OFFSET('１２月③'!$C$40,0,ROW(A18)-1)+OFFSET('１２月④'!$C$40,0,ROW(A18)-1)</f>
        <v>0</v>
      </c>
      <c r="V92" s="14">
        <f t="shared" ca="1" si="25"/>
        <v>0</v>
      </c>
      <c r="W92" s="13">
        <f ca="1">MIN(OFFSET('１２月①'!$C$50,0,ROW(A18)-1)+OFFSET('１２月②'!$C$50,0,ROW(A18)-1)+OFFSET('１２月③'!$C$50,0,ROW(A18)-1)+OFFSET('１２月④'!$C$50,0,ROW(A18)-1),AA92)</f>
        <v>0</v>
      </c>
      <c r="X92" s="12">
        <f ca="1">MIN(OFFSET('１２月①'!$C$51,0,ROW(A18)-1)+OFFSET('１２月②'!$C$51,0,ROW(A18)-1)+OFFSET('１２月③'!$C$51,0,ROW(A18)-1)+OFFSET('１２月④'!$C$51,0,ROW(A18)-1),AA92-W92)</f>
        <v>0</v>
      </c>
      <c r="Y92" s="12">
        <f ca="1">MIN(OFFSET('１２月①'!$C$52,0,ROW(A18)-1)+OFFSET('１２月②'!$C$52,0,ROW(A18)-1)+OFFSET('１２月③'!$C$52,0,ROW(A18)-1)+OFFSET('１２月④'!$C$52,0,ROW(A18)-1),AA92-W92-X92)</f>
        <v>0</v>
      </c>
      <c r="Z92" s="15">
        <f ca="1">MIN(OFFSET('１２月①'!$C$53,0,ROW(A18)-1)+OFFSET('１２月②'!$C$53,0,ROW(A18)-1)+OFFSET('１２月③'!$C$53,0,ROW(A18)-1)+OFFSET('１２月④'!$C$53,0,ROW(A18)-1),AA92-W92-X92-Y92)</f>
        <v>0</v>
      </c>
      <c r="AA92" s="11">
        <f ca="1">OFFSET('１２月①'!$C$31,0,ROW(A18)-1)+OFFSET('１２月②'!$C$31,0,ROW(A18)-1)+OFFSET('１２月③'!$C$31,0,ROW(A18)-1)+OFFSET('１２月④'!$C$31,0,ROW(A18)-1)+OFFSET('１２月①'!$C$32,0,ROW(A18)-1)+OFFSET('１２月②'!$C$32,0,ROW(A18)-1)+OFFSET('１２月③'!$C$32,0,ROW(A18)-1)+OFFSET('１２月④'!$C$32,0,ROW(A18)-1)+OFFSET('１２月①'!$C$33,0,ROW(A18)-1)+OFFSET('１２月②'!$C$33,0,ROW(A18)-1)+OFFSET('１２月③'!$C$33,0,ROW(A18)-1)+OFFSET('１２月④'!$C$33,0,ROW(A18)-1)</f>
        <v>0</v>
      </c>
    </row>
    <row r="93" spans="2:27" ht="23.25" customHeight="1" x14ac:dyDescent="0.4">
      <c r="B93" s="44">
        <v>45279</v>
      </c>
      <c r="C93" s="13"/>
      <c r="D93" s="12">
        <f ca="1">OFFSET('１２月①'!$C$32,0,ROW(A19)-1)+OFFSET('１２月②'!$C$32,0,ROW(A19)-1)+OFFSET('１２月③'!$C$32,0,ROW(A19)-1)+OFFSET('１２月④'!$C$32,0,ROW(A19)-1)</f>
        <v>0</v>
      </c>
      <c r="E93" s="12">
        <f t="shared" ca="1" si="18"/>
        <v>0</v>
      </c>
      <c r="F93" s="12">
        <f ca="1">OFFSET('１２月①'!$C$37,0,ROW(A19)-1)+OFFSET('１２月②'!$C$37,0,ROW(A19)-1)+OFFSET('１２月③'!$C$37,0,ROW(A19)-1)+OFFSET('１２月④'!$C$37,0,ROW(A19)-1)</f>
        <v>0</v>
      </c>
      <c r="G93" s="15">
        <f t="shared" ca="1" si="19"/>
        <v>0</v>
      </c>
      <c r="H93" s="13"/>
      <c r="I93" s="12">
        <f ca="1">OFFSET('１２月①'!$C$33,0,ROW(A19)-1)+OFFSET('１２月②'!$C$33,0,ROW(A19)-1)+OFFSET('１２月③'!$C$33,0,ROW(A19)-1)+OFFSET('１２月④'!$C$33,0,ROW(A19)-1)</f>
        <v>0</v>
      </c>
      <c r="J93" s="12">
        <f t="shared" ca="1" si="20"/>
        <v>0</v>
      </c>
      <c r="K93" s="12">
        <f ca="1">OFFSET('１２月①'!$C$38,0,ROW(A19)-1)+OFFSET('１２月②'!$C$38,0,ROW(A19)-1)+OFFSET('１２月③'!$C$38,0,ROW(A19)-1)+OFFSET('１２月④'!$C$38,0,ROW(A19)-1)</f>
        <v>0</v>
      </c>
      <c r="L93" s="15">
        <f t="shared" ca="1" si="21"/>
        <v>0</v>
      </c>
      <c r="M93" s="13"/>
      <c r="N93" s="12">
        <f ca="1">OFFSET('１２月①'!$C$34,0,ROW(A19)-1)+OFFSET('１２月②'!$C$34,0,ROW(A19)-1)+OFFSET('１２月③'!$C$34,0,ROW(A19)-1)+OFFSET('１２月④'!$C$34,0,ROW(A19)-1)</f>
        <v>0</v>
      </c>
      <c r="O93" s="12">
        <f t="shared" ca="1" si="22"/>
        <v>0</v>
      </c>
      <c r="P93" s="12">
        <f ca="1">OFFSET('１２月①'!$C$39,0,ROW(A19)-1)+OFFSET('１２月②'!$C$39,0,ROW(A19)-1)+OFFSET('１２月③'!$C$39,0,ROW(A19)-1)+OFFSET('１２月④'!$C$39,0,ROW(A19)-1)</f>
        <v>0</v>
      </c>
      <c r="Q93" s="15">
        <f t="shared" ca="1" si="23"/>
        <v>0</v>
      </c>
      <c r="R93" s="13"/>
      <c r="S93" s="12">
        <f ca="1">OFFSET('１２月①'!$C$35,0,ROW(A19)-1)+OFFSET('１２月②'!$C$35,0,ROW(A19)-1)+OFFSET('１２月③'!$C$35,0,ROW(A19)-1)+OFFSET('１２月④'!$C$35,0,ROW(A19)-1)</f>
        <v>0</v>
      </c>
      <c r="T93" s="12">
        <f t="shared" ca="1" si="24"/>
        <v>0</v>
      </c>
      <c r="U93" s="12">
        <f ca="1">OFFSET('１２月①'!$C$40,0,ROW(A19)-1)+OFFSET('１２月②'!$C$40,0,ROW(A19)-1)+OFFSET('１２月③'!$C$40,0,ROW(A19)-1)+OFFSET('１２月④'!$C$40,0,ROW(A19)-1)</f>
        <v>0</v>
      </c>
      <c r="V93" s="14">
        <f t="shared" ca="1" si="25"/>
        <v>0</v>
      </c>
      <c r="W93" s="13">
        <f ca="1">MIN(OFFSET('１２月①'!$C$50,0,ROW(A19)-1)+OFFSET('１２月②'!$C$50,0,ROW(A19)-1)+OFFSET('１２月③'!$C$50,0,ROW(A19)-1)+OFFSET('１２月④'!$C$50,0,ROW(A19)-1),AA93)</f>
        <v>0</v>
      </c>
      <c r="X93" s="12">
        <f ca="1">MIN(OFFSET('１２月①'!$C$51,0,ROW(A19)-1)+OFFSET('１２月②'!$C$51,0,ROW(A19)-1)+OFFSET('１２月③'!$C$51,0,ROW(A19)-1)+OFFSET('１２月④'!$C$51,0,ROW(A19)-1),AA93-W93)</f>
        <v>0</v>
      </c>
      <c r="Y93" s="12">
        <f ca="1">MIN(OFFSET('１２月①'!$C$52,0,ROW(A19)-1)+OFFSET('１２月②'!$C$52,0,ROW(A19)-1)+OFFSET('１２月③'!$C$52,0,ROW(A19)-1)+OFFSET('１２月④'!$C$52,0,ROW(A19)-1),AA93-W93-X93)</f>
        <v>0</v>
      </c>
      <c r="Z93" s="15">
        <f ca="1">MIN(OFFSET('１２月①'!$C$53,0,ROW(A19)-1)+OFFSET('１２月②'!$C$53,0,ROW(A19)-1)+OFFSET('１２月③'!$C$53,0,ROW(A19)-1)+OFFSET('１２月④'!$C$53,0,ROW(A19)-1),AA93-W93-X93-Y93)</f>
        <v>0</v>
      </c>
      <c r="AA93" s="11">
        <f ca="1">OFFSET('１２月①'!$C$31,0,ROW(A19)-1)+OFFSET('１２月②'!$C$31,0,ROW(A19)-1)+OFFSET('１２月③'!$C$31,0,ROW(A19)-1)+OFFSET('１２月④'!$C$31,0,ROW(A19)-1)+OFFSET('１２月①'!$C$32,0,ROW(A19)-1)+OFFSET('１２月②'!$C$32,0,ROW(A19)-1)+OFFSET('１２月③'!$C$32,0,ROW(A19)-1)+OFFSET('１２月④'!$C$32,0,ROW(A19)-1)+OFFSET('１２月①'!$C$33,0,ROW(A19)-1)+OFFSET('１２月②'!$C$33,0,ROW(A19)-1)+OFFSET('１２月③'!$C$33,0,ROW(A19)-1)+OFFSET('１２月④'!$C$33,0,ROW(A19)-1)</f>
        <v>0</v>
      </c>
    </row>
    <row r="94" spans="2:27" ht="23.25" customHeight="1" x14ac:dyDescent="0.4">
      <c r="B94" s="44">
        <v>45280</v>
      </c>
      <c r="C94" s="13"/>
      <c r="D94" s="12">
        <f ca="1">OFFSET('１２月①'!$C$32,0,ROW(A20)-1)+OFFSET('１２月②'!$C$32,0,ROW(A20)-1)+OFFSET('１２月③'!$C$32,0,ROW(A20)-1)+OFFSET('１２月④'!$C$32,0,ROW(A20)-1)</f>
        <v>0</v>
      </c>
      <c r="E94" s="12">
        <f t="shared" ca="1" si="18"/>
        <v>0</v>
      </c>
      <c r="F94" s="12">
        <f ca="1">OFFSET('１２月①'!$C$37,0,ROW(A20)-1)+OFFSET('１２月②'!$C$37,0,ROW(A20)-1)+OFFSET('１２月③'!$C$37,0,ROW(A20)-1)+OFFSET('１２月④'!$C$37,0,ROW(A20)-1)</f>
        <v>0</v>
      </c>
      <c r="G94" s="15">
        <f t="shared" ca="1" si="19"/>
        <v>0</v>
      </c>
      <c r="H94" s="13"/>
      <c r="I94" s="12">
        <f ca="1">OFFSET('１２月①'!$C$33,0,ROW(A20)-1)+OFFSET('１２月②'!$C$33,0,ROW(A20)-1)+OFFSET('１２月③'!$C$33,0,ROW(A20)-1)+OFFSET('１２月④'!$C$33,0,ROW(A20)-1)</f>
        <v>0</v>
      </c>
      <c r="J94" s="12">
        <f t="shared" ca="1" si="20"/>
        <v>0</v>
      </c>
      <c r="K94" s="12">
        <f ca="1">OFFSET('１２月①'!$C$38,0,ROW(A20)-1)+OFFSET('１２月②'!$C$38,0,ROW(A20)-1)+OFFSET('１２月③'!$C$38,0,ROW(A20)-1)+OFFSET('１２月④'!$C$38,0,ROW(A20)-1)</f>
        <v>0</v>
      </c>
      <c r="L94" s="15">
        <f t="shared" ca="1" si="21"/>
        <v>0</v>
      </c>
      <c r="M94" s="13"/>
      <c r="N94" s="12">
        <f ca="1">OFFSET('１２月①'!$C$34,0,ROW(A20)-1)+OFFSET('１２月②'!$C$34,0,ROW(A20)-1)+OFFSET('１２月③'!$C$34,0,ROW(A20)-1)+OFFSET('１２月④'!$C$34,0,ROW(A20)-1)</f>
        <v>0</v>
      </c>
      <c r="O94" s="12">
        <f t="shared" ca="1" si="22"/>
        <v>0</v>
      </c>
      <c r="P94" s="12">
        <f ca="1">OFFSET('１２月①'!$C$39,0,ROW(A20)-1)+OFFSET('１２月②'!$C$39,0,ROW(A20)-1)+OFFSET('１２月③'!$C$39,0,ROW(A20)-1)+OFFSET('１２月④'!$C$39,0,ROW(A20)-1)</f>
        <v>0</v>
      </c>
      <c r="Q94" s="15">
        <f t="shared" ca="1" si="23"/>
        <v>0</v>
      </c>
      <c r="R94" s="13"/>
      <c r="S94" s="12">
        <f ca="1">OFFSET('１２月①'!$C$35,0,ROW(A20)-1)+OFFSET('１２月②'!$C$35,0,ROW(A20)-1)+OFFSET('１２月③'!$C$35,0,ROW(A20)-1)+OFFSET('１２月④'!$C$35,0,ROW(A20)-1)</f>
        <v>0</v>
      </c>
      <c r="T94" s="12">
        <f t="shared" ca="1" si="24"/>
        <v>0</v>
      </c>
      <c r="U94" s="12">
        <f ca="1">OFFSET('１２月①'!$C$40,0,ROW(A20)-1)+OFFSET('１２月②'!$C$40,0,ROW(A20)-1)+OFFSET('１２月③'!$C$40,0,ROW(A20)-1)+OFFSET('１２月④'!$C$40,0,ROW(A20)-1)</f>
        <v>0</v>
      </c>
      <c r="V94" s="14">
        <f t="shared" ca="1" si="25"/>
        <v>0</v>
      </c>
      <c r="W94" s="13">
        <f ca="1">MIN(OFFSET('１２月①'!$C$50,0,ROW(A20)-1)+OFFSET('１２月②'!$C$50,0,ROW(A20)-1)+OFFSET('１２月③'!$C$50,0,ROW(A20)-1)+OFFSET('１２月④'!$C$50,0,ROW(A20)-1),AA94)</f>
        <v>0</v>
      </c>
      <c r="X94" s="12">
        <f ca="1">MIN(OFFSET('１２月①'!$C$51,0,ROW(A20)-1)+OFFSET('１２月②'!$C$51,0,ROW(A20)-1)+OFFSET('１２月③'!$C$51,0,ROW(A20)-1)+OFFSET('１２月④'!$C$51,0,ROW(A20)-1),AA94-W94)</f>
        <v>0</v>
      </c>
      <c r="Y94" s="12">
        <f ca="1">MIN(OFFSET('１２月①'!$C$52,0,ROW(A20)-1)+OFFSET('１２月②'!$C$52,0,ROW(A20)-1)+OFFSET('１２月③'!$C$52,0,ROW(A20)-1)+OFFSET('１２月④'!$C$52,0,ROW(A20)-1),AA94-W94-X94)</f>
        <v>0</v>
      </c>
      <c r="Z94" s="15">
        <f ca="1">MIN(OFFSET('１２月①'!$C$53,0,ROW(A20)-1)+OFFSET('１２月②'!$C$53,0,ROW(A20)-1)+OFFSET('１２月③'!$C$53,0,ROW(A20)-1)+OFFSET('１２月④'!$C$53,0,ROW(A20)-1),AA94-W94-X94-Y94)</f>
        <v>0</v>
      </c>
      <c r="AA94" s="11">
        <f ca="1">OFFSET('１２月①'!$C$31,0,ROW(A20)-1)+OFFSET('１２月②'!$C$31,0,ROW(A20)-1)+OFFSET('１２月③'!$C$31,0,ROW(A20)-1)+OFFSET('１２月④'!$C$31,0,ROW(A20)-1)+OFFSET('１２月①'!$C$32,0,ROW(A20)-1)+OFFSET('１２月②'!$C$32,0,ROW(A20)-1)+OFFSET('１２月③'!$C$32,0,ROW(A20)-1)+OFFSET('１２月④'!$C$32,0,ROW(A20)-1)+OFFSET('１２月①'!$C$33,0,ROW(A20)-1)+OFFSET('１２月②'!$C$33,0,ROW(A20)-1)+OFFSET('１２月③'!$C$33,0,ROW(A20)-1)+OFFSET('１２月④'!$C$33,0,ROW(A20)-1)</f>
        <v>0</v>
      </c>
    </row>
    <row r="95" spans="2:27" ht="23.25" customHeight="1" x14ac:dyDescent="0.4">
      <c r="B95" s="44">
        <v>45281</v>
      </c>
      <c r="C95" s="13"/>
      <c r="D95" s="12">
        <f ca="1">OFFSET('１２月①'!$C$32,0,ROW(A21)-1)+OFFSET('１２月②'!$C$32,0,ROW(A21)-1)+OFFSET('１２月③'!$C$32,0,ROW(A21)-1)+OFFSET('１２月④'!$C$32,0,ROW(A21)-1)</f>
        <v>0</v>
      </c>
      <c r="E95" s="12">
        <f t="shared" ca="1" si="18"/>
        <v>0</v>
      </c>
      <c r="F95" s="12">
        <f ca="1">OFFSET('１２月①'!$C$37,0,ROW(A21)-1)+OFFSET('１２月②'!$C$37,0,ROW(A21)-1)+OFFSET('１２月③'!$C$37,0,ROW(A21)-1)+OFFSET('１２月④'!$C$37,0,ROW(A21)-1)</f>
        <v>0</v>
      </c>
      <c r="G95" s="15">
        <f t="shared" ca="1" si="19"/>
        <v>0</v>
      </c>
      <c r="H95" s="13"/>
      <c r="I95" s="12">
        <f ca="1">OFFSET('１２月①'!$C$33,0,ROW(A21)-1)+OFFSET('１２月②'!$C$33,0,ROW(A21)-1)+OFFSET('１２月③'!$C$33,0,ROW(A21)-1)+OFFSET('１２月④'!$C$33,0,ROW(A21)-1)</f>
        <v>0</v>
      </c>
      <c r="J95" s="12">
        <f t="shared" ca="1" si="20"/>
        <v>0</v>
      </c>
      <c r="K95" s="12">
        <f ca="1">OFFSET('１２月①'!$C$38,0,ROW(A21)-1)+OFFSET('１２月②'!$C$38,0,ROW(A21)-1)+OFFSET('１２月③'!$C$38,0,ROW(A21)-1)+OFFSET('１２月④'!$C$38,0,ROW(A21)-1)</f>
        <v>0</v>
      </c>
      <c r="L95" s="15">
        <f t="shared" ca="1" si="21"/>
        <v>0</v>
      </c>
      <c r="M95" s="13"/>
      <c r="N95" s="12">
        <f ca="1">OFFSET('１２月①'!$C$34,0,ROW(A21)-1)+OFFSET('１２月②'!$C$34,0,ROW(A21)-1)+OFFSET('１２月③'!$C$34,0,ROW(A21)-1)+OFFSET('１２月④'!$C$34,0,ROW(A21)-1)</f>
        <v>0</v>
      </c>
      <c r="O95" s="12">
        <f t="shared" ca="1" si="22"/>
        <v>0</v>
      </c>
      <c r="P95" s="12">
        <f ca="1">OFFSET('１２月①'!$C$39,0,ROW(A21)-1)+OFFSET('１２月②'!$C$39,0,ROW(A21)-1)+OFFSET('１２月③'!$C$39,0,ROW(A21)-1)+OFFSET('１２月④'!$C$39,0,ROW(A21)-1)</f>
        <v>0</v>
      </c>
      <c r="Q95" s="15">
        <f t="shared" ca="1" si="23"/>
        <v>0</v>
      </c>
      <c r="R95" s="13"/>
      <c r="S95" s="12">
        <f ca="1">OFFSET('１２月①'!$C$35,0,ROW(A21)-1)+OFFSET('１２月②'!$C$35,0,ROW(A21)-1)+OFFSET('１２月③'!$C$35,0,ROW(A21)-1)+OFFSET('１２月④'!$C$35,0,ROW(A21)-1)</f>
        <v>0</v>
      </c>
      <c r="T95" s="12">
        <f t="shared" ca="1" si="24"/>
        <v>0</v>
      </c>
      <c r="U95" s="12">
        <f ca="1">OFFSET('１２月①'!$C$40,0,ROW(A21)-1)+OFFSET('１２月②'!$C$40,0,ROW(A21)-1)+OFFSET('１２月③'!$C$40,0,ROW(A21)-1)+OFFSET('１２月④'!$C$40,0,ROW(A21)-1)</f>
        <v>0</v>
      </c>
      <c r="V95" s="14">
        <f t="shared" ca="1" si="25"/>
        <v>0</v>
      </c>
      <c r="W95" s="13">
        <f ca="1">MIN(OFFSET('１２月①'!$C$50,0,ROW(A21)-1)+OFFSET('１２月②'!$C$50,0,ROW(A21)-1)+OFFSET('１２月③'!$C$50,0,ROW(A21)-1)+OFFSET('１２月④'!$C$50,0,ROW(A21)-1),AA95)</f>
        <v>0</v>
      </c>
      <c r="X95" s="12">
        <f ca="1">MIN(OFFSET('１２月①'!$C$51,0,ROW(A21)-1)+OFFSET('１２月②'!$C$51,0,ROW(A21)-1)+OFFSET('１２月③'!$C$51,0,ROW(A21)-1)+OFFSET('１２月④'!$C$51,0,ROW(A21)-1),AA95-W95)</f>
        <v>0</v>
      </c>
      <c r="Y95" s="12">
        <f ca="1">MIN(OFFSET('１２月①'!$C$52,0,ROW(A21)-1)+OFFSET('１２月②'!$C$52,0,ROW(A21)-1)+OFFSET('１２月③'!$C$52,0,ROW(A21)-1)+OFFSET('１２月④'!$C$52,0,ROW(A21)-1),AA95-W95-X95)</f>
        <v>0</v>
      </c>
      <c r="Z95" s="15">
        <f ca="1">MIN(OFFSET('１２月①'!$C$53,0,ROW(A21)-1)+OFFSET('１２月②'!$C$53,0,ROW(A21)-1)+OFFSET('１２月③'!$C$53,0,ROW(A21)-1)+OFFSET('１２月④'!$C$53,0,ROW(A21)-1),AA95-W95-X95-Y95)</f>
        <v>0</v>
      </c>
      <c r="AA95" s="11">
        <f ca="1">OFFSET('１２月①'!$C$31,0,ROW(A21)-1)+OFFSET('１２月②'!$C$31,0,ROW(A21)-1)+OFFSET('１２月③'!$C$31,0,ROW(A21)-1)+OFFSET('１２月④'!$C$31,0,ROW(A21)-1)+OFFSET('１２月①'!$C$32,0,ROW(A21)-1)+OFFSET('１２月②'!$C$32,0,ROW(A21)-1)+OFFSET('１２月③'!$C$32,0,ROW(A21)-1)+OFFSET('１２月④'!$C$32,0,ROW(A21)-1)+OFFSET('１２月①'!$C$33,0,ROW(A21)-1)+OFFSET('１２月②'!$C$33,0,ROW(A21)-1)+OFFSET('１２月③'!$C$33,0,ROW(A21)-1)+OFFSET('１２月④'!$C$33,0,ROW(A21)-1)</f>
        <v>0</v>
      </c>
    </row>
    <row r="96" spans="2:27" ht="23.25" customHeight="1" x14ac:dyDescent="0.4">
      <c r="B96" s="44">
        <v>45282</v>
      </c>
      <c r="C96" s="13"/>
      <c r="D96" s="12">
        <f ca="1">OFFSET('１２月①'!$C$32,0,ROW(A22)-1)+OFFSET('１２月②'!$C$32,0,ROW(A22)-1)+OFFSET('１２月③'!$C$32,0,ROW(A22)-1)+OFFSET('１２月④'!$C$32,0,ROW(A22)-1)</f>
        <v>0</v>
      </c>
      <c r="E96" s="12">
        <f t="shared" ca="1" si="18"/>
        <v>0</v>
      </c>
      <c r="F96" s="12">
        <f ca="1">OFFSET('１２月①'!$C$37,0,ROW(A22)-1)+OFFSET('１２月②'!$C$37,0,ROW(A22)-1)+OFFSET('１２月③'!$C$37,0,ROW(A22)-1)+OFFSET('１２月④'!$C$37,0,ROW(A22)-1)</f>
        <v>0</v>
      </c>
      <c r="G96" s="15">
        <f t="shared" ca="1" si="19"/>
        <v>0</v>
      </c>
      <c r="H96" s="13"/>
      <c r="I96" s="12">
        <f ca="1">OFFSET('１２月①'!$C$33,0,ROW(A22)-1)+OFFSET('１２月②'!$C$33,0,ROW(A22)-1)+OFFSET('１２月③'!$C$33,0,ROW(A22)-1)+OFFSET('１２月④'!$C$33,0,ROW(A22)-1)</f>
        <v>0</v>
      </c>
      <c r="J96" s="12">
        <f t="shared" ca="1" si="20"/>
        <v>0</v>
      </c>
      <c r="K96" s="12">
        <f ca="1">OFFSET('１２月①'!$C$38,0,ROW(A22)-1)+OFFSET('１２月②'!$C$38,0,ROW(A22)-1)+OFFSET('１２月③'!$C$38,0,ROW(A22)-1)+OFFSET('１２月④'!$C$38,0,ROW(A22)-1)</f>
        <v>0</v>
      </c>
      <c r="L96" s="15">
        <f t="shared" ca="1" si="21"/>
        <v>0</v>
      </c>
      <c r="M96" s="13"/>
      <c r="N96" s="12">
        <f ca="1">OFFSET('１２月①'!$C$34,0,ROW(A22)-1)+OFFSET('１２月②'!$C$34,0,ROW(A22)-1)+OFFSET('１２月③'!$C$34,0,ROW(A22)-1)+OFFSET('１２月④'!$C$34,0,ROW(A22)-1)</f>
        <v>0</v>
      </c>
      <c r="O96" s="12">
        <f t="shared" ca="1" si="22"/>
        <v>0</v>
      </c>
      <c r="P96" s="12">
        <f ca="1">OFFSET('１２月①'!$C$39,0,ROW(A22)-1)+OFFSET('１２月②'!$C$39,0,ROW(A22)-1)+OFFSET('１２月③'!$C$39,0,ROW(A22)-1)+OFFSET('１２月④'!$C$39,0,ROW(A22)-1)</f>
        <v>0</v>
      </c>
      <c r="Q96" s="15">
        <f t="shared" ca="1" si="23"/>
        <v>0</v>
      </c>
      <c r="R96" s="13"/>
      <c r="S96" s="12">
        <f ca="1">OFFSET('１２月①'!$C$35,0,ROW(A22)-1)+OFFSET('１２月②'!$C$35,0,ROW(A22)-1)+OFFSET('１２月③'!$C$35,0,ROW(A22)-1)+OFFSET('１２月④'!$C$35,0,ROW(A22)-1)</f>
        <v>0</v>
      </c>
      <c r="T96" s="12">
        <f t="shared" ca="1" si="24"/>
        <v>0</v>
      </c>
      <c r="U96" s="12">
        <f ca="1">OFFSET('１２月①'!$C$40,0,ROW(A22)-1)+OFFSET('１２月②'!$C$40,0,ROW(A22)-1)+OFFSET('１２月③'!$C$40,0,ROW(A22)-1)+OFFSET('１２月④'!$C$40,0,ROW(A22)-1)</f>
        <v>0</v>
      </c>
      <c r="V96" s="14">
        <f t="shared" ca="1" si="25"/>
        <v>0</v>
      </c>
      <c r="W96" s="13">
        <f ca="1">MIN(OFFSET('１２月①'!$C$50,0,ROW(A22)-1)+OFFSET('１２月②'!$C$50,0,ROW(A22)-1)+OFFSET('１２月③'!$C$50,0,ROW(A22)-1)+OFFSET('１２月④'!$C$50,0,ROW(A22)-1),AA96)</f>
        <v>0</v>
      </c>
      <c r="X96" s="12">
        <f ca="1">MIN(OFFSET('１２月①'!$C$51,0,ROW(A22)-1)+OFFSET('１２月②'!$C$51,0,ROW(A22)-1)+OFFSET('１２月③'!$C$51,0,ROW(A22)-1)+OFFSET('１２月④'!$C$51,0,ROW(A22)-1),AA96-W96)</f>
        <v>0</v>
      </c>
      <c r="Y96" s="12">
        <f ca="1">MIN(OFFSET('１２月①'!$C$52,0,ROW(A22)-1)+OFFSET('１２月②'!$C$52,0,ROW(A22)-1)+OFFSET('１２月③'!$C$52,0,ROW(A22)-1)+OFFSET('１２月④'!$C$52,0,ROW(A22)-1),AA96-W96-X96)</f>
        <v>0</v>
      </c>
      <c r="Z96" s="15">
        <f ca="1">MIN(OFFSET('１２月①'!$C$53,0,ROW(A22)-1)+OFFSET('１２月②'!$C$53,0,ROW(A22)-1)+OFFSET('１２月③'!$C$53,0,ROW(A22)-1)+OFFSET('１２月④'!$C$53,0,ROW(A22)-1),AA96-W96-X96-Y96)</f>
        <v>0</v>
      </c>
      <c r="AA96" s="11">
        <f ca="1">OFFSET('１２月①'!$C$31,0,ROW(A22)-1)+OFFSET('１２月②'!$C$31,0,ROW(A22)-1)+OFFSET('１２月③'!$C$31,0,ROW(A22)-1)+OFFSET('１２月④'!$C$31,0,ROW(A22)-1)+OFFSET('１２月①'!$C$32,0,ROW(A22)-1)+OFFSET('１２月②'!$C$32,0,ROW(A22)-1)+OFFSET('１２月③'!$C$32,0,ROW(A22)-1)+OFFSET('１２月④'!$C$32,0,ROW(A22)-1)+OFFSET('１２月①'!$C$33,0,ROW(A22)-1)+OFFSET('１２月②'!$C$33,0,ROW(A22)-1)+OFFSET('１２月③'!$C$33,0,ROW(A22)-1)+OFFSET('１２月④'!$C$33,0,ROW(A22)-1)</f>
        <v>0</v>
      </c>
    </row>
    <row r="97" spans="2:27" ht="23.25" customHeight="1" x14ac:dyDescent="0.4">
      <c r="B97" s="44">
        <v>45283</v>
      </c>
      <c r="C97" s="13"/>
      <c r="D97" s="12">
        <f ca="1">OFFSET('１２月①'!$C$32,0,ROW(A23)-1)+OFFSET('１２月②'!$C$32,0,ROW(A23)-1)+OFFSET('１２月③'!$C$32,0,ROW(A23)-1)+OFFSET('１２月④'!$C$32,0,ROW(A23)-1)</f>
        <v>0</v>
      </c>
      <c r="E97" s="12">
        <f t="shared" ca="1" si="18"/>
        <v>0</v>
      </c>
      <c r="F97" s="12">
        <f ca="1">OFFSET('１２月①'!$C$37,0,ROW(A23)-1)+OFFSET('１２月②'!$C$37,0,ROW(A23)-1)+OFFSET('１２月③'!$C$37,0,ROW(A23)-1)+OFFSET('１２月④'!$C$37,0,ROW(A23)-1)</f>
        <v>0</v>
      </c>
      <c r="G97" s="15">
        <f t="shared" ca="1" si="19"/>
        <v>0</v>
      </c>
      <c r="H97" s="13"/>
      <c r="I97" s="12">
        <f ca="1">OFFSET('１２月①'!$C$33,0,ROW(A23)-1)+OFFSET('１２月②'!$C$33,0,ROW(A23)-1)+OFFSET('１２月③'!$C$33,0,ROW(A23)-1)+OFFSET('１２月④'!$C$33,0,ROW(A23)-1)</f>
        <v>0</v>
      </c>
      <c r="J97" s="12">
        <f t="shared" ca="1" si="20"/>
        <v>0</v>
      </c>
      <c r="K97" s="12">
        <f ca="1">OFFSET('１２月①'!$C$38,0,ROW(A23)-1)+OFFSET('１２月②'!$C$38,0,ROW(A23)-1)+OFFSET('１２月③'!$C$38,0,ROW(A23)-1)+OFFSET('１２月④'!$C$38,0,ROW(A23)-1)</f>
        <v>0</v>
      </c>
      <c r="L97" s="15">
        <f t="shared" ca="1" si="21"/>
        <v>0</v>
      </c>
      <c r="M97" s="13"/>
      <c r="N97" s="12">
        <f ca="1">OFFSET('１２月①'!$C$34,0,ROW(A23)-1)+OFFSET('１２月②'!$C$34,0,ROW(A23)-1)+OFFSET('１２月③'!$C$34,0,ROW(A23)-1)+OFFSET('１２月④'!$C$34,0,ROW(A23)-1)</f>
        <v>0</v>
      </c>
      <c r="O97" s="12">
        <f t="shared" ca="1" si="22"/>
        <v>0</v>
      </c>
      <c r="P97" s="12">
        <f ca="1">OFFSET('１２月①'!$C$39,0,ROW(A23)-1)+OFFSET('１２月②'!$C$39,0,ROW(A23)-1)+OFFSET('１２月③'!$C$39,0,ROW(A23)-1)+OFFSET('１２月④'!$C$39,0,ROW(A23)-1)</f>
        <v>0</v>
      </c>
      <c r="Q97" s="15">
        <f t="shared" ca="1" si="23"/>
        <v>0</v>
      </c>
      <c r="R97" s="13"/>
      <c r="S97" s="12">
        <f ca="1">OFFSET('１２月①'!$C$35,0,ROW(A23)-1)+OFFSET('１２月②'!$C$35,0,ROW(A23)-1)+OFFSET('１２月③'!$C$35,0,ROW(A23)-1)+OFFSET('１２月④'!$C$35,0,ROW(A23)-1)</f>
        <v>0</v>
      </c>
      <c r="T97" s="12">
        <f t="shared" ca="1" si="24"/>
        <v>0</v>
      </c>
      <c r="U97" s="12">
        <f ca="1">OFFSET('１２月①'!$C$40,0,ROW(A23)-1)+OFFSET('１２月②'!$C$40,0,ROW(A23)-1)+OFFSET('１２月③'!$C$40,0,ROW(A23)-1)+OFFSET('１２月④'!$C$40,0,ROW(A23)-1)</f>
        <v>0</v>
      </c>
      <c r="V97" s="14">
        <f t="shared" ca="1" si="25"/>
        <v>0</v>
      </c>
      <c r="W97" s="13">
        <f ca="1">MIN(OFFSET('１２月①'!$C$50,0,ROW(A23)-1)+OFFSET('１２月②'!$C$50,0,ROW(A23)-1)+OFFSET('１２月③'!$C$50,0,ROW(A23)-1)+OFFSET('１２月④'!$C$50,0,ROW(A23)-1),AA97)</f>
        <v>0</v>
      </c>
      <c r="X97" s="12">
        <f ca="1">MIN(OFFSET('１２月①'!$C$51,0,ROW(A23)-1)+OFFSET('１２月②'!$C$51,0,ROW(A23)-1)+OFFSET('１２月③'!$C$51,0,ROW(A23)-1)+OFFSET('１２月④'!$C$51,0,ROW(A23)-1),AA97-W97)</f>
        <v>0</v>
      </c>
      <c r="Y97" s="12">
        <f ca="1">MIN(OFFSET('１２月①'!$C$52,0,ROW(A23)-1)+OFFSET('１２月②'!$C$52,0,ROW(A23)-1)+OFFSET('１２月③'!$C$52,0,ROW(A23)-1)+OFFSET('１２月④'!$C$52,0,ROW(A23)-1),AA97-W97-X97)</f>
        <v>0</v>
      </c>
      <c r="Z97" s="15">
        <f ca="1">MIN(OFFSET('１２月①'!$C$53,0,ROW(A23)-1)+OFFSET('１２月②'!$C$53,0,ROW(A23)-1)+OFFSET('１２月③'!$C$53,0,ROW(A23)-1)+OFFSET('１２月④'!$C$53,0,ROW(A23)-1),AA97-W97-X97-Y97)</f>
        <v>0</v>
      </c>
      <c r="AA97" s="11">
        <f ca="1">OFFSET('１２月①'!$C$31,0,ROW(A23)-1)+OFFSET('１２月②'!$C$31,0,ROW(A23)-1)+OFFSET('１２月③'!$C$31,0,ROW(A23)-1)+OFFSET('１２月④'!$C$31,0,ROW(A23)-1)+OFFSET('１２月①'!$C$32,0,ROW(A23)-1)+OFFSET('１２月②'!$C$32,0,ROW(A23)-1)+OFFSET('１２月③'!$C$32,0,ROW(A23)-1)+OFFSET('１２月④'!$C$32,0,ROW(A23)-1)+OFFSET('１２月①'!$C$33,0,ROW(A23)-1)+OFFSET('１２月②'!$C$33,0,ROW(A23)-1)+OFFSET('１２月③'!$C$33,0,ROW(A23)-1)+OFFSET('１２月④'!$C$33,0,ROW(A23)-1)</f>
        <v>0</v>
      </c>
    </row>
    <row r="98" spans="2:27" ht="23.25" customHeight="1" x14ac:dyDescent="0.4">
      <c r="B98" s="44">
        <v>45284</v>
      </c>
      <c r="C98" s="13"/>
      <c r="D98" s="12">
        <f ca="1">OFFSET('１２月①'!$C$32,0,ROW(A24)-1)+OFFSET('１２月②'!$C$32,0,ROW(A24)-1)+OFFSET('１２月③'!$C$32,0,ROW(A24)-1)+OFFSET('１２月④'!$C$32,0,ROW(A24)-1)</f>
        <v>0</v>
      </c>
      <c r="E98" s="12">
        <f t="shared" ca="1" si="18"/>
        <v>0</v>
      </c>
      <c r="F98" s="12">
        <f ca="1">OFFSET('１２月①'!$C$37,0,ROW(A24)-1)+OFFSET('１２月②'!$C$37,0,ROW(A24)-1)+OFFSET('１２月③'!$C$37,0,ROW(A24)-1)+OFFSET('１２月④'!$C$37,0,ROW(A24)-1)</f>
        <v>0</v>
      </c>
      <c r="G98" s="15">
        <f t="shared" ca="1" si="19"/>
        <v>0</v>
      </c>
      <c r="H98" s="13"/>
      <c r="I98" s="12">
        <f ca="1">OFFSET('１２月①'!$C$33,0,ROW(A24)-1)+OFFSET('１２月②'!$C$33,0,ROW(A24)-1)+OFFSET('１２月③'!$C$33,0,ROW(A24)-1)+OFFSET('１２月④'!$C$33,0,ROW(A24)-1)</f>
        <v>0</v>
      </c>
      <c r="J98" s="12">
        <f t="shared" ca="1" si="20"/>
        <v>0</v>
      </c>
      <c r="K98" s="12">
        <f ca="1">OFFSET('１２月①'!$C$38,0,ROW(A24)-1)+OFFSET('１２月②'!$C$38,0,ROW(A24)-1)+OFFSET('１２月③'!$C$38,0,ROW(A24)-1)+OFFSET('１２月④'!$C$38,0,ROW(A24)-1)</f>
        <v>0</v>
      </c>
      <c r="L98" s="15">
        <f t="shared" ca="1" si="21"/>
        <v>0</v>
      </c>
      <c r="M98" s="13"/>
      <c r="N98" s="12">
        <f ca="1">OFFSET('１２月①'!$C$34,0,ROW(A24)-1)+OFFSET('１２月②'!$C$34,0,ROW(A24)-1)+OFFSET('１２月③'!$C$34,0,ROW(A24)-1)+OFFSET('１２月④'!$C$34,0,ROW(A24)-1)</f>
        <v>0</v>
      </c>
      <c r="O98" s="12">
        <f t="shared" ca="1" si="22"/>
        <v>0</v>
      </c>
      <c r="P98" s="12">
        <f ca="1">OFFSET('１２月①'!$C$39,0,ROW(A24)-1)+OFFSET('１２月②'!$C$39,0,ROW(A24)-1)+OFFSET('１２月③'!$C$39,0,ROW(A24)-1)+OFFSET('１２月④'!$C$39,0,ROW(A24)-1)</f>
        <v>0</v>
      </c>
      <c r="Q98" s="15">
        <f t="shared" ca="1" si="23"/>
        <v>0</v>
      </c>
      <c r="R98" s="13"/>
      <c r="S98" s="12">
        <f ca="1">OFFSET('１２月①'!$C$35,0,ROW(A24)-1)+OFFSET('１２月②'!$C$35,0,ROW(A24)-1)+OFFSET('１２月③'!$C$35,0,ROW(A24)-1)+OFFSET('１２月④'!$C$35,0,ROW(A24)-1)</f>
        <v>0</v>
      </c>
      <c r="T98" s="12">
        <f t="shared" ca="1" si="24"/>
        <v>0</v>
      </c>
      <c r="U98" s="12">
        <f ca="1">OFFSET('１２月①'!$C$40,0,ROW(A24)-1)+OFFSET('１２月②'!$C$40,0,ROW(A24)-1)+OFFSET('１２月③'!$C$40,0,ROW(A24)-1)+OFFSET('１２月④'!$C$40,0,ROW(A24)-1)</f>
        <v>0</v>
      </c>
      <c r="V98" s="14">
        <f t="shared" ca="1" si="25"/>
        <v>0</v>
      </c>
      <c r="W98" s="13">
        <f ca="1">MIN(OFFSET('１２月①'!$C$50,0,ROW(A24)-1)+OFFSET('１２月②'!$C$50,0,ROW(A24)-1)+OFFSET('１２月③'!$C$50,0,ROW(A24)-1)+OFFSET('１２月④'!$C$50,0,ROW(A24)-1),AA98)</f>
        <v>0</v>
      </c>
      <c r="X98" s="12">
        <f ca="1">MIN(OFFSET('１２月①'!$C$51,0,ROW(A24)-1)+OFFSET('１２月②'!$C$51,0,ROW(A24)-1)+OFFSET('１２月③'!$C$51,0,ROW(A24)-1)+OFFSET('１２月④'!$C$51,0,ROW(A24)-1),AA98-W98)</f>
        <v>0</v>
      </c>
      <c r="Y98" s="12">
        <f ca="1">MIN(OFFSET('１２月①'!$C$52,0,ROW(A24)-1)+OFFSET('１２月②'!$C$52,0,ROW(A24)-1)+OFFSET('１２月③'!$C$52,0,ROW(A24)-1)+OFFSET('１２月④'!$C$52,0,ROW(A24)-1),AA98-W98-X98)</f>
        <v>0</v>
      </c>
      <c r="Z98" s="15">
        <f ca="1">MIN(OFFSET('１２月①'!$C$53,0,ROW(A24)-1)+OFFSET('１２月②'!$C$53,0,ROW(A24)-1)+OFFSET('１２月③'!$C$53,0,ROW(A24)-1)+OFFSET('１２月④'!$C$53,0,ROW(A24)-1),AA98-W98-X98-Y98)</f>
        <v>0</v>
      </c>
      <c r="AA98" s="11">
        <f ca="1">OFFSET('１２月①'!$C$31,0,ROW(A24)-1)+OFFSET('１２月②'!$C$31,0,ROW(A24)-1)+OFFSET('１２月③'!$C$31,0,ROW(A24)-1)+OFFSET('１２月④'!$C$31,0,ROW(A24)-1)+OFFSET('１２月①'!$C$32,0,ROW(A24)-1)+OFFSET('１２月②'!$C$32,0,ROW(A24)-1)+OFFSET('１２月③'!$C$32,0,ROW(A24)-1)+OFFSET('１２月④'!$C$32,0,ROW(A24)-1)+OFFSET('１２月①'!$C$33,0,ROW(A24)-1)+OFFSET('１２月②'!$C$33,0,ROW(A24)-1)+OFFSET('１２月③'!$C$33,0,ROW(A24)-1)+OFFSET('１２月④'!$C$33,0,ROW(A24)-1)</f>
        <v>0</v>
      </c>
    </row>
    <row r="99" spans="2:27" ht="23.25" customHeight="1" x14ac:dyDescent="0.4">
      <c r="B99" s="44">
        <v>45285</v>
      </c>
      <c r="C99" s="13"/>
      <c r="D99" s="12">
        <f ca="1">OFFSET('１２月①'!$C$32,0,ROW(A25)-1)+OFFSET('１２月②'!$C$32,0,ROW(A25)-1)+OFFSET('１２月③'!$C$32,0,ROW(A25)-1)+OFFSET('１２月④'!$C$32,0,ROW(A25)-1)</f>
        <v>0</v>
      </c>
      <c r="E99" s="12">
        <f t="shared" ca="1" si="18"/>
        <v>0</v>
      </c>
      <c r="F99" s="12">
        <f ca="1">OFFSET('１２月①'!$C$37,0,ROW(A25)-1)+OFFSET('１２月②'!$C$37,0,ROW(A25)-1)+OFFSET('１２月③'!$C$37,0,ROW(A25)-1)+OFFSET('１２月④'!$C$37,0,ROW(A25)-1)</f>
        <v>0</v>
      </c>
      <c r="G99" s="15">
        <f t="shared" ca="1" si="19"/>
        <v>0</v>
      </c>
      <c r="H99" s="13"/>
      <c r="I99" s="12">
        <f ca="1">OFFSET('１２月①'!$C$33,0,ROW(A25)-1)+OFFSET('１２月②'!$C$33,0,ROW(A25)-1)+OFFSET('１２月③'!$C$33,0,ROW(A25)-1)+OFFSET('１２月④'!$C$33,0,ROW(A25)-1)</f>
        <v>0</v>
      </c>
      <c r="J99" s="12">
        <f t="shared" ca="1" si="20"/>
        <v>0</v>
      </c>
      <c r="K99" s="12">
        <f ca="1">OFFSET('１２月①'!$C$38,0,ROW(A25)-1)+OFFSET('１２月②'!$C$38,0,ROW(A25)-1)+OFFSET('１２月③'!$C$38,0,ROW(A25)-1)+OFFSET('１２月④'!$C$38,0,ROW(A25)-1)</f>
        <v>0</v>
      </c>
      <c r="L99" s="15">
        <f t="shared" ca="1" si="21"/>
        <v>0</v>
      </c>
      <c r="M99" s="13"/>
      <c r="N99" s="12">
        <f ca="1">OFFSET('１２月①'!$C$34,0,ROW(A25)-1)+OFFSET('１２月②'!$C$34,0,ROW(A25)-1)+OFFSET('１２月③'!$C$34,0,ROW(A25)-1)+OFFSET('１２月④'!$C$34,0,ROW(A25)-1)</f>
        <v>0</v>
      </c>
      <c r="O99" s="12">
        <f t="shared" ca="1" si="22"/>
        <v>0</v>
      </c>
      <c r="P99" s="12">
        <f ca="1">OFFSET('１２月①'!$C$39,0,ROW(A25)-1)+OFFSET('１２月②'!$C$39,0,ROW(A25)-1)+OFFSET('１２月③'!$C$39,0,ROW(A25)-1)+OFFSET('１２月④'!$C$39,0,ROW(A25)-1)</f>
        <v>0</v>
      </c>
      <c r="Q99" s="15">
        <f t="shared" ca="1" si="23"/>
        <v>0</v>
      </c>
      <c r="R99" s="13"/>
      <c r="S99" s="12">
        <f ca="1">OFFSET('１２月①'!$C$35,0,ROW(A25)-1)+OFFSET('１２月②'!$C$35,0,ROW(A25)-1)+OFFSET('１２月③'!$C$35,0,ROW(A25)-1)+OFFSET('１２月④'!$C$35,0,ROW(A25)-1)</f>
        <v>0</v>
      </c>
      <c r="T99" s="12">
        <f t="shared" ca="1" si="24"/>
        <v>0</v>
      </c>
      <c r="U99" s="12">
        <f ca="1">OFFSET('１２月①'!$C$40,0,ROW(A25)-1)+OFFSET('１２月②'!$C$40,0,ROW(A25)-1)+OFFSET('１２月③'!$C$40,0,ROW(A25)-1)+OFFSET('１２月④'!$C$40,0,ROW(A25)-1)</f>
        <v>0</v>
      </c>
      <c r="V99" s="14">
        <f t="shared" ca="1" si="25"/>
        <v>0</v>
      </c>
      <c r="W99" s="13">
        <f ca="1">MIN(OFFSET('１２月①'!$C$50,0,ROW(A25)-1)+OFFSET('１２月②'!$C$50,0,ROW(A25)-1)+OFFSET('１２月③'!$C$50,0,ROW(A25)-1)+OFFSET('１２月④'!$C$50,0,ROW(A25)-1),AA99)</f>
        <v>0</v>
      </c>
      <c r="X99" s="12">
        <f ca="1">MIN(OFFSET('１２月①'!$C$51,0,ROW(A25)-1)+OFFSET('１２月②'!$C$51,0,ROW(A25)-1)+OFFSET('１２月③'!$C$51,0,ROW(A25)-1)+OFFSET('１２月④'!$C$51,0,ROW(A25)-1),AA99-W99)</f>
        <v>0</v>
      </c>
      <c r="Y99" s="12">
        <f ca="1">MIN(OFFSET('１２月①'!$C$52,0,ROW(A25)-1)+OFFSET('１２月②'!$C$52,0,ROW(A25)-1)+OFFSET('１２月③'!$C$52,0,ROW(A25)-1)+OFFSET('１２月④'!$C$52,0,ROW(A25)-1),AA99-W99-X99)</f>
        <v>0</v>
      </c>
      <c r="Z99" s="15">
        <f ca="1">MIN(OFFSET('１２月①'!$C$53,0,ROW(A25)-1)+OFFSET('１２月②'!$C$53,0,ROW(A25)-1)+OFFSET('１２月③'!$C$53,0,ROW(A25)-1)+OFFSET('１２月④'!$C$53,0,ROW(A25)-1),AA99-W99-X99-Y99)</f>
        <v>0</v>
      </c>
      <c r="AA99" s="11">
        <f ca="1">OFFSET('１２月①'!$C$31,0,ROW(A25)-1)+OFFSET('１２月②'!$C$31,0,ROW(A25)-1)+OFFSET('１２月③'!$C$31,0,ROW(A25)-1)+OFFSET('１２月④'!$C$31,0,ROW(A25)-1)+OFFSET('１２月①'!$C$32,0,ROW(A25)-1)+OFFSET('１２月②'!$C$32,0,ROW(A25)-1)+OFFSET('１２月③'!$C$32,0,ROW(A25)-1)+OFFSET('１２月④'!$C$32,0,ROW(A25)-1)+OFFSET('１２月①'!$C$33,0,ROW(A25)-1)+OFFSET('１２月②'!$C$33,0,ROW(A25)-1)+OFFSET('１２月③'!$C$33,0,ROW(A25)-1)+OFFSET('１２月④'!$C$33,0,ROW(A25)-1)</f>
        <v>0</v>
      </c>
    </row>
    <row r="100" spans="2:27" ht="23.25" customHeight="1" x14ac:dyDescent="0.4">
      <c r="B100" s="44">
        <v>45286</v>
      </c>
      <c r="C100" s="13"/>
      <c r="D100" s="12">
        <f ca="1">OFFSET('１２月①'!$C$32,0,ROW(A26)-1)+OFFSET('１２月②'!$C$32,0,ROW(A26)-1)+OFFSET('１２月③'!$C$32,0,ROW(A26)-1)+OFFSET('１２月④'!$C$32,0,ROW(A26)-1)</f>
        <v>0</v>
      </c>
      <c r="E100" s="12">
        <f t="shared" ca="1" si="18"/>
        <v>0</v>
      </c>
      <c r="F100" s="12">
        <f ca="1">OFFSET('１２月①'!$C$37,0,ROW(A26)-1)+OFFSET('１２月②'!$C$37,0,ROW(A26)-1)+OFFSET('１２月③'!$C$37,0,ROW(A26)-1)+OFFSET('１２月④'!$C$37,0,ROW(A26)-1)</f>
        <v>0</v>
      </c>
      <c r="G100" s="15">
        <f t="shared" ca="1" si="19"/>
        <v>0</v>
      </c>
      <c r="H100" s="13"/>
      <c r="I100" s="12">
        <f ca="1">OFFSET('１２月①'!$C$33,0,ROW(A26)-1)+OFFSET('１２月②'!$C$33,0,ROW(A26)-1)+OFFSET('１２月③'!$C$33,0,ROW(A26)-1)+OFFSET('１２月④'!$C$33,0,ROW(A26)-1)</f>
        <v>0</v>
      </c>
      <c r="J100" s="12">
        <f t="shared" ca="1" si="20"/>
        <v>0</v>
      </c>
      <c r="K100" s="12">
        <f ca="1">OFFSET('１２月①'!$C$38,0,ROW(A26)-1)+OFFSET('１２月②'!$C$38,0,ROW(A26)-1)+OFFSET('１２月③'!$C$38,0,ROW(A26)-1)+OFFSET('１２月④'!$C$38,0,ROW(A26)-1)</f>
        <v>0</v>
      </c>
      <c r="L100" s="15">
        <f t="shared" ca="1" si="21"/>
        <v>0</v>
      </c>
      <c r="M100" s="13"/>
      <c r="N100" s="12">
        <f ca="1">OFFSET('１２月①'!$C$34,0,ROW(A26)-1)+OFFSET('１２月②'!$C$34,0,ROW(A26)-1)+OFFSET('１２月③'!$C$34,0,ROW(A26)-1)+OFFSET('１２月④'!$C$34,0,ROW(A26)-1)</f>
        <v>0</v>
      </c>
      <c r="O100" s="12">
        <f t="shared" ca="1" si="22"/>
        <v>0</v>
      </c>
      <c r="P100" s="12">
        <f ca="1">OFFSET('１２月①'!$C$39,0,ROW(A26)-1)+OFFSET('１２月②'!$C$39,0,ROW(A26)-1)+OFFSET('１２月③'!$C$39,0,ROW(A26)-1)+OFFSET('１２月④'!$C$39,0,ROW(A26)-1)</f>
        <v>0</v>
      </c>
      <c r="Q100" s="15">
        <f t="shared" ca="1" si="23"/>
        <v>0</v>
      </c>
      <c r="R100" s="13"/>
      <c r="S100" s="12">
        <f ca="1">OFFSET('１２月①'!$C$35,0,ROW(A26)-1)+OFFSET('１２月②'!$C$35,0,ROW(A26)-1)+OFFSET('１２月③'!$C$35,0,ROW(A26)-1)+OFFSET('１２月④'!$C$35,0,ROW(A26)-1)</f>
        <v>0</v>
      </c>
      <c r="T100" s="12">
        <f t="shared" ca="1" si="24"/>
        <v>0</v>
      </c>
      <c r="U100" s="12">
        <f ca="1">OFFSET('１２月①'!$C$40,0,ROW(A26)-1)+OFFSET('１２月②'!$C$40,0,ROW(A26)-1)+OFFSET('１２月③'!$C$40,0,ROW(A26)-1)+OFFSET('１２月④'!$C$40,0,ROW(A26)-1)</f>
        <v>0</v>
      </c>
      <c r="V100" s="14">
        <f t="shared" ca="1" si="25"/>
        <v>0</v>
      </c>
      <c r="W100" s="13">
        <f ca="1">MIN(OFFSET('１２月①'!$C$50,0,ROW(A26)-1)+OFFSET('１２月②'!$C$50,0,ROW(A26)-1)+OFFSET('１２月③'!$C$50,0,ROW(A26)-1)+OFFSET('１２月④'!$C$50,0,ROW(A26)-1),AA100)</f>
        <v>0</v>
      </c>
      <c r="X100" s="12">
        <f ca="1">MIN(OFFSET('１２月①'!$C$51,0,ROW(A26)-1)+OFFSET('１２月②'!$C$51,0,ROW(A26)-1)+OFFSET('１２月③'!$C$51,0,ROW(A26)-1)+OFFSET('１２月④'!$C$51,0,ROW(A26)-1),AA100-W100)</f>
        <v>0</v>
      </c>
      <c r="Y100" s="12">
        <f ca="1">MIN(OFFSET('１２月①'!$C$52,0,ROW(A26)-1)+OFFSET('１２月②'!$C$52,0,ROW(A26)-1)+OFFSET('１２月③'!$C$52,0,ROW(A26)-1)+OFFSET('１２月④'!$C$52,0,ROW(A26)-1),AA100-W100-X100)</f>
        <v>0</v>
      </c>
      <c r="Z100" s="15">
        <f ca="1">MIN(OFFSET('１２月①'!$C$53,0,ROW(A26)-1)+OFFSET('１２月②'!$C$53,0,ROW(A26)-1)+OFFSET('１２月③'!$C$53,0,ROW(A26)-1)+OFFSET('１２月④'!$C$53,0,ROW(A26)-1),AA100-W100-X100-Y100)</f>
        <v>0</v>
      </c>
      <c r="AA100" s="11">
        <f ca="1">OFFSET('１２月①'!$C$31,0,ROW(A26)-1)+OFFSET('１２月②'!$C$31,0,ROW(A26)-1)+OFFSET('１２月③'!$C$31,0,ROW(A26)-1)+OFFSET('１２月④'!$C$31,0,ROW(A26)-1)+OFFSET('１２月①'!$C$32,0,ROW(A26)-1)+OFFSET('１２月②'!$C$32,0,ROW(A26)-1)+OFFSET('１２月③'!$C$32,0,ROW(A26)-1)+OFFSET('１２月④'!$C$32,0,ROW(A26)-1)+OFFSET('１２月①'!$C$33,0,ROW(A26)-1)+OFFSET('１２月②'!$C$33,0,ROW(A26)-1)+OFFSET('１２月③'!$C$33,0,ROW(A26)-1)+OFFSET('１２月④'!$C$33,0,ROW(A26)-1)</f>
        <v>0</v>
      </c>
    </row>
    <row r="101" spans="2:27" ht="23.25" customHeight="1" x14ac:dyDescent="0.4">
      <c r="B101" s="44">
        <v>45287</v>
      </c>
      <c r="C101" s="13"/>
      <c r="D101" s="12">
        <f ca="1">OFFSET('１２月①'!$C$32,0,ROW(A27)-1)+OFFSET('１２月②'!$C$32,0,ROW(A27)-1)+OFFSET('１２月③'!$C$32,0,ROW(A27)-1)+OFFSET('１２月④'!$C$32,0,ROW(A27)-1)</f>
        <v>0</v>
      </c>
      <c r="E101" s="12">
        <f t="shared" ca="1" si="18"/>
        <v>0</v>
      </c>
      <c r="F101" s="12">
        <f ca="1">OFFSET('１２月①'!$C$37,0,ROW(A27)-1)+OFFSET('１２月②'!$C$37,0,ROW(A27)-1)+OFFSET('１２月③'!$C$37,0,ROW(A27)-1)+OFFSET('１２月④'!$C$37,0,ROW(A27)-1)</f>
        <v>0</v>
      </c>
      <c r="G101" s="15">
        <f t="shared" ca="1" si="19"/>
        <v>0</v>
      </c>
      <c r="H101" s="13"/>
      <c r="I101" s="12">
        <f ca="1">OFFSET('１２月①'!$C$33,0,ROW(A27)-1)+OFFSET('１２月②'!$C$33,0,ROW(A27)-1)+OFFSET('１２月③'!$C$33,0,ROW(A27)-1)+OFFSET('１２月④'!$C$33,0,ROW(A27)-1)</f>
        <v>0</v>
      </c>
      <c r="J101" s="12">
        <f t="shared" ca="1" si="20"/>
        <v>0</v>
      </c>
      <c r="K101" s="12">
        <f ca="1">OFFSET('１２月①'!$C$38,0,ROW(A27)-1)+OFFSET('１２月②'!$C$38,0,ROW(A27)-1)+OFFSET('１２月③'!$C$38,0,ROW(A27)-1)+OFFSET('１２月④'!$C$38,0,ROW(A27)-1)</f>
        <v>0</v>
      </c>
      <c r="L101" s="15">
        <f t="shared" ca="1" si="21"/>
        <v>0</v>
      </c>
      <c r="M101" s="13"/>
      <c r="N101" s="12">
        <f ca="1">OFFSET('１２月①'!$C$34,0,ROW(A27)-1)+OFFSET('１２月②'!$C$34,0,ROW(A27)-1)+OFFSET('１２月③'!$C$34,0,ROW(A27)-1)+OFFSET('１２月④'!$C$34,0,ROW(A27)-1)</f>
        <v>0</v>
      </c>
      <c r="O101" s="12">
        <f t="shared" ca="1" si="22"/>
        <v>0</v>
      </c>
      <c r="P101" s="12">
        <f ca="1">OFFSET('１２月①'!$C$39,0,ROW(A27)-1)+OFFSET('１２月②'!$C$39,0,ROW(A27)-1)+OFFSET('１２月③'!$C$39,0,ROW(A27)-1)+OFFSET('１２月④'!$C$39,0,ROW(A27)-1)</f>
        <v>0</v>
      </c>
      <c r="Q101" s="15">
        <f t="shared" ca="1" si="23"/>
        <v>0</v>
      </c>
      <c r="R101" s="13"/>
      <c r="S101" s="12">
        <f ca="1">OFFSET('１２月①'!$C$35,0,ROW(A27)-1)+OFFSET('１２月②'!$C$35,0,ROW(A27)-1)+OFFSET('１２月③'!$C$35,0,ROW(A27)-1)+OFFSET('１２月④'!$C$35,0,ROW(A27)-1)</f>
        <v>0</v>
      </c>
      <c r="T101" s="12">
        <f t="shared" ca="1" si="24"/>
        <v>0</v>
      </c>
      <c r="U101" s="12">
        <f ca="1">OFFSET('１２月①'!$C$40,0,ROW(A27)-1)+OFFSET('１２月②'!$C$40,0,ROW(A27)-1)+OFFSET('１２月③'!$C$40,0,ROW(A27)-1)+OFFSET('１２月④'!$C$40,0,ROW(A27)-1)</f>
        <v>0</v>
      </c>
      <c r="V101" s="14">
        <f t="shared" ca="1" si="25"/>
        <v>0</v>
      </c>
      <c r="W101" s="13">
        <f ca="1">MIN(OFFSET('１２月①'!$C$50,0,ROW(A27)-1)+OFFSET('１２月②'!$C$50,0,ROW(A27)-1)+OFFSET('１２月③'!$C$50,0,ROW(A27)-1)+OFFSET('１２月④'!$C$50,0,ROW(A27)-1),AA101)</f>
        <v>0</v>
      </c>
      <c r="X101" s="12">
        <f ca="1">MIN(OFFSET('１２月①'!$C$51,0,ROW(A27)-1)+OFFSET('１２月②'!$C$51,0,ROW(A27)-1)+OFFSET('１２月③'!$C$51,0,ROW(A27)-1)+OFFSET('１２月④'!$C$51,0,ROW(A27)-1),AA101-W101)</f>
        <v>0</v>
      </c>
      <c r="Y101" s="12">
        <f ca="1">MIN(OFFSET('１２月①'!$C$52,0,ROW(A27)-1)+OFFSET('１２月②'!$C$52,0,ROW(A27)-1)+OFFSET('１２月③'!$C$52,0,ROW(A27)-1)+OFFSET('１２月④'!$C$52,0,ROW(A27)-1),AA101-W101-X101)</f>
        <v>0</v>
      </c>
      <c r="Z101" s="15">
        <f ca="1">MIN(OFFSET('１２月①'!$C$53,0,ROW(A27)-1)+OFFSET('１２月②'!$C$53,0,ROW(A27)-1)+OFFSET('１２月③'!$C$53,0,ROW(A27)-1)+OFFSET('１２月④'!$C$53,0,ROW(A27)-1),AA101-W101-X101-Y101)</f>
        <v>0</v>
      </c>
      <c r="AA101" s="11">
        <f ca="1">OFFSET('１２月①'!$C$31,0,ROW(A27)-1)+OFFSET('１２月②'!$C$31,0,ROW(A27)-1)+OFFSET('１２月③'!$C$31,0,ROW(A27)-1)+OFFSET('１２月④'!$C$31,0,ROW(A27)-1)+OFFSET('１２月①'!$C$32,0,ROW(A27)-1)+OFFSET('１２月②'!$C$32,0,ROW(A27)-1)+OFFSET('１２月③'!$C$32,0,ROW(A27)-1)+OFFSET('１２月④'!$C$32,0,ROW(A27)-1)+OFFSET('１２月①'!$C$33,0,ROW(A27)-1)+OFFSET('１２月②'!$C$33,0,ROW(A27)-1)+OFFSET('１２月③'!$C$33,0,ROW(A27)-1)+OFFSET('１２月④'!$C$33,0,ROW(A27)-1)</f>
        <v>0</v>
      </c>
    </row>
    <row r="102" spans="2:27" ht="23.25" customHeight="1" x14ac:dyDescent="0.4">
      <c r="B102" s="44">
        <v>45288</v>
      </c>
      <c r="C102" s="13"/>
      <c r="D102" s="12">
        <f ca="1">OFFSET('１２月①'!$C$32,0,ROW(A28)-1)+OFFSET('１２月②'!$C$32,0,ROW(A28)-1)+OFFSET('１２月③'!$C$32,0,ROW(A28)-1)+OFFSET('１２月④'!$C$32,0,ROW(A28)-1)</f>
        <v>0</v>
      </c>
      <c r="E102" s="12">
        <f t="shared" ca="1" si="18"/>
        <v>0</v>
      </c>
      <c r="F102" s="12">
        <f ca="1">OFFSET('１２月①'!$C$37,0,ROW(A28)-1)+OFFSET('１２月②'!$C$37,0,ROW(A28)-1)+OFFSET('１２月③'!$C$37,0,ROW(A28)-1)+OFFSET('１２月④'!$C$37,0,ROW(A28)-1)</f>
        <v>0</v>
      </c>
      <c r="G102" s="15">
        <f t="shared" ca="1" si="19"/>
        <v>0</v>
      </c>
      <c r="H102" s="13"/>
      <c r="I102" s="12">
        <f ca="1">OFFSET('１２月①'!$C$33,0,ROW(A28)-1)+OFFSET('１２月②'!$C$33,0,ROW(A28)-1)+OFFSET('１２月③'!$C$33,0,ROW(A28)-1)+OFFSET('１２月④'!$C$33,0,ROW(A28)-1)</f>
        <v>0</v>
      </c>
      <c r="J102" s="12">
        <f t="shared" ca="1" si="20"/>
        <v>0</v>
      </c>
      <c r="K102" s="12">
        <f ca="1">OFFSET('１２月①'!$C$38,0,ROW(A28)-1)+OFFSET('１２月②'!$C$38,0,ROW(A28)-1)+OFFSET('１２月③'!$C$38,0,ROW(A28)-1)+OFFSET('１２月④'!$C$38,0,ROW(A28)-1)</f>
        <v>0</v>
      </c>
      <c r="L102" s="15">
        <f t="shared" ca="1" si="21"/>
        <v>0</v>
      </c>
      <c r="M102" s="13"/>
      <c r="N102" s="12">
        <f ca="1">OFFSET('１２月①'!$C$34,0,ROW(A28)-1)+OFFSET('１２月②'!$C$34,0,ROW(A28)-1)+OFFSET('１２月③'!$C$34,0,ROW(A28)-1)+OFFSET('１２月④'!$C$34,0,ROW(A28)-1)</f>
        <v>0</v>
      </c>
      <c r="O102" s="12">
        <f t="shared" ca="1" si="22"/>
        <v>0</v>
      </c>
      <c r="P102" s="12">
        <f ca="1">OFFSET('１２月①'!$C$39,0,ROW(A28)-1)+OFFSET('１２月②'!$C$39,0,ROW(A28)-1)+OFFSET('１２月③'!$C$39,0,ROW(A28)-1)+OFFSET('１２月④'!$C$39,0,ROW(A28)-1)</f>
        <v>0</v>
      </c>
      <c r="Q102" s="15">
        <f t="shared" ca="1" si="23"/>
        <v>0</v>
      </c>
      <c r="R102" s="13"/>
      <c r="S102" s="12">
        <f ca="1">OFFSET('１２月①'!$C$35,0,ROW(A28)-1)+OFFSET('１２月②'!$C$35,0,ROW(A28)-1)+OFFSET('１２月③'!$C$35,0,ROW(A28)-1)+OFFSET('１２月④'!$C$35,0,ROW(A28)-1)</f>
        <v>0</v>
      </c>
      <c r="T102" s="12">
        <f t="shared" ca="1" si="24"/>
        <v>0</v>
      </c>
      <c r="U102" s="12">
        <f ca="1">OFFSET('１２月①'!$C$40,0,ROW(A28)-1)+OFFSET('１２月②'!$C$40,0,ROW(A28)-1)+OFFSET('１２月③'!$C$40,0,ROW(A28)-1)+OFFSET('１２月④'!$C$40,0,ROW(A28)-1)</f>
        <v>0</v>
      </c>
      <c r="V102" s="14">
        <f t="shared" ca="1" si="25"/>
        <v>0</v>
      </c>
      <c r="W102" s="13">
        <f ca="1">MIN(OFFSET('１２月①'!$C$50,0,ROW(A28)-1)+OFFSET('１２月②'!$C$50,0,ROW(A28)-1)+OFFSET('１２月③'!$C$50,0,ROW(A28)-1)+OFFSET('１２月④'!$C$50,0,ROW(A28)-1),AA102)</f>
        <v>0</v>
      </c>
      <c r="X102" s="12">
        <f ca="1">MIN(OFFSET('１２月①'!$C$51,0,ROW(A28)-1)+OFFSET('１２月②'!$C$51,0,ROW(A28)-1)+OFFSET('１２月③'!$C$51,0,ROW(A28)-1)+OFFSET('１２月④'!$C$51,0,ROW(A28)-1),AA102-W102)</f>
        <v>0</v>
      </c>
      <c r="Y102" s="12">
        <f ca="1">MIN(OFFSET('１２月①'!$C$52,0,ROW(A28)-1)+OFFSET('１２月②'!$C$52,0,ROW(A28)-1)+OFFSET('１２月③'!$C$52,0,ROW(A28)-1)+OFFSET('１２月④'!$C$52,0,ROW(A28)-1),AA102-W102-X102)</f>
        <v>0</v>
      </c>
      <c r="Z102" s="15">
        <f ca="1">MIN(OFFSET('１２月①'!$C$53,0,ROW(A28)-1)+OFFSET('１２月②'!$C$53,0,ROW(A28)-1)+OFFSET('１２月③'!$C$53,0,ROW(A28)-1)+OFFSET('１２月④'!$C$53,0,ROW(A28)-1),AA102-W102-X102-Y102)</f>
        <v>0</v>
      </c>
      <c r="AA102" s="11">
        <f ca="1">OFFSET('１２月①'!$C$31,0,ROW(A28)-1)+OFFSET('１２月②'!$C$31,0,ROW(A28)-1)+OFFSET('１２月③'!$C$31,0,ROW(A28)-1)+OFFSET('１２月④'!$C$31,0,ROW(A28)-1)+OFFSET('１２月①'!$C$32,0,ROW(A28)-1)+OFFSET('１２月②'!$C$32,0,ROW(A28)-1)+OFFSET('１２月③'!$C$32,0,ROW(A28)-1)+OFFSET('１２月④'!$C$32,0,ROW(A28)-1)+OFFSET('１２月①'!$C$33,0,ROW(A28)-1)+OFFSET('１２月②'!$C$33,0,ROW(A28)-1)+OFFSET('１２月③'!$C$33,0,ROW(A28)-1)+OFFSET('１２月④'!$C$33,0,ROW(A28)-1)</f>
        <v>0</v>
      </c>
    </row>
    <row r="103" spans="2:27" ht="23.25" customHeight="1" x14ac:dyDescent="0.4">
      <c r="B103" s="44">
        <v>45289</v>
      </c>
      <c r="C103" s="13"/>
      <c r="D103" s="12">
        <f ca="1">OFFSET('１２月①'!$C$32,0,ROW(A29)-1)+OFFSET('１２月②'!$C$32,0,ROW(A29)-1)+OFFSET('１２月③'!$C$32,0,ROW(A29)-1)+OFFSET('１２月④'!$C$32,0,ROW(A29)-1)</f>
        <v>0</v>
      </c>
      <c r="E103" s="12">
        <f t="shared" ca="1" si="18"/>
        <v>0</v>
      </c>
      <c r="F103" s="12">
        <f ca="1">OFFSET('１２月①'!$C$37,0,ROW(A29)-1)+OFFSET('１２月②'!$C$37,0,ROW(A29)-1)+OFFSET('１２月③'!$C$37,0,ROW(A29)-1)+OFFSET('１２月④'!$C$37,0,ROW(A29)-1)</f>
        <v>0</v>
      </c>
      <c r="G103" s="15">
        <f t="shared" ca="1" si="19"/>
        <v>0</v>
      </c>
      <c r="H103" s="13"/>
      <c r="I103" s="12">
        <f ca="1">OFFSET('１２月①'!$C$33,0,ROW(A29)-1)+OFFSET('１２月②'!$C$33,0,ROW(A29)-1)+OFFSET('１２月③'!$C$33,0,ROW(A29)-1)+OFFSET('１２月④'!$C$33,0,ROW(A29)-1)</f>
        <v>0</v>
      </c>
      <c r="J103" s="12">
        <f t="shared" ca="1" si="20"/>
        <v>0</v>
      </c>
      <c r="K103" s="12">
        <f ca="1">OFFSET('１２月①'!$C$38,0,ROW(A29)-1)+OFFSET('１２月②'!$C$38,0,ROW(A29)-1)+OFFSET('１２月③'!$C$38,0,ROW(A29)-1)+OFFSET('１２月④'!$C$38,0,ROW(A29)-1)</f>
        <v>0</v>
      </c>
      <c r="L103" s="15">
        <f t="shared" ca="1" si="21"/>
        <v>0</v>
      </c>
      <c r="M103" s="13"/>
      <c r="N103" s="12">
        <f ca="1">OFFSET('１２月①'!$C$34,0,ROW(A29)-1)+OFFSET('１２月②'!$C$34,0,ROW(A29)-1)+OFFSET('１２月③'!$C$34,0,ROW(A29)-1)+OFFSET('１２月④'!$C$34,0,ROW(A29)-1)</f>
        <v>0</v>
      </c>
      <c r="O103" s="12">
        <f t="shared" ca="1" si="22"/>
        <v>0</v>
      </c>
      <c r="P103" s="12">
        <f ca="1">OFFSET('１２月①'!$C$39,0,ROW(A29)-1)+OFFSET('１２月②'!$C$39,0,ROW(A29)-1)+OFFSET('１２月③'!$C$39,0,ROW(A29)-1)+OFFSET('１２月④'!$C$39,0,ROW(A29)-1)</f>
        <v>0</v>
      </c>
      <c r="Q103" s="15">
        <f t="shared" ca="1" si="23"/>
        <v>0</v>
      </c>
      <c r="R103" s="13"/>
      <c r="S103" s="12">
        <f ca="1">OFFSET('１２月①'!$C$35,0,ROW(A29)-1)+OFFSET('１２月②'!$C$35,0,ROW(A29)-1)+OFFSET('１２月③'!$C$35,0,ROW(A29)-1)+OFFSET('１２月④'!$C$35,0,ROW(A29)-1)</f>
        <v>0</v>
      </c>
      <c r="T103" s="12">
        <f t="shared" ca="1" si="24"/>
        <v>0</v>
      </c>
      <c r="U103" s="12">
        <f ca="1">OFFSET('１２月①'!$C$40,0,ROW(A29)-1)+OFFSET('１２月②'!$C$40,0,ROW(A29)-1)+OFFSET('１２月③'!$C$40,0,ROW(A29)-1)+OFFSET('１２月④'!$C$40,0,ROW(A29)-1)</f>
        <v>0</v>
      </c>
      <c r="V103" s="14">
        <f t="shared" ca="1" si="25"/>
        <v>0</v>
      </c>
      <c r="W103" s="13">
        <f ca="1">MIN(OFFSET('１２月①'!$C$50,0,ROW(A29)-1)+OFFSET('１２月②'!$C$50,0,ROW(A29)-1)+OFFSET('１２月③'!$C$50,0,ROW(A29)-1)+OFFSET('１２月④'!$C$50,0,ROW(A29)-1),AA103)</f>
        <v>0</v>
      </c>
      <c r="X103" s="12">
        <f ca="1">MIN(OFFSET('１２月①'!$C$51,0,ROW(A29)-1)+OFFSET('１２月②'!$C$51,0,ROW(A29)-1)+OFFSET('１２月③'!$C$51,0,ROW(A29)-1)+OFFSET('１２月④'!$C$51,0,ROW(A29)-1),AA103-W103)</f>
        <v>0</v>
      </c>
      <c r="Y103" s="12">
        <f ca="1">MIN(OFFSET('１２月①'!$C$52,0,ROW(A29)-1)+OFFSET('１２月②'!$C$52,0,ROW(A29)-1)+OFFSET('１２月③'!$C$52,0,ROW(A29)-1)+OFFSET('１２月④'!$C$52,0,ROW(A29)-1),AA103-W103-X103)</f>
        <v>0</v>
      </c>
      <c r="Z103" s="15">
        <f ca="1">MIN(OFFSET('１２月①'!$C$53,0,ROW(A29)-1)+OFFSET('１２月②'!$C$53,0,ROW(A29)-1)+OFFSET('１２月③'!$C$53,0,ROW(A29)-1)+OFFSET('１２月④'!$C$53,0,ROW(A29)-1),AA103-W103-X103-Y103)</f>
        <v>0</v>
      </c>
      <c r="AA103" s="11">
        <f ca="1">OFFSET('１２月①'!$C$31,0,ROW(A29)-1)+OFFSET('１２月②'!$C$31,0,ROW(A29)-1)+OFFSET('１２月③'!$C$31,0,ROW(A29)-1)+OFFSET('１２月④'!$C$31,0,ROW(A29)-1)+OFFSET('１２月①'!$C$32,0,ROW(A29)-1)+OFFSET('１２月②'!$C$32,0,ROW(A29)-1)+OFFSET('１２月③'!$C$32,0,ROW(A29)-1)+OFFSET('１２月④'!$C$32,0,ROW(A29)-1)+OFFSET('１２月①'!$C$33,0,ROW(A29)-1)+OFFSET('１２月②'!$C$33,0,ROW(A29)-1)+OFFSET('１２月③'!$C$33,0,ROW(A29)-1)+OFFSET('１２月④'!$C$33,0,ROW(A29)-1)</f>
        <v>0</v>
      </c>
    </row>
    <row r="104" spans="2:27" ht="23.25" customHeight="1" x14ac:dyDescent="0.4">
      <c r="B104" s="44">
        <v>45290</v>
      </c>
      <c r="C104" s="13"/>
      <c r="D104" s="12">
        <f ca="1">OFFSET('１２月①'!$C$32,0,ROW(A30)-1)+OFFSET('１２月②'!$C$32,0,ROW(A30)-1)+OFFSET('１２月③'!$C$32,0,ROW(A30)-1)+OFFSET('１２月④'!$C$32,0,ROW(A30)-1)</f>
        <v>0</v>
      </c>
      <c r="E104" s="12">
        <f t="shared" ca="1" si="18"/>
        <v>0</v>
      </c>
      <c r="F104" s="12">
        <f ca="1">OFFSET('１２月①'!$C$37,0,ROW(A30)-1)+OFFSET('１２月②'!$C$37,0,ROW(A30)-1)+OFFSET('１２月③'!$C$37,0,ROW(A30)-1)+OFFSET('１２月④'!$C$37,0,ROW(A30)-1)</f>
        <v>0</v>
      </c>
      <c r="G104" s="15">
        <f t="shared" ca="1" si="19"/>
        <v>0</v>
      </c>
      <c r="H104" s="13"/>
      <c r="I104" s="12">
        <f ca="1">OFFSET('１２月①'!$C$33,0,ROW(A30)-1)+OFFSET('１２月②'!$C$33,0,ROW(A30)-1)+OFFSET('１２月③'!$C$33,0,ROW(A30)-1)+OFFSET('１２月④'!$C$33,0,ROW(A30)-1)</f>
        <v>0</v>
      </c>
      <c r="J104" s="12">
        <f t="shared" ca="1" si="20"/>
        <v>0</v>
      </c>
      <c r="K104" s="12">
        <f ca="1">OFFSET('１２月①'!$C$38,0,ROW(A30)-1)+OFFSET('１２月②'!$C$38,0,ROW(A30)-1)+OFFSET('１２月③'!$C$38,0,ROW(A30)-1)+OFFSET('１２月④'!$C$38,0,ROW(A30)-1)</f>
        <v>0</v>
      </c>
      <c r="L104" s="15">
        <f t="shared" ca="1" si="21"/>
        <v>0</v>
      </c>
      <c r="M104" s="13"/>
      <c r="N104" s="12">
        <f ca="1">OFFSET('１２月①'!$C$34,0,ROW(A30)-1)+OFFSET('１２月②'!$C$34,0,ROW(A30)-1)+OFFSET('１２月③'!$C$34,0,ROW(A30)-1)+OFFSET('１２月④'!$C$34,0,ROW(A30)-1)</f>
        <v>0</v>
      </c>
      <c r="O104" s="12">
        <f t="shared" ca="1" si="22"/>
        <v>0</v>
      </c>
      <c r="P104" s="12">
        <f ca="1">OFFSET('１２月①'!$C$39,0,ROW(A30)-1)+OFFSET('１２月②'!$C$39,0,ROW(A30)-1)+OFFSET('１２月③'!$C$39,0,ROW(A30)-1)+OFFSET('１２月④'!$C$39,0,ROW(A30)-1)</f>
        <v>0</v>
      </c>
      <c r="Q104" s="15">
        <f t="shared" ca="1" si="23"/>
        <v>0</v>
      </c>
      <c r="R104" s="13"/>
      <c r="S104" s="12">
        <f ca="1">OFFSET('１２月①'!$C$35,0,ROW(A30)-1)+OFFSET('１２月②'!$C$35,0,ROW(A30)-1)+OFFSET('１２月③'!$C$35,0,ROW(A30)-1)+OFFSET('１２月④'!$C$35,0,ROW(A30)-1)</f>
        <v>0</v>
      </c>
      <c r="T104" s="12">
        <f t="shared" ca="1" si="24"/>
        <v>0</v>
      </c>
      <c r="U104" s="12">
        <f ca="1">OFFSET('１２月①'!$C$40,0,ROW(A30)-1)+OFFSET('１２月②'!$C$40,0,ROW(A30)-1)+OFFSET('１２月③'!$C$40,0,ROW(A30)-1)+OFFSET('１２月④'!$C$40,0,ROW(A30)-1)</f>
        <v>0</v>
      </c>
      <c r="V104" s="14">
        <f t="shared" ca="1" si="25"/>
        <v>0</v>
      </c>
      <c r="W104" s="13">
        <f ca="1">MIN(OFFSET('１２月①'!$C$50,0,ROW(A30)-1)+OFFSET('１２月②'!$C$50,0,ROW(A30)-1)+OFFSET('１２月③'!$C$50,0,ROW(A30)-1)+OFFSET('１２月④'!$C$50,0,ROW(A30)-1),AA104)</f>
        <v>0</v>
      </c>
      <c r="X104" s="12">
        <f ca="1">MIN(OFFSET('１２月①'!$C$51,0,ROW(A30)-1)+OFFSET('１２月②'!$C$51,0,ROW(A30)-1)+OFFSET('１２月③'!$C$51,0,ROW(A30)-1)+OFFSET('１２月④'!$C$51,0,ROW(A30)-1),AA104-W104)</f>
        <v>0</v>
      </c>
      <c r="Y104" s="12">
        <f ca="1">MIN(OFFSET('１２月①'!$C$52,0,ROW(A30)-1)+OFFSET('１２月②'!$C$52,0,ROW(A30)-1)+OFFSET('１２月③'!$C$52,0,ROW(A30)-1)+OFFSET('１２月④'!$C$52,0,ROW(A30)-1),AA104-W104-X104)</f>
        <v>0</v>
      </c>
      <c r="Z104" s="15">
        <f ca="1">MIN(OFFSET('１２月①'!$C$53,0,ROW(A30)-1)+OFFSET('１２月②'!$C$53,0,ROW(A30)-1)+OFFSET('１２月③'!$C$53,0,ROW(A30)-1)+OFFSET('１２月④'!$C$53,0,ROW(A30)-1),AA104-W104-X104-Y104)</f>
        <v>0</v>
      </c>
      <c r="AA104" s="11">
        <f ca="1">OFFSET('１２月①'!$C$31,0,ROW(A30)-1)+OFFSET('１２月②'!$C$31,0,ROW(A30)-1)+OFFSET('１２月③'!$C$31,0,ROW(A30)-1)+OFFSET('１２月④'!$C$31,0,ROW(A30)-1)+OFFSET('１２月①'!$C$32,0,ROW(A30)-1)+OFFSET('１２月②'!$C$32,0,ROW(A30)-1)+OFFSET('１２月③'!$C$32,0,ROW(A30)-1)+OFFSET('１２月④'!$C$32,0,ROW(A30)-1)+OFFSET('１２月①'!$C$33,0,ROW(A30)-1)+OFFSET('１２月②'!$C$33,0,ROW(A30)-1)+OFFSET('１２月③'!$C$33,0,ROW(A30)-1)+OFFSET('１２月④'!$C$33,0,ROW(A30)-1)</f>
        <v>0</v>
      </c>
    </row>
    <row r="105" spans="2:27" ht="23.25" customHeight="1" thickBot="1" x14ac:dyDescent="0.45">
      <c r="B105" s="45">
        <v>45291</v>
      </c>
      <c r="C105" s="35"/>
      <c r="D105" s="12">
        <f ca="1">OFFSET('１２月①'!$C$32,0,ROW(A31)-1)+OFFSET('１２月②'!$C$32,0,ROW(A31)-1)+OFFSET('１２月③'!$C$32,0,ROW(A31)-1)+OFFSET('１２月④'!$C$32,0,ROW(A31)-1)</f>
        <v>0</v>
      </c>
      <c r="E105" s="27">
        <f t="shared" ca="1" si="18"/>
        <v>0</v>
      </c>
      <c r="F105" s="12">
        <f ca="1">OFFSET('１２月①'!$C$37,0,ROW(A31)-1)+OFFSET('１２月②'!$C$37,0,ROW(A31)-1)+OFFSET('１２月③'!$C$37,0,ROW(A31)-1)+OFFSET('１２月④'!$C$37,0,ROW(A31)-1)</f>
        <v>0</v>
      </c>
      <c r="G105" s="28">
        <f t="shared" ca="1" si="19"/>
        <v>0</v>
      </c>
      <c r="H105" s="35"/>
      <c r="I105" s="12">
        <f ca="1">OFFSET('１２月①'!$C$33,0,ROW(A31)-1)+OFFSET('１２月②'!$C$33,0,ROW(A31)-1)+OFFSET('１２月③'!$C$33,0,ROW(A31)-1)+OFFSET('１２月④'!$C$33,0,ROW(A31)-1)</f>
        <v>0</v>
      </c>
      <c r="J105" s="27">
        <f t="shared" ca="1" si="20"/>
        <v>0</v>
      </c>
      <c r="K105" s="12">
        <f ca="1">OFFSET('１２月①'!$C$38,0,ROW(A31)-1)+OFFSET('１２月②'!$C$38,0,ROW(A31)-1)+OFFSET('１２月③'!$C$38,0,ROW(A31)-1)+OFFSET('１２月④'!$C$38,0,ROW(A31)-1)</f>
        <v>0</v>
      </c>
      <c r="L105" s="28">
        <f t="shared" ca="1" si="21"/>
        <v>0</v>
      </c>
      <c r="M105" s="35"/>
      <c r="N105" s="12">
        <f ca="1">OFFSET('１２月①'!$C$34,0,ROW(A31)-1)+OFFSET('１２月②'!$C$34,0,ROW(A31)-1)+OFFSET('１２月③'!$C$34,0,ROW(A31)-1)+OFFSET('１２月④'!$C$34,0,ROW(A31)-1)</f>
        <v>0</v>
      </c>
      <c r="O105" s="27">
        <f t="shared" ca="1" si="22"/>
        <v>0</v>
      </c>
      <c r="P105" s="12">
        <f ca="1">OFFSET('１２月①'!$C$39,0,ROW(A31)-1)+OFFSET('１２月②'!$C$39,0,ROW(A31)-1)+OFFSET('１２月③'!$C$39,0,ROW(A31)-1)+OFFSET('１２月④'!$C$39,0,ROW(A31)-1)</f>
        <v>0</v>
      </c>
      <c r="Q105" s="28">
        <f t="shared" ca="1" si="23"/>
        <v>0</v>
      </c>
      <c r="R105" s="35"/>
      <c r="S105" s="12">
        <f ca="1">OFFSET('１２月①'!$C$35,0,ROW(A31)-1)+OFFSET('１２月②'!$C$35,0,ROW(A31)-1)+OFFSET('１２月③'!$C$35,0,ROW(A31)-1)+OFFSET('１２月④'!$C$35,0,ROW(A31)-1)</f>
        <v>0</v>
      </c>
      <c r="T105" s="27">
        <f t="shared" ca="1" si="24"/>
        <v>0</v>
      </c>
      <c r="U105" s="12">
        <f ca="1">OFFSET('１２月①'!$C$40,0,ROW(A31)-1)+OFFSET('１２月②'!$C$40,0,ROW(A31)-1)+OFFSET('１２月③'!$C$40,0,ROW(A31)-1)+OFFSET('１２月④'!$C$40,0,ROW(A31)-1)</f>
        <v>0</v>
      </c>
      <c r="V105" s="40">
        <f t="shared" ca="1" si="25"/>
        <v>0</v>
      </c>
      <c r="W105" s="13">
        <f ca="1">MIN(OFFSET('１２月①'!$C$50,0,ROW(A31)-1)+OFFSET('１２月②'!$C$50,0,ROW(A31)-1)+OFFSET('１２月③'!$C$50,0,ROW(A31)-1)+OFFSET('１２月④'!$C$50,0,ROW(A31)-1),AA105)</f>
        <v>0</v>
      </c>
      <c r="X105" s="12">
        <f ca="1">MIN(OFFSET('１２月①'!$C$51,0,ROW(A31)-1)+OFFSET('１２月②'!$C$51,0,ROW(A31)-1)+OFFSET('１２月③'!$C$51,0,ROW(A31)-1)+OFFSET('１２月④'!$C$51,0,ROW(A31)-1),AA105-W105)</f>
        <v>0</v>
      </c>
      <c r="Y105" s="12">
        <f ca="1">MIN(OFFSET('１２月①'!$C$52,0,ROW(A31)-1)+OFFSET('１２月②'!$C$52,0,ROW(A31)-1)+OFFSET('１２月③'!$C$52,0,ROW(A31)-1)+OFFSET('１２月④'!$C$52,0,ROW(A31)-1),AA105-W105-X105)</f>
        <v>0</v>
      </c>
      <c r="Z105" s="15">
        <f ca="1">MIN(OFFSET('１２月①'!$C$53,0,ROW(A31)-1)+OFFSET('１２月②'!$C$53,0,ROW(A31)-1)+OFFSET('１２月③'!$C$53,0,ROW(A31)-1)+OFFSET('１２月④'!$C$53,0,ROW(A31)-1),AA105-W105-X105-Y105)</f>
        <v>0</v>
      </c>
      <c r="AA105" s="11">
        <f ca="1">OFFSET('１２月①'!$C$31,0,ROW(A31)-1)+OFFSET('１２月②'!$C$31,0,ROW(A31)-1)+OFFSET('１２月③'!$C$31,0,ROW(A31)-1)+OFFSET('１２月④'!$C$31,0,ROW(A31)-1)+OFFSET('１２月①'!$C$32,0,ROW(A31)-1)+OFFSET('１２月②'!$C$32,0,ROW(A31)-1)+OFFSET('１２月③'!$C$32,0,ROW(A31)-1)+OFFSET('１２月④'!$C$32,0,ROW(A31)-1)+OFFSET('１２月①'!$C$33,0,ROW(A31)-1)+OFFSET('１２月②'!$C$33,0,ROW(A31)-1)+OFFSET('１２月③'!$C$33,0,ROW(A31)-1)+OFFSET('１２月④'!$C$33,0,ROW(A31)-1)</f>
        <v>0</v>
      </c>
    </row>
    <row r="106" spans="2:27" ht="23.25" customHeight="1" thickTop="1" thickBot="1" x14ac:dyDescent="0.45">
      <c r="B106" s="47" t="s">
        <v>21</v>
      </c>
      <c r="C106" s="36">
        <f t="shared" ref="C106:Z106" si="26">SUM(C75:C105)</f>
        <v>0</v>
      </c>
      <c r="D106" s="31">
        <f t="shared" ca="1" si="26"/>
        <v>0</v>
      </c>
      <c r="E106" s="31">
        <f t="shared" ca="1" si="26"/>
        <v>0</v>
      </c>
      <c r="F106" s="31">
        <f t="shared" ca="1" si="26"/>
        <v>0</v>
      </c>
      <c r="G106" s="37">
        <f t="shared" ca="1" si="26"/>
        <v>0</v>
      </c>
      <c r="H106" s="36">
        <f t="shared" si="26"/>
        <v>0</v>
      </c>
      <c r="I106" s="31">
        <f t="shared" ca="1" si="26"/>
        <v>0</v>
      </c>
      <c r="J106" s="31">
        <f t="shared" ca="1" si="26"/>
        <v>0</v>
      </c>
      <c r="K106" s="31">
        <f t="shared" ca="1" si="26"/>
        <v>0</v>
      </c>
      <c r="L106" s="37">
        <f t="shared" ca="1" si="26"/>
        <v>0</v>
      </c>
      <c r="M106" s="36">
        <f t="shared" si="26"/>
        <v>0</v>
      </c>
      <c r="N106" s="31">
        <f t="shared" ca="1" si="26"/>
        <v>0</v>
      </c>
      <c r="O106" s="31">
        <f t="shared" ca="1" si="26"/>
        <v>0</v>
      </c>
      <c r="P106" s="31">
        <f t="shared" ca="1" si="26"/>
        <v>0</v>
      </c>
      <c r="Q106" s="37">
        <f t="shared" ca="1" si="26"/>
        <v>0</v>
      </c>
      <c r="R106" s="36">
        <f t="shared" si="26"/>
        <v>0</v>
      </c>
      <c r="S106" s="31">
        <f t="shared" ca="1" si="26"/>
        <v>0</v>
      </c>
      <c r="T106" s="31">
        <f t="shared" ca="1" si="26"/>
        <v>0</v>
      </c>
      <c r="U106" s="31">
        <f t="shared" ca="1" si="26"/>
        <v>0</v>
      </c>
      <c r="V106" s="41">
        <f t="shared" ca="1" si="26"/>
        <v>0</v>
      </c>
      <c r="W106" s="36">
        <f t="shared" ca="1" si="26"/>
        <v>0</v>
      </c>
      <c r="X106" s="31">
        <f t="shared" ca="1" si="26"/>
        <v>0</v>
      </c>
      <c r="Y106" s="31">
        <f t="shared" ca="1" si="26"/>
        <v>0</v>
      </c>
      <c r="Z106" s="37">
        <f t="shared" ca="1" si="26"/>
        <v>0</v>
      </c>
    </row>
    <row r="107" spans="2:27" ht="23.25" customHeight="1" thickBot="1" x14ac:dyDescent="0.45">
      <c r="B107" s="48" t="s">
        <v>22</v>
      </c>
      <c r="C107" s="38">
        <f t="shared" ref="C107:Z107" si="27">SUM(C43,C74,C106)</f>
        <v>0</v>
      </c>
      <c r="D107" s="29">
        <f t="shared" ca="1" si="27"/>
        <v>0</v>
      </c>
      <c r="E107" s="29">
        <f t="shared" ca="1" si="27"/>
        <v>0</v>
      </c>
      <c r="F107" s="29">
        <f t="shared" ca="1" si="27"/>
        <v>0</v>
      </c>
      <c r="G107" s="30">
        <f t="shared" ca="1" si="27"/>
        <v>0</v>
      </c>
      <c r="H107" s="38">
        <f t="shared" si="27"/>
        <v>0</v>
      </c>
      <c r="I107" s="29">
        <f t="shared" ca="1" si="27"/>
        <v>0</v>
      </c>
      <c r="J107" s="29">
        <f t="shared" ca="1" si="27"/>
        <v>0</v>
      </c>
      <c r="K107" s="29">
        <f t="shared" ca="1" si="27"/>
        <v>0</v>
      </c>
      <c r="L107" s="30">
        <f t="shared" ca="1" si="27"/>
        <v>0</v>
      </c>
      <c r="M107" s="38">
        <f t="shared" si="27"/>
        <v>0</v>
      </c>
      <c r="N107" s="29">
        <f t="shared" ca="1" si="27"/>
        <v>0</v>
      </c>
      <c r="O107" s="29">
        <f t="shared" ca="1" si="27"/>
        <v>0</v>
      </c>
      <c r="P107" s="29">
        <f t="shared" ca="1" si="27"/>
        <v>0</v>
      </c>
      <c r="Q107" s="30">
        <f t="shared" ca="1" si="27"/>
        <v>0</v>
      </c>
      <c r="R107" s="38">
        <f t="shared" si="27"/>
        <v>0</v>
      </c>
      <c r="S107" s="29">
        <f t="shared" ca="1" si="27"/>
        <v>0</v>
      </c>
      <c r="T107" s="29">
        <f t="shared" ca="1" si="27"/>
        <v>0</v>
      </c>
      <c r="U107" s="29">
        <f t="shared" ca="1" si="27"/>
        <v>0</v>
      </c>
      <c r="V107" s="42">
        <f t="shared" ca="1" si="27"/>
        <v>0</v>
      </c>
      <c r="W107" s="38">
        <f t="shared" ca="1" si="27"/>
        <v>0</v>
      </c>
      <c r="X107" s="29">
        <f t="shared" ca="1" si="27"/>
        <v>0</v>
      </c>
      <c r="Y107" s="29">
        <f t="shared" ca="1" si="27"/>
        <v>0</v>
      </c>
      <c r="Z107" s="30">
        <f t="shared" ca="1" si="27"/>
        <v>0</v>
      </c>
    </row>
    <row r="108" spans="2:27" ht="23.25" customHeight="1" x14ac:dyDescent="0.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2:27" ht="23.25" customHeight="1" x14ac:dyDescent="0.4"/>
    <row r="110" spans="2:27" ht="23.25" customHeight="1" x14ac:dyDescent="0.4"/>
    <row r="111" spans="2:27" ht="23.25" customHeight="1" x14ac:dyDescent="0.4"/>
    <row r="112" spans="2:27" ht="23.25" customHeight="1" x14ac:dyDescent="0.4"/>
    <row r="113" spans="2:26" ht="23.25" customHeight="1" x14ac:dyDescent="0.4"/>
    <row r="114" spans="2:26" ht="23.25" customHeight="1" x14ac:dyDescent="0.4"/>
    <row r="115" spans="2:26" ht="23.25" customHeight="1" x14ac:dyDescent="0.4"/>
    <row r="116" spans="2:26" ht="23.25" customHeight="1" x14ac:dyDescent="0.4"/>
    <row r="117" spans="2:26" ht="23.25" customHeight="1" x14ac:dyDescent="0.4"/>
    <row r="118" spans="2:26" ht="23.25" customHeight="1" x14ac:dyDescent="0.4"/>
    <row r="119" spans="2:26" ht="23.25" customHeight="1" x14ac:dyDescent="0.4"/>
    <row r="120" spans="2:26" ht="23.25" customHeight="1" x14ac:dyDescent="0.4"/>
    <row r="121" spans="2:26" ht="23.25" customHeight="1" x14ac:dyDescent="0.4"/>
    <row r="122" spans="2:26" ht="23.25" customHeight="1" x14ac:dyDescent="0.4"/>
    <row r="123" spans="2:26" ht="20.25" customHeight="1" x14ac:dyDescent="0.4"/>
    <row r="124" spans="2:26" ht="20.25" customHeight="1" x14ac:dyDescent="0.4">
      <c r="B124" s="25"/>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2:26" x14ac:dyDescent="0.4">
      <c r="B125" s="5"/>
    </row>
  </sheetData>
  <mergeCells count="21">
    <mergeCell ref="A1:Z1"/>
    <mergeCell ref="Y9:Y10"/>
    <mergeCell ref="Z9:Z10"/>
    <mergeCell ref="AA9:AA10"/>
    <mergeCell ref="A6:F6"/>
    <mergeCell ref="B8:B10"/>
    <mergeCell ref="C8:V8"/>
    <mergeCell ref="W8:Z8"/>
    <mergeCell ref="C9:G9"/>
    <mergeCell ref="H9:L9"/>
    <mergeCell ref="M9:Q9"/>
    <mergeCell ref="R9:V9"/>
    <mergeCell ref="W9:W10"/>
    <mergeCell ref="X9:X10"/>
    <mergeCell ref="Z3:Z5"/>
    <mergeCell ref="A4:F4"/>
    <mergeCell ref="A5:F5"/>
    <mergeCell ref="V2:W5"/>
    <mergeCell ref="A3:F3"/>
    <mergeCell ref="X3:X5"/>
    <mergeCell ref="Y3:Y5"/>
  </mergeCells>
  <phoneticPr fontId="4"/>
  <pageMargins left="0.70866141732283472" right="0.70866141732283472" top="0.74803149606299213" bottom="0.74803149606299213" header="0.31496062992125984" footer="0.31496062992125984"/>
  <pageSetup paperSize="8" scale="32"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D124"/>
  <sheetViews>
    <sheetView view="pageBreakPreview" zoomScale="41" zoomScaleNormal="100" zoomScaleSheetLayoutView="41" workbookViewId="0">
      <selection sqref="A1:Z1"/>
    </sheetView>
  </sheetViews>
  <sheetFormatPr defaultRowHeight="18.75" x14ac:dyDescent="0.4"/>
  <cols>
    <col min="1" max="1" width="4.375" style="11" customWidth="1"/>
    <col min="2" max="2" width="11.625" style="11" bestFit="1" customWidth="1"/>
    <col min="3" max="12" width="14.625" style="11" customWidth="1"/>
    <col min="13" max="17" width="15.625" style="11" customWidth="1"/>
    <col min="18" max="26" width="14.625" style="11" customWidth="1"/>
    <col min="27" max="27" width="14.75" style="11" customWidth="1"/>
    <col min="28" max="16384" width="9" style="11"/>
  </cols>
  <sheetData>
    <row r="1" spans="1:30" s="1" customFormat="1" ht="24.75" thickBot="1" x14ac:dyDescent="0.45">
      <c r="A1" s="171" t="s">
        <v>27</v>
      </c>
      <c r="B1" s="172"/>
      <c r="C1" s="172"/>
      <c r="D1" s="172"/>
      <c r="E1" s="172"/>
      <c r="F1" s="172"/>
      <c r="G1" s="172"/>
      <c r="H1" s="172"/>
      <c r="I1" s="172"/>
      <c r="J1" s="172"/>
      <c r="K1" s="172"/>
      <c r="L1" s="172"/>
      <c r="M1" s="172"/>
      <c r="N1" s="172"/>
      <c r="O1" s="172"/>
      <c r="P1" s="172"/>
      <c r="Q1" s="172"/>
      <c r="R1" s="172"/>
      <c r="S1" s="172"/>
      <c r="T1" s="172"/>
      <c r="U1" s="172"/>
      <c r="V1" s="172"/>
      <c r="W1" s="172"/>
      <c r="X1" s="172"/>
      <c r="Y1" s="172"/>
      <c r="Z1" s="173"/>
      <c r="AA1" s="2"/>
      <c r="AB1" s="2"/>
      <c r="AC1" s="2"/>
      <c r="AD1" s="2"/>
    </row>
    <row r="2" spans="1:30" s="1" customFormat="1" x14ac:dyDescent="0.4">
      <c r="C2" s="2"/>
      <c r="D2" s="2"/>
      <c r="E2" s="2"/>
      <c r="T2" s="3"/>
      <c r="U2" s="3"/>
      <c r="V2" s="168"/>
      <c r="W2" s="168"/>
      <c r="X2" s="4"/>
      <c r="Y2" s="4"/>
      <c r="Z2" s="4"/>
      <c r="AA2" s="2"/>
      <c r="AB2" s="2"/>
      <c r="AC2" s="2"/>
      <c r="AD2" s="2"/>
    </row>
    <row r="3" spans="1:30" s="5" customFormat="1" ht="30" customHeight="1" x14ac:dyDescent="0.4">
      <c r="A3" s="169" t="s">
        <v>0</v>
      </c>
      <c r="B3" s="169"/>
      <c r="C3" s="169"/>
      <c r="D3" s="169"/>
      <c r="E3" s="169"/>
      <c r="F3" s="169"/>
      <c r="T3" s="3"/>
      <c r="U3" s="3"/>
      <c r="V3" s="168"/>
      <c r="W3" s="168"/>
      <c r="X3" s="170"/>
      <c r="Y3" s="170"/>
      <c r="Z3" s="170"/>
      <c r="AA3" s="6"/>
      <c r="AB3" s="6"/>
      <c r="AC3" s="6"/>
    </row>
    <row r="4" spans="1:30" s="5" customFormat="1" ht="30" customHeight="1" x14ac:dyDescent="0.4">
      <c r="A4" s="167" t="s">
        <v>1</v>
      </c>
      <c r="B4" s="167"/>
      <c r="C4" s="167"/>
      <c r="D4" s="167"/>
      <c r="E4" s="167"/>
      <c r="F4" s="167"/>
      <c r="T4" s="3"/>
      <c r="U4" s="3"/>
      <c r="V4" s="168"/>
      <c r="W4" s="168"/>
      <c r="X4" s="170"/>
      <c r="Y4" s="170"/>
      <c r="Z4" s="170"/>
      <c r="AA4" s="6"/>
      <c r="AB4" s="6"/>
      <c r="AC4" s="6"/>
    </row>
    <row r="5" spans="1:30" s="5" customFormat="1" ht="30" customHeight="1" x14ac:dyDescent="0.4">
      <c r="A5" s="167" t="s">
        <v>2</v>
      </c>
      <c r="B5" s="167"/>
      <c r="C5" s="167"/>
      <c r="D5" s="167"/>
      <c r="E5" s="167"/>
      <c r="F5" s="167"/>
      <c r="T5" s="3"/>
      <c r="U5" s="3"/>
      <c r="V5" s="168"/>
      <c r="W5" s="168"/>
      <c r="X5" s="170"/>
      <c r="Y5" s="170"/>
      <c r="Z5" s="170"/>
      <c r="AA5" s="6"/>
      <c r="AB5" s="6"/>
      <c r="AC5" s="6"/>
    </row>
    <row r="6" spans="1:30" s="5" customFormat="1" ht="30" customHeight="1" x14ac:dyDescent="0.4">
      <c r="A6" s="169" t="s">
        <v>3</v>
      </c>
      <c r="B6" s="169"/>
      <c r="C6" s="169"/>
      <c r="D6" s="169"/>
      <c r="E6" s="169"/>
      <c r="F6" s="169"/>
      <c r="H6" s="7" t="s">
        <v>4</v>
      </c>
      <c r="V6" s="8"/>
      <c r="W6" s="8"/>
      <c r="X6" s="8"/>
      <c r="Y6" s="8"/>
      <c r="Z6" s="9"/>
      <c r="AA6" s="6"/>
      <c r="AB6" s="6"/>
      <c r="AC6" s="6"/>
    </row>
    <row r="7" spans="1:30" ht="19.5" thickBot="1" x14ac:dyDescent="0.45">
      <c r="A7" s="10"/>
      <c r="B7" s="10"/>
      <c r="C7" s="10"/>
      <c r="D7" s="10"/>
      <c r="E7" s="10"/>
      <c r="F7" s="10"/>
      <c r="G7" s="10"/>
      <c r="H7" s="10"/>
      <c r="I7" s="10"/>
      <c r="J7" s="10"/>
      <c r="K7" s="10"/>
      <c r="L7" s="10"/>
      <c r="M7" s="10"/>
      <c r="N7" s="10"/>
      <c r="O7" s="10"/>
      <c r="P7" s="10"/>
      <c r="Q7" s="10"/>
      <c r="R7" s="10"/>
      <c r="S7" s="10"/>
      <c r="T7" s="10"/>
      <c r="U7" s="10"/>
      <c r="V7" s="10"/>
      <c r="W7" s="10"/>
      <c r="X7" s="10"/>
      <c r="Y7" s="10"/>
      <c r="Z7" s="10"/>
    </row>
    <row r="8" spans="1:30" ht="36.75" customHeight="1" thickBot="1" x14ac:dyDescent="0.45">
      <c r="B8" s="179" t="s">
        <v>5</v>
      </c>
      <c r="C8" s="181" t="s">
        <v>23</v>
      </c>
      <c r="D8" s="182"/>
      <c r="E8" s="182"/>
      <c r="F8" s="182"/>
      <c r="G8" s="182"/>
      <c r="H8" s="182"/>
      <c r="I8" s="182"/>
      <c r="J8" s="182"/>
      <c r="K8" s="182"/>
      <c r="L8" s="182"/>
      <c r="M8" s="182"/>
      <c r="N8" s="182"/>
      <c r="O8" s="182"/>
      <c r="P8" s="182"/>
      <c r="Q8" s="182"/>
      <c r="R8" s="182"/>
      <c r="S8" s="182"/>
      <c r="T8" s="182"/>
      <c r="U8" s="182"/>
      <c r="V8" s="183"/>
      <c r="W8" s="184" t="s">
        <v>6</v>
      </c>
      <c r="X8" s="185"/>
      <c r="Y8" s="185"/>
      <c r="Z8" s="186"/>
    </row>
    <row r="9" spans="1:30" ht="59.25" customHeight="1" x14ac:dyDescent="0.4">
      <c r="B9" s="180"/>
      <c r="C9" s="187" t="s">
        <v>7</v>
      </c>
      <c r="D9" s="188"/>
      <c r="E9" s="188"/>
      <c r="F9" s="188"/>
      <c r="G9" s="189"/>
      <c r="H9" s="187" t="s">
        <v>8</v>
      </c>
      <c r="I9" s="188"/>
      <c r="J9" s="188"/>
      <c r="K9" s="188"/>
      <c r="L9" s="189"/>
      <c r="M9" s="187" t="s">
        <v>125</v>
      </c>
      <c r="N9" s="188"/>
      <c r="O9" s="188"/>
      <c r="P9" s="188"/>
      <c r="Q9" s="189"/>
      <c r="R9" s="187" t="s">
        <v>24</v>
      </c>
      <c r="S9" s="188"/>
      <c r="T9" s="188"/>
      <c r="U9" s="188"/>
      <c r="V9" s="190"/>
      <c r="W9" s="191" t="s">
        <v>9</v>
      </c>
      <c r="X9" s="193" t="s">
        <v>8</v>
      </c>
      <c r="Y9" s="174" t="s">
        <v>25</v>
      </c>
      <c r="Z9" s="176" t="s">
        <v>26</v>
      </c>
      <c r="AA9" s="178" t="s">
        <v>10</v>
      </c>
    </row>
    <row r="10" spans="1:30" ht="36.75" customHeight="1" x14ac:dyDescent="0.4">
      <c r="B10" s="180"/>
      <c r="C10" s="33" t="s">
        <v>11</v>
      </c>
      <c r="D10" s="32" t="s">
        <v>12</v>
      </c>
      <c r="E10" s="32" t="s">
        <v>13</v>
      </c>
      <c r="F10" s="32" t="s">
        <v>14</v>
      </c>
      <c r="G10" s="34" t="s">
        <v>15</v>
      </c>
      <c r="H10" s="33" t="s">
        <v>11</v>
      </c>
      <c r="I10" s="32" t="s">
        <v>12</v>
      </c>
      <c r="J10" s="32" t="s">
        <v>13</v>
      </c>
      <c r="K10" s="32" t="s">
        <v>14</v>
      </c>
      <c r="L10" s="34" t="s">
        <v>15</v>
      </c>
      <c r="M10" s="33" t="s">
        <v>11</v>
      </c>
      <c r="N10" s="32" t="s">
        <v>12</v>
      </c>
      <c r="O10" s="32" t="s">
        <v>13</v>
      </c>
      <c r="P10" s="32" t="s">
        <v>14</v>
      </c>
      <c r="Q10" s="34" t="s">
        <v>15</v>
      </c>
      <c r="R10" s="33" t="s">
        <v>11</v>
      </c>
      <c r="S10" s="32" t="s">
        <v>12</v>
      </c>
      <c r="T10" s="32" t="s">
        <v>13</v>
      </c>
      <c r="U10" s="32" t="s">
        <v>14</v>
      </c>
      <c r="V10" s="39" t="s">
        <v>15</v>
      </c>
      <c r="W10" s="192"/>
      <c r="X10" s="194"/>
      <c r="Y10" s="175"/>
      <c r="Z10" s="177"/>
      <c r="AA10" s="178"/>
    </row>
    <row r="11" spans="1:30" ht="16.5" customHeight="1" thickBot="1" x14ac:dyDescent="0.45">
      <c r="B11" s="43"/>
      <c r="C11" s="49" t="s">
        <v>16</v>
      </c>
      <c r="D11" s="50" t="s">
        <v>17</v>
      </c>
      <c r="E11" s="50" t="s">
        <v>18</v>
      </c>
      <c r="F11" s="50" t="s">
        <v>19</v>
      </c>
      <c r="G11" s="51" t="s">
        <v>20</v>
      </c>
      <c r="H11" s="49" t="s">
        <v>16</v>
      </c>
      <c r="I11" s="50" t="s">
        <v>17</v>
      </c>
      <c r="J11" s="50" t="s">
        <v>18</v>
      </c>
      <c r="K11" s="50" t="s">
        <v>19</v>
      </c>
      <c r="L11" s="51" t="s">
        <v>20</v>
      </c>
      <c r="M11" s="49" t="s">
        <v>16</v>
      </c>
      <c r="N11" s="50" t="s">
        <v>17</v>
      </c>
      <c r="O11" s="50" t="s">
        <v>18</v>
      </c>
      <c r="P11" s="50" t="s">
        <v>19</v>
      </c>
      <c r="Q11" s="51" t="s">
        <v>20</v>
      </c>
      <c r="R11" s="49" t="s">
        <v>16</v>
      </c>
      <c r="S11" s="50" t="s">
        <v>17</v>
      </c>
      <c r="T11" s="50" t="s">
        <v>18</v>
      </c>
      <c r="U11" s="50" t="s">
        <v>19</v>
      </c>
      <c r="V11" s="52" t="s">
        <v>20</v>
      </c>
      <c r="W11" s="53"/>
      <c r="X11" s="54"/>
      <c r="Y11" s="54"/>
      <c r="Z11" s="55"/>
    </row>
    <row r="12" spans="1:30" ht="23.25" customHeight="1" x14ac:dyDescent="0.4">
      <c r="B12" s="44">
        <v>45292</v>
      </c>
      <c r="C12" s="21"/>
      <c r="D12" s="20">
        <f ca="1">OFFSET('１月①'!$C$32,0,ROW(A1)-1)+OFFSET('１月②'!$C$32,0,ROW(A1)-1)+OFFSET('１月③'!$C$32,0,ROW(A1)-1)+OFFSET('１月④'!$C$32,0,ROW(A1)-1)</f>
        <v>0</v>
      </c>
      <c r="E12" s="20">
        <f ca="1">SUM(C12:D12)</f>
        <v>0</v>
      </c>
      <c r="F12" s="20">
        <f ca="1">OFFSET('１月①'!$C$37,0,ROW(A1)-1)+OFFSET('１月②'!$C$37,0,ROW(A1)-1)+OFFSET('１月③'!$C$37,0,ROW(A1)-1)+OFFSET('１月④'!$C$37,0,ROW(A1)-1)</f>
        <v>0</v>
      </c>
      <c r="G12" s="23">
        <f ca="1">E12-F12</f>
        <v>0</v>
      </c>
      <c r="H12" s="21"/>
      <c r="I12" s="20">
        <f ca="1">OFFSET('１月①'!$C$33,0,ROW(A1)-1)+OFFSET('１月②'!$C$33,0,ROW(A1)-1)+OFFSET('１月③'!$C$33,0,ROW(A1)-1)+OFFSET('１月④'!$C$33,0,ROW(A1)-1)</f>
        <v>0</v>
      </c>
      <c r="J12" s="20">
        <f ca="1">SUM(H12:I12)</f>
        <v>0</v>
      </c>
      <c r="K12" s="20">
        <f ca="1">OFFSET('１月①'!$C$38,0,ROW(A1)-1)+OFFSET('１月②'!$C$38,0,ROW(A1)-1)+OFFSET('１月③'!$C$38,0,ROW(A1)-1)+OFFSET('１月④'!$C$38,0,ROW(A1)-1)</f>
        <v>0</v>
      </c>
      <c r="L12" s="23">
        <f ca="1">J12-K12</f>
        <v>0</v>
      </c>
      <c r="M12" s="21"/>
      <c r="N12" s="20">
        <f ca="1">OFFSET('１月①'!$C$34,0,ROW(A1)-1)+OFFSET('１月②'!$C$34,0,ROW(A1)-1)+OFFSET('１月③'!$C$34,0,ROW(A1)-1)+OFFSET('１月④'!$C$34,0,ROW(A1)-1)</f>
        <v>0</v>
      </c>
      <c r="O12" s="20">
        <f ca="1">SUM(M12:N12)</f>
        <v>0</v>
      </c>
      <c r="P12" s="20">
        <f ca="1">OFFSET('１月①'!$C$39,0,ROW(A1)-1)+OFFSET('１月②'!$C$39,0,ROW(A1)-1)+OFFSET('１月③'!$C$39,0,ROW(A1)-1)+OFFSET('１月④'!$C$39,0,ROW(A1)-1)</f>
        <v>0</v>
      </c>
      <c r="Q12" s="23">
        <f ca="1">O12-P12</f>
        <v>0</v>
      </c>
      <c r="R12" s="21"/>
      <c r="S12" s="20">
        <f ca="1">OFFSET('１月①'!$C$35,0,ROW(A1)-1)+OFFSET('１月②'!$C$35,0,ROW(A1)-1)+OFFSET('１月③'!$C$35,0,ROW(A1)-1)+OFFSET('１月④'!$C$35,0,ROW(A1)-1)</f>
        <v>0</v>
      </c>
      <c r="T12" s="20">
        <f ca="1">SUM(R12:S12)</f>
        <v>0</v>
      </c>
      <c r="U12" s="20">
        <f ca="1">OFFSET('１月①'!$C$40,0,ROW(A1)-1)+OFFSET('１月②'!$C$40,0,ROW(A1)-1)+OFFSET('１月③'!$C$40,0,ROW(A1)-1)+OFFSET('１月④'!$C$40,0,ROW(A1)-1)</f>
        <v>0</v>
      </c>
      <c r="V12" s="22">
        <f ca="1">T12-U12</f>
        <v>0</v>
      </c>
      <c r="W12" s="21">
        <f ca="1">MIN(OFFSET('１月①'!$C$50,0,ROW(A1)-1)+OFFSET('１月②'!$C$50,0,ROW(A1)-1)+OFFSET('１月③'!$C$50,0,ROW(A1)-1)+OFFSET('１月④'!$C$50,0,ROW(A1)-1),AA12)</f>
        <v>0</v>
      </c>
      <c r="X12" s="20">
        <f ca="1">MIN(OFFSET('１月①'!$C$51,0,ROW(A1)-1)+OFFSET('１月②'!$C$51,0,ROW(A1)-1)+OFFSET('１月③'!$C$51,0,ROW(A1)-1)+OFFSET('１月④'!$C$51,0,ROW(A1)-1),AA12-W12)</f>
        <v>0</v>
      </c>
      <c r="Y12" s="20">
        <f ca="1">MIN(OFFSET('１月①'!$C$52,0,ROW(A1)-1)+OFFSET('１月②'!$C$52,0,ROW(A1)-1)+OFFSET('１月③'!$C$52,0,ROW(A1)-1)+OFFSET('１月④'!$C$52,0,ROW(A1)-1),AA12-W12-X12)</f>
        <v>0</v>
      </c>
      <c r="Z12" s="23">
        <f ca="1">MIN(OFFSET('１月①'!$C$53,0,ROW(A1)-1)+OFFSET('１月②'!$C$53,0,ROW(A1)-1)+OFFSET('１月③'!$C$53,0,ROW(A1)-1)+OFFSET('１月④'!$C$53,0,ROW(A1)-1),AA12-W12-X12-Y12)</f>
        <v>0</v>
      </c>
      <c r="AA12" s="11">
        <f ca="1">OFFSET('１月①'!$C$31,0,ROW(A1)-1)+OFFSET('１月②'!$C$31,0,ROW(A1)-1)+OFFSET('１月③'!$C$31,0,ROW(A1)-1)+OFFSET('１月④'!$C$31,0,ROW(A1)-1)+OFFSET('１月①'!$C$32,0,ROW(A1)-1)+OFFSET('１月②'!$C$32,0,ROW(A1)-1)+OFFSET('１月③'!$C$32,0,ROW(A1)-1)+OFFSET('１月④'!$C$32,0,ROW(A1)-1)+OFFSET('１月①'!$C$33,0,ROW(A1)-1)+OFFSET('１月②'!$C$33,0,ROW(A1)-1)+OFFSET('１月③'!$C$33,0,ROW(A1)-1)+OFFSET('１月④'!$C$33,0,ROW(A1)-1)</f>
        <v>0</v>
      </c>
    </row>
    <row r="13" spans="1:30" ht="23.25" customHeight="1" x14ac:dyDescent="0.4">
      <c r="B13" s="44">
        <v>45293</v>
      </c>
      <c r="C13" s="13"/>
      <c r="D13" s="20">
        <f ca="1">OFFSET('１月①'!$C$32,0,ROW(A2)-1)+OFFSET('１月②'!$C$32,0,ROW(A2)-1)+OFFSET('１月③'!$C$32,0,ROW(A2)-1)+OFFSET('１月④'!$C$32,0,ROW(A2)-1)</f>
        <v>0</v>
      </c>
      <c r="E13" s="20">
        <f t="shared" ref="E13:E42" ca="1" si="0">SUM(C13:D13)</f>
        <v>0</v>
      </c>
      <c r="F13" s="20">
        <f ca="1">OFFSET('１月①'!$C$37,0,ROW(A2)-1)+OFFSET('１月②'!$C$37,0,ROW(A2)-1)+OFFSET('１月③'!$C$37,0,ROW(A2)-1)+OFFSET('１月④'!$C$37,0,ROW(A2)-1)</f>
        <v>0</v>
      </c>
      <c r="G13" s="23">
        <f t="shared" ref="G13:G42" ca="1" si="1">E13-F13</f>
        <v>0</v>
      </c>
      <c r="H13" s="13"/>
      <c r="I13" s="20">
        <f ca="1">OFFSET('１月①'!$C$33,0,ROW(A2)-1)+OFFSET('１月②'!$C$33,0,ROW(A2)-1)+OFFSET('１月③'!$C$33,0,ROW(A2)-1)+OFFSET('１月④'!$C$33,0,ROW(A2)-1)</f>
        <v>0</v>
      </c>
      <c r="J13" s="12">
        <f t="shared" ref="J13:J42" ca="1" si="2">SUM(H13:I13)</f>
        <v>0</v>
      </c>
      <c r="K13" s="20">
        <f ca="1">OFFSET('１月①'!$C$38,0,ROW(A2)-1)+OFFSET('１月②'!$C$38,0,ROW(A2)-1)+OFFSET('１月③'!$C$38,0,ROW(A2)-1)+OFFSET('１月④'!$C$38,0,ROW(A2)-1)</f>
        <v>0</v>
      </c>
      <c r="L13" s="15">
        <f t="shared" ref="L13:L42" ca="1" si="3">J13-K13</f>
        <v>0</v>
      </c>
      <c r="M13" s="13"/>
      <c r="N13" s="20">
        <f ca="1">OFFSET('１月①'!$C$34,0,ROW(A2)-1)+OFFSET('１月②'!$C$34,0,ROW(A2)-1)+OFFSET('１月③'!$C$34,0,ROW(A2)-1)+OFFSET('１月④'!$C$34,0,ROW(A2)-1)</f>
        <v>0</v>
      </c>
      <c r="O13" s="12">
        <f t="shared" ref="O13:O42" ca="1" si="4">SUM(M13:N13)</f>
        <v>0</v>
      </c>
      <c r="P13" s="20">
        <f ca="1">OFFSET('１月①'!$C$39,0,ROW(A2)-1)+OFFSET('１月②'!$C$39,0,ROW(A2)-1)+OFFSET('１月③'!$C$39,0,ROW(A2)-1)+OFFSET('１月④'!$C$39,0,ROW(A2)-1)</f>
        <v>0</v>
      </c>
      <c r="Q13" s="15">
        <f t="shared" ref="Q13:Q42" ca="1" si="5">O13-P13</f>
        <v>0</v>
      </c>
      <c r="R13" s="13"/>
      <c r="S13" s="20">
        <f ca="1">OFFSET('１月①'!$C$35,0,ROW(A2)-1)+OFFSET('１月②'!$C$35,0,ROW(A2)-1)+OFFSET('１月③'!$C$35,0,ROW(A2)-1)+OFFSET('１月④'!$C$35,0,ROW(A2)-1)</f>
        <v>0</v>
      </c>
      <c r="T13" s="12">
        <f t="shared" ref="T13:T42" ca="1" si="6">SUM(R13:S13)</f>
        <v>0</v>
      </c>
      <c r="U13" s="20">
        <f ca="1">OFFSET('１月①'!$C$40,0,ROW(A2)-1)+OFFSET('１月②'!$C$40,0,ROW(A2)-1)+OFFSET('１月③'!$C$40,0,ROW(A2)-1)+OFFSET('１月④'!$C$40,0,ROW(A2)-1)</f>
        <v>0</v>
      </c>
      <c r="V13" s="14">
        <f t="shared" ref="V13:V42" ca="1" si="7">T13-U13</f>
        <v>0</v>
      </c>
      <c r="W13" s="21">
        <f ca="1">MIN(OFFSET('１月①'!$C$50,0,ROW(A2)-1)+OFFSET('１月②'!$C$50,0,ROW(A2)-1)+OFFSET('１月③'!$C$50,0,ROW(A2)-1)+OFFSET('１月④'!$C$50,0,ROW(A2)-1),AA13)</f>
        <v>0</v>
      </c>
      <c r="X13" s="20">
        <f ca="1">MIN(OFFSET('１月①'!$C$51,0,ROW(A2)-1)+OFFSET('１月②'!$C$51,0,ROW(A2)-1)+OFFSET('１月③'!$C$51,0,ROW(A2)-1)+OFFSET('１月④'!$C$51,0,ROW(A2)-1),AA13-W13)</f>
        <v>0</v>
      </c>
      <c r="Y13" s="20">
        <f ca="1">MIN(OFFSET('１月①'!$C$52,0,ROW(A2)-1)+OFFSET('１月②'!$C$52,0,ROW(A2)-1)+OFFSET('１月③'!$C$52,0,ROW(A2)-1)+OFFSET('１月④'!$C$52,0,ROW(A2)-1),AA13-W13-X13)</f>
        <v>0</v>
      </c>
      <c r="Z13" s="23">
        <f ca="1">MIN(OFFSET('１月①'!$C$53,0,ROW(A2)-1)+OFFSET('１月②'!$C$53,0,ROW(A2)-1)+OFFSET('１月③'!$C$53,0,ROW(A2)-1)+OFFSET('１月④'!$C$53,0,ROW(A2)-1),AA13-W13-X13-Y13)</f>
        <v>0</v>
      </c>
      <c r="AA13" s="11">
        <f ca="1">OFFSET('１月①'!$C$31,0,ROW(A2)-1)+OFFSET('１月②'!$C$31,0,ROW(A2)-1)+OFFSET('１月③'!$C$31,0,ROW(A2)-1)+OFFSET('１月④'!$C$31,0,ROW(A2)-1)+OFFSET('１月①'!$C$32,0,ROW(A2)-1)+OFFSET('１月②'!$C$32,0,ROW(A2)-1)+OFFSET('１月③'!$C$32,0,ROW(A2)-1)+OFFSET('１月④'!$C$32,0,ROW(A2)-1)+OFFSET('１月①'!$C$33,0,ROW(A2)-1)+OFFSET('１月②'!$C$33,0,ROW(A2)-1)+OFFSET('１月③'!$C$33,0,ROW(A2)-1)+OFFSET('１月④'!$C$33,0,ROW(A2)-1)</f>
        <v>0</v>
      </c>
    </row>
    <row r="14" spans="1:30" ht="23.25" customHeight="1" x14ac:dyDescent="0.4">
      <c r="B14" s="44">
        <v>45294</v>
      </c>
      <c r="C14" s="13"/>
      <c r="D14" s="20">
        <f ca="1">OFFSET('１月①'!$C$32,0,ROW(A3)-1)+OFFSET('１月②'!$C$32,0,ROW(A3)-1)+OFFSET('１月③'!$C$32,0,ROW(A3)-1)+OFFSET('１月④'!$C$32,0,ROW(A3)-1)</f>
        <v>0</v>
      </c>
      <c r="E14" s="20">
        <f t="shared" ca="1" si="0"/>
        <v>0</v>
      </c>
      <c r="F14" s="20">
        <f ca="1">OFFSET('１月①'!$C$37,0,ROW(A3)-1)+OFFSET('１月②'!$C$37,0,ROW(A3)-1)+OFFSET('１月③'!$C$37,0,ROW(A3)-1)+OFFSET('１月④'!$C$37,0,ROW(A3)-1)</f>
        <v>0</v>
      </c>
      <c r="G14" s="23">
        <f t="shared" ca="1" si="1"/>
        <v>0</v>
      </c>
      <c r="H14" s="13"/>
      <c r="I14" s="20">
        <f ca="1">OFFSET('１月①'!$C$33,0,ROW(A3)-1)+OFFSET('１月②'!$C$33,0,ROW(A3)-1)+OFFSET('１月③'!$C$33,0,ROW(A3)-1)+OFFSET('１月④'!$C$33,0,ROW(A3)-1)</f>
        <v>0</v>
      </c>
      <c r="J14" s="12">
        <f t="shared" ca="1" si="2"/>
        <v>0</v>
      </c>
      <c r="K14" s="20">
        <f ca="1">OFFSET('１月①'!$C$38,0,ROW(A3)-1)+OFFSET('１月②'!$C$38,0,ROW(A3)-1)+OFFSET('１月③'!$C$38,0,ROW(A3)-1)+OFFSET('１月④'!$C$38,0,ROW(A3)-1)</f>
        <v>0</v>
      </c>
      <c r="L14" s="15">
        <f t="shared" ca="1" si="3"/>
        <v>0</v>
      </c>
      <c r="M14" s="13"/>
      <c r="N14" s="20">
        <f ca="1">OFFSET('１月①'!$C$34,0,ROW(A3)-1)+OFFSET('１月②'!$C$34,0,ROW(A3)-1)+OFFSET('１月③'!$C$34,0,ROW(A3)-1)+OFFSET('１月④'!$C$34,0,ROW(A3)-1)</f>
        <v>0</v>
      </c>
      <c r="O14" s="12">
        <f t="shared" ca="1" si="4"/>
        <v>0</v>
      </c>
      <c r="P14" s="20">
        <f ca="1">OFFSET('１月①'!$C$39,0,ROW(A3)-1)+OFFSET('１月②'!$C$39,0,ROW(A3)-1)+OFFSET('１月③'!$C$39,0,ROW(A3)-1)+OFFSET('１月④'!$C$39,0,ROW(A3)-1)</f>
        <v>0</v>
      </c>
      <c r="Q14" s="15">
        <f t="shared" ca="1" si="5"/>
        <v>0</v>
      </c>
      <c r="R14" s="13"/>
      <c r="S14" s="20">
        <f ca="1">OFFSET('１月①'!$C$35,0,ROW(A3)-1)+OFFSET('１月②'!$C$35,0,ROW(A3)-1)+OFFSET('１月③'!$C$35,0,ROW(A3)-1)+OFFSET('１月④'!$C$35,0,ROW(A3)-1)</f>
        <v>0</v>
      </c>
      <c r="T14" s="12">
        <f t="shared" ca="1" si="6"/>
        <v>0</v>
      </c>
      <c r="U14" s="20">
        <f ca="1">OFFSET('１月①'!$C$40,0,ROW(A3)-1)+OFFSET('１月②'!$C$40,0,ROW(A3)-1)+OFFSET('１月③'!$C$40,0,ROW(A3)-1)+OFFSET('１月④'!$C$40,0,ROW(A3)-1)</f>
        <v>0</v>
      </c>
      <c r="V14" s="14">
        <f t="shared" ca="1" si="7"/>
        <v>0</v>
      </c>
      <c r="W14" s="21">
        <f ca="1">MIN(OFFSET('１月①'!$C$50,0,ROW(A3)-1)+OFFSET('１月②'!$C$50,0,ROW(A3)-1)+OFFSET('１月③'!$C$50,0,ROW(A3)-1)+OFFSET('１月④'!$C$50,0,ROW(A3)-1),AA14)</f>
        <v>0</v>
      </c>
      <c r="X14" s="20">
        <f ca="1">MIN(OFFSET('１月①'!$C$51,0,ROW(A3)-1)+OFFSET('１月②'!$C$51,0,ROW(A3)-1)+OFFSET('１月③'!$C$51,0,ROW(A3)-1)+OFFSET('１月④'!$C$51,0,ROW(A3)-1),AA14-W14)</f>
        <v>0</v>
      </c>
      <c r="Y14" s="20">
        <f ca="1">MIN(OFFSET('１月①'!$C$52,0,ROW(A3)-1)+OFFSET('１月②'!$C$52,0,ROW(A3)-1)+OFFSET('１月③'!$C$52,0,ROW(A3)-1)+OFFSET('１月④'!$C$52,0,ROW(A3)-1),AA14-W14-X14)</f>
        <v>0</v>
      </c>
      <c r="Z14" s="23">
        <f ca="1">MIN(OFFSET('１月①'!$C$53,0,ROW(A3)-1)+OFFSET('１月②'!$C$53,0,ROW(A3)-1)+OFFSET('１月③'!$C$53,0,ROW(A3)-1)+OFFSET('１月④'!$C$53,0,ROW(A3)-1),AA14-W14-X14-Y14)</f>
        <v>0</v>
      </c>
      <c r="AA14" s="11">
        <f ca="1">OFFSET('１月①'!$C$31,0,ROW(A3)-1)+OFFSET('１月②'!$C$31,0,ROW(A3)-1)+OFFSET('１月③'!$C$31,0,ROW(A3)-1)+OFFSET('１月④'!$C$31,0,ROW(A3)-1)+OFFSET('１月①'!$C$32,0,ROW(A3)-1)+OFFSET('１月②'!$C$32,0,ROW(A3)-1)+OFFSET('１月③'!$C$32,0,ROW(A3)-1)+OFFSET('１月④'!$C$32,0,ROW(A3)-1)+OFFSET('１月①'!$C$33,0,ROW(A3)-1)+OFFSET('１月②'!$C$33,0,ROW(A3)-1)+OFFSET('１月③'!$C$33,0,ROW(A3)-1)+OFFSET('１月④'!$C$33,0,ROW(A3)-1)</f>
        <v>0</v>
      </c>
    </row>
    <row r="15" spans="1:30" ht="23.25" customHeight="1" x14ac:dyDescent="0.4">
      <c r="B15" s="44">
        <v>45295</v>
      </c>
      <c r="C15" s="13"/>
      <c r="D15" s="20">
        <f ca="1">OFFSET('１月①'!$C$32,0,ROW(A4)-1)+OFFSET('１月②'!$C$32,0,ROW(A4)-1)+OFFSET('１月③'!$C$32,0,ROW(A4)-1)+OFFSET('１月④'!$C$32,0,ROW(A4)-1)</f>
        <v>0</v>
      </c>
      <c r="E15" s="20">
        <f t="shared" ca="1" si="0"/>
        <v>0</v>
      </c>
      <c r="F15" s="20">
        <f ca="1">OFFSET('１月①'!$C$37,0,ROW(A4)-1)+OFFSET('１月②'!$C$37,0,ROW(A4)-1)+OFFSET('１月③'!$C$37,0,ROW(A4)-1)+OFFSET('１月④'!$C$37,0,ROW(A4)-1)</f>
        <v>0</v>
      </c>
      <c r="G15" s="23">
        <f t="shared" ca="1" si="1"/>
        <v>0</v>
      </c>
      <c r="H15" s="13"/>
      <c r="I15" s="20">
        <f ca="1">OFFSET('１月①'!$C$33,0,ROW(A4)-1)+OFFSET('１月②'!$C$33,0,ROW(A4)-1)+OFFSET('１月③'!$C$33,0,ROW(A4)-1)+OFFSET('１月④'!$C$33,0,ROW(A4)-1)</f>
        <v>0</v>
      </c>
      <c r="J15" s="12">
        <f t="shared" ca="1" si="2"/>
        <v>0</v>
      </c>
      <c r="K15" s="20">
        <f ca="1">OFFSET('１月①'!$C$38,0,ROW(A4)-1)+OFFSET('１月②'!$C$38,0,ROW(A4)-1)+OFFSET('１月③'!$C$38,0,ROW(A4)-1)+OFFSET('１月④'!$C$38,0,ROW(A4)-1)</f>
        <v>0</v>
      </c>
      <c r="L15" s="15">
        <f t="shared" ca="1" si="3"/>
        <v>0</v>
      </c>
      <c r="M15" s="13"/>
      <c r="N15" s="20">
        <f ca="1">OFFSET('１月①'!$C$34,0,ROW(A4)-1)+OFFSET('１月②'!$C$34,0,ROW(A4)-1)+OFFSET('１月③'!$C$34,0,ROW(A4)-1)+OFFSET('１月④'!$C$34,0,ROW(A4)-1)</f>
        <v>0</v>
      </c>
      <c r="O15" s="12">
        <f t="shared" ca="1" si="4"/>
        <v>0</v>
      </c>
      <c r="P15" s="20">
        <f ca="1">OFFSET('１月①'!$C$39,0,ROW(A4)-1)+OFFSET('１月②'!$C$39,0,ROW(A4)-1)+OFFSET('１月③'!$C$39,0,ROW(A4)-1)+OFFSET('１月④'!$C$39,0,ROW(A4)-1)</f>
        <v>0</v>
      </c>
      <c r="Q15" s="15">
        <f t="shared" ca="1" si="5"/>
        <v>0</v>
      </c>
      <c r="R15" s="13"/>
      <c r="S15" s="20">
        <f ca="1">OFFSET('１月①'!$C$35,0,ROW(A4)-1)+OFFSET('１月②'!$C$35,0,ROW(A4)-1)+OFFSET('１月③'!$C$35,0,ROW(A4)-1)+OFFSET('１月④'!$C$35,0,ROW(A4)-1)</f>
        <v>0</v>
      </c>
      <c r="T15" s="12">
        <f t="shared" ca="1" si="6"/>
        <v>0</v>
      </c>
      <c r="U15" s="20">
        <f ca="1">OFFSET('１月①'!$C$40,0,ROW(A4)-1)+OFFSET('１月②'!$C$40,0,ROW(A4)-1)+OFFSET('１月③'!$C$40,0,ROW(A4)-1)+OFFSET('１月④'!$C$40,0,ROW(A4)-1)</f>
        <v>0</v>
      </c>
      <c r="V15" s="14">
        <f t="shared" ca="1" si="7"/>
        <v>0</v>
      </c>
      <c r="W15" s="21">
        <f ca="1">MIN(OFFSET('１月①'!$C$50,0,ROW(A4)-1)+OFFSET('１月②'!$C$50,0,ROW(A4)-1)+OFFSET('１月③'!$C$50,0,ROW(A4)-1)+OFFSET('１月④'!$C$50,0,ROW(A4)-1),AA15)</f>
        <v>0</v>
      </c>
      <c r="X15" s="20">
        <f ca="1">MIN(OFFSET('１月①'!$C$51,0,ROW(A4)-1)+OFFSET('１月②'!$C$51,0,ROW(A4)-1)+OFFSET('１月③'!$C$51,0,ROW(A4)-1)+OFFSET('１月④'!$C$51,0,ROW(A4)-1),AA15-W15)</f>
        <v>0</v>
      </c>
      <c r="Y15" s="20">
        <f ca="1">MIN(OFFSET('１月①'!$C$52,0,ROW(A4)-1)+OFFSET('１月②'!$C$52,0,ROW(A4)-1)+OFFSET('１月③'!$C$52,0,ROW(A4)-1)+OFFSET('１月④'!$C$52,0,ROW(A4)-1),AA15-W15-X15)</f>
        <v>0</v>
      </c>
      <c r="Z15" s="23">
        <f ca="1">MIN(OFFSET('１月①'!$C$53,0,ROW(A4)-1)+OFFSET('１月②'!$C$53,0,ROW(A4)-1)+OFFSET('１月③'!$C$53,0,ROW(A4)-1)+OFFSET('１月④'!$C$53,0,ROW(A4)-1),AA15-W15-X15-Y15)</f>
        <v>0</v>
      </c>
      <c r="AA15" s="11">
        <f ca="1">OFFSET('１月①'!$C$31,0,ROW(A4)-1)+OFFSET('１月②'!$C$31,0,ROW(A4)-1)+OFFSET('１月③'!$C$31,0,ROW(A4)-1)+OFFSET('１月④'!$C$31,0,ROW(A4)-1)+OFFSET('１月①'!$C$32,0,ROW(A4)-1)+OFFSET('１月②'!$C$32,0,ROW(A4)-1)+OFFSET('１月③'!$C$32,0,ROW(A4)-1)+OFFSET('１月④'!$C$32,0,ROW(A4)-1)+OFFSET('１月①'!$C$33,0,ROW(A4)-1)+OFFSET('１月②'!$C$33,0,ROW(A4)-1)+OFFSET('１月③'!$C$33,0,ROW(A4)-1)+OFFSET('１月④'!$C$33,0,ROW(A4)-1)</f>
        <v>0</v>
      </c>
    </row>
    <row r="16" spans="1:30" ht="23.25" customHeight="1" x14ac:dyDescent="0.4">
      <c r="B16" s="44">
        <v>45296</v>
      </c>
      <c r="C16" s="13"/>
      <c r="D16" s="20">
        <f ca="1">OFFSET('１月①'!$C$32,0,ROW(A5)-1)+OFFSET('１月②'!$C$32,0,ROW(A5)-1)+OFFSET('１月③'!$C$32,0,ROW(A5)-1)+OFFSET('１月④'!$C$32,0,ROW(A5)-1)</f>
        <v>0</v>
      </c>
      <c r="E16" s="20">
        <f t="shared" ca="1" si="0"/>
        <v>0</v>
      </c>
      <c r="F16" s="20">
        <f ca="1">OFFSET('１月①'!$C$37,0,ROW(A5)-1)+OFFSET('１月②'!$C$37,0,ROW(A5)-1)+OFFSET('１月③'!$C$37,0,ROW(A5)-1)+OFFSET('１月④'!$C$37,0,ROW(A5)-1)</f>
        <v>0</v>
      </c>
      <c r="G16" s="23">
        <f t="shared" ca="1" si="1"/>
        <v>0</v>
      </c>
      <c r="H16" s="13"/>
      <c r="I16" s="20">
        <f ca="1">OFFSET('１月①'!$C$33,0,ROW(A5)-1)+OFFSET('１月②'!$C$33,0,ROW(A5)-1)+OFFSET('１月③'!$C$33,0,ROW(A5)-1)+OFFSET('１月④'!$C$33,0,ROW(A5)-1)</f>
        <v>0</v>
      </c>
      <c r="J16" s="12">
        <f t="shared" ca="1" si="2"/>
        <v>0</v>
      </c>
      <c r="K16" s="20">
        <f ca="1">OFFSET('１月①'!$C$38,0,ROW(A5)-1)+OFFSET('１月②'!$C$38,0,ROW(A5)-1)+OFFSET('１月③'!$C$38,0,ROW(A5)-1)+OFFSET('１月④'!$C$38,0,ROW(A5)-1)</f>
        <v>0</v>
      </c>
      <c r="L16" s="15">
        <f t="shared" ca="1" si="3"/>
        <v>0</v>
      </c>
      <c r="M16" s="13"/>
      <c r="N16" s="20">
        <f ca="1">OFFSET('１月①'!$C$34,0,ROW(A5)-1)+OFFSET('１月②'!$C$34,0,ROW(A5)-1)+OFFSET('１月③'!$C$34,0,ROW(A5)-1)+OFFSET('１月④'!$C$34,0,ROW(A5)-1)</f>
        <v>0</v>
      </c>
      <c r="O16" s="12">
        <f t="shared" ca="1" si="4"/>
        <v>0</v>
      </c>
      <c r="P16" s="20">
        <f ca="1">OFFSET('１月①'!$C$39,0,ROW(A5)-1)+OFFSET('１月②'!$C$39,0,ROW(A5)-1)+OFFSET('１月③'!$C$39,0,ROW(A5)-1)+OFFSET('１月④'!$C$39,0,ROW(A5)-1)</f>
        <v>0</v>
      </c>
      <c r="Q16" s="15">
        <f t="shared" ca="1" si="5"/>
        <v>0</v>
      </c>
      <c r="R16" s="13"/>
      <c r="S16" s="20">
        <f ca="1">OFFSET('１月①'!$C$35,0,ROW(A5)-1)+OFFSET('１月②'!$C$35,0,ROW(A5)-1)+OFFSET('１月③'!$C$35,0,ROW(A5)-1)+OFFSET('１月④'!$C$35,0,ROW(A5)-1)</f>
        <v>0</v>
      </c>
      <c r="T16" s="12">
        <f t="shared" ca="1" si="6"/>
        <v>0</v>
      </c>
      <c r="U16" s="20">
        <f ca="1">OFFSET('１月①'!$C$40,0,ROW(A5)-1)+OFFSET('１月②'!$C$40,0,ROW(A5)-1)+OFFSET('１月③'!$C$40,0,ROW(A5)-1)+OFFSET('１月④'!$C$40,0,ROW(A5)-1)</f>
        <v>0</v>
      </c>
      <c r="V16" s="14">
        <f t="shared" ca="1" si="7"/>
        <v>0</v>
      </c>
      <c r="W16" s="21">
        <f ca="1">MIN(OFFSET('１月①'!$C$50,0,ROW(A5)-1)+OFFSET('１月②'!$C$50,0,ROW(A5)-1)+OFFSET('１月③'!$C$50,0,ROW(A5)-1)+OFFSET('１月④'!$C$50,0,ROW(A5)-1),AA16)</f>
        <v>0</v>
      </c>
      <c r="X16" s="20">
        <f ca="1">MIN(OFFSET('１月①'!$C$51,0,ROW(A5)-1)+OFFSET('１月②'!$C$51,0,ROW(A5)-1)+OFFSET('１月③'!$C$51,0,ROW(A5)-1)+OFFSET('１月④'!$C$51,0,ROW(A5)-1),AA16-W16)</f>
        <v>0</v>
      </c>
      <c r="Y16" s="20">
        <f ca="1">MIN(OFFSET('１月①'!$C$52,0,ROW(A5)-1)+OFFSET('１月②'!$C$52,0,ROW(A5)-1)+OFFSET('１月③'!$C$52,0,ROW(A5)-1)+OFFSET('１月④'!$C$52,0,ROW(A5)-1),AA16-W16-X16)</f>
        <v>0</v>
      </c>
      <c r="Z16" s="23">
        <f ca="1">MIN(OFFSET('１月①'!$C$53,0,ROW(A5)-1)+OFFSET('１月②'!$C$53,0,ROW(A5)-1)+OFFSET('１月③'!$C$53,0,ROW(A5)-1)+OFFSET('１月④'!$C$53,0,ROW(A5)-1),AA16-W16-X16-Y16)</f>
        <v>0</v>
      </c>
      <c r="AA16" s="11">
        <f ca="1">OFFSET('１月①'!$C$31,0,ROW(A5)-1)+OFFSET('１月②'!$C$31,0,ROW(A5)-1)+OFFSET('１月③'!$C$31,0,ROW(A5)-1)+OFFSET('１月④'!$C$31,0,ROW(A5)-1)+OFFSET('１月①'!$C$32,0,ROW(A5)-1)+OFFSET('１月②'!$C$32,0,ROW(A5)-1)+OFFSET('１月③'!$C$32,0,ROW(A5)-1)+OFFSET('１月④'!$C$32,0,ROW(A5)-1)+OFFSET('１月①'!$C$33,0,ROW(A5)-1)+OFFSET('１月②'!$C$33,0,ROW(A5)-1)+OFFSET('１月③'!$C$33,0,ROW(A5)-1)+OFFSET('１月④'!$C$33,0,ROW(A5)-1)</f>
        <v>0</v>
      </c>
    </row>
    <row r="17" spans="2:27" ht="23.25" customHeight="1" x14ac:dyDescent="0.4">
      <c r="B17" s="44">
        <v>45297</v>
      </c>
      <c r="C17" s="13"/>
      <c r="D17" s="20">
        <f ca="1">OFFSET('１月①'!$C$32,0,ROW(A6)-1)+OFFSET('１月②'!$C$32,0,ROW(A6)-1)+OFFSET('１月③'!$C$32,0,ROW(A6)-1)+OFFSET('１月④'!$C$32,0,ROW(A6)-1)</f>
        <v>0</v>
      </c>
      <c r="E17" s="20">
        <f t="shared" ca="1" si="0"/>
        <v>0</v>
      </c>
      <c r="F17" s="20">
        <f ca="1">OFFSET('１月①'!$C$37,0,ROW(A6)-1)+OFFSET('１月②'!$C$37,0,ROW(A6)-1)+OFFSET('１月③'!$C$37,0,ROW(A6)-1)+OFFSET('１月④'!$C$37,0,ROW(A6)-1)</f>
        <v>0</v>
      </c>
      <c r="G17" s="23">
        <f t="shared" ca="1" si="1"/>
        <v>0</v>
      </c>
      <c r="H17" s="13"/>
      <c r="I17" s="20">
        <f ca="1">OFFSET('１月①'!$C$33,0,ROW(A6)-1)+OFFSET('１月②'!$C$33,0,ROW(A6)-1)+OFFSET('１月③'!$C$33,0,ROW(A6)-1)+OFFSET('１月④'!$C$33,0,ROW(A6)-1)</f>
        <v>0</v>
      </c>
      <c r="J17" s="12">
        <f t="shared" ca="1" si="2"/>
        <v>0</v>
      </c>
      <c r="K17" s="20">
        <f ca="1">OFFSET('１月①'!$C$38,0,ROW(A6)-1)+OFFSET('１月②'!$C$38,0,ROW(A6)-1)+OFFSET('１月③'!$C$38,0,ROW(A6)-1)+OFFSET('１月④'!$C$38,0,ROW(A6)-1)</f>
        <v>0</v>
      </c>
      <c r="L17" s="15">
        <f t="shared" ca="1" si="3"/>
        <v>0</v>
      </c>
      <c r="M17" s="13"/>
      <c r="N17" s="20">
        <f ca="1">OFFSET('１月①'!$C$34,0,ROW(A6)-1)+OFFSET('１月②'!$C$34,0,ROW(A6)-1)+OFFSET('１月③'!$C$34,0,ROW(A6)-1)+OFFSET('１月④'!$C$34,0,ROW(A6)-1)</f>
        <v>0</v>
      </c>
      <c r="O17" s="12">
        <f t="shared" ca="1" si="4"/>
        <v>0</v>
      </c>
      <c r="P17" s="20">
        <f ca="1">OFFSET('１月①'!$C$39,0,ROW(A6)-1)+OFFSET('１月②'!$C$39,0,ROW(A6)-1)+OFFSET('１月③'!$C$39,0,ROW(A6)-1)+OFFSET('１月④'!$C$39,0,ROW(A6)-1)</f>
        <v>0</v>
      </c>
      <c r="Q17" s="15">
        <f t="shared" ca="1" si="5"/>
        <v>0</v>
      </c>
      <c r="R17" s="13"/>
      <c r="S17" s="20">
        <f ca="1">OFFSET('１月①'!$C$35,0,ROW(A6)-1)+OFFSET('１月②'!$C$35,0,ROW(A6)-1)+OFFSET('１月③'!$C$35,0,ROW(A6)-1)+OFFSET('１月④'!$C$35,0,ROW(A6)-1)</f>
        <v>0</v>
      </c>
      <c r="T17" s="12">
        <f t="shared" ca="1" si="6"/>
        <v>0</v>
      </c>
      <c r="U17" s="20">
        <f ca="1">OFFSET('１月①'!$C$40,0,ROW(A6)-1)+OFFSET('１月②'!$C$40,0,ROW(A6)-1)+OFFSET('１月③'!$C$40,0,ROW(A6)-1)+OFFSET('１月④'!$C$40,0,ROW(A6)-1)</f>
        <v>0</v>
      </c>
      <c r="V17" s="14">
        <f t="shared" ca="1" si="7"/>
        <v>0</v>
      </c>
      <c r="W17" s="21">
        <f ca="1">MIN(OFFSET('１月①'!$C$50,0,ROW(A6)-1)+OFFSET('１月②'!$C$50,0,ROW(A6)-1)+OFFSET('１月③'!$C$50,0,ROW(A6)-1)+OFFSET('１月④'!$C$50,0,ROW(A6)-1),AA17)</f>
        <v>0</v>
      </c>
      <c r="X17" s="20">
        <f ca="1">MIN(OFFSET('１月①'!$C$51,0,ROW(A6)-1)+OFFSET('１月②'!$C$51,0,ROW(A6)-1)+OFFSET('１月③'!$C$51,0,ROW(A6)-1)+OFFSET('１月④'!$C$51,0,ROW(A6)-1),AA17-W17)</f>
        <v>0</v>
      </c>
      <c r="Y17" s="20">
        <f ca="1">MIN(OFFSET('１月①'!$C$52,0,ROW(A6)-1)+OFFSET('１月②'!$C$52,0,ROW(A6)-1)+OFFSET('１月③'!$C$52,0,ROW(A6)-1)+OFFSET('１月④'!$C$52,0,ROW(A6)-1),AA17-W17-X17)</f>
        <v>0</v>
      </c>
      <c r="Z17" s="23">
        <f ca="1">MIN(OFFSET('１月①'!$C$53,0,ROW(A6)-1)+OFFSET('１月②'!$C$53,0,ROW(A6)-1)+OFFSET('１月③'!$C$53,0,ROW(A6)-1)+OFFSET('１月④'!$C$53,0,ROW(A6)-1),AA17-W17-X17-Y17)</f>
        <v>0</v>
      </c>
      <c r="AA17" s="11">
        <f ca="1">OFFSET('１月①'!$C$31,0,ROW(A6)-1)+OFFSET('１月②'!$C$31,0,ROW(A6)-1)+OFFSET('１月③'!$C$31,0,ROW(A6)-1)+OFFSET('１月④'!$C$31,0,ROW(A6)-1)+OFFSET('１月①'!$C$32,0,ROW(A6)-1)+OFFSET('１月②'!$C$32,0,ROW(A6)-1)+OFFSET('１月③'!$C$32,0,ROW(A6)-1)+OFFSET('１月④'!$C$32,0,ROW(A6)-1)+OFFSET('１月①'!$C$33,0,ROW(A6)-1)+OFFSET('１月②'!$C$33,0,ROW(A6)-1)+OFFSET('１月③'!$C$33,0,ROW(A6)-1)+OFFSET('１月④'!$C$33,0,ROW(A6)-1)</f>
        <v>0</v>
      </c>
    </row>
    <row r="18" spans="2:27" ht="23.25" customHeight="1" x14ac:dyDescent="0.4">
      <c r="B18" s="44">
        <v>45298</v>
      </c>
      <c r="C18" s="13"/>
      <c r="D18" s="20">
        <f ca="1">OFFSET('１月①'!$C$32,0,ROW(A7)-1)+OFFSET('１月②'!$C$32,0,ROW(A7)-1)+OFFSET('１月③'!$C$32,0,ROW(A7)-1)+OFFSET('１月④'!$C$32,0,ROW(A7)-1)</f>
        <v>0</v>
      </c>
      <c r="E18" s="20">
        <f t="shared" ca="1" si="0"/>
        <v>0</v>
      </c>
      <c r="F18" s="20">
        <f ca="1">OFFSET('１月①'!$C$37,0,ROW(A7)-1)+OFFSET('１月②'!$C$37,0,ROW(A7)-1)+OFFSET('１月③'!$C$37,0,ROW(A7)-1)+OFFSET('１月④'!$C$37,0,ROW(A7)-1)</f>
        <v>0</v>
      </c>
      <c r="G18" s="23">
        <f t="shared" ca="1" si="1"/>
        <v>0</v>
      </c>
      <c r="H18" s="13"/>
      <c r="I18" s="20">
        <f ca="1">OFFSET('１月①'!$C$33,0,ROW(A7)-1)+OFFSET('１月②'!$C$33,0,ROW(A7)-1)+OFFSET('１月③'!$C$33,0,ROW(A7)-1)+OFFSET('１月④'!$C$33,0,ROW(A7)-1)</f>
        <v>0</v>
      </c>
      <c r="J18" s="12">
        <f t="shared" ca="1" si="2"/>
        <v>0</v>
      </c>
      <c r="K18" s="20">
        <f ca="1">OFFSET('１月①'!$C$38,0,ROW(A7)-1)+OFFSET('１月②'!$C$38,0,ROW(A7)-1)+OFFSET('１月③'!$C$38,0,ROW(A7)-1)+OFFSET('１月④'!$C$38,0,ROW(A7)-1)</f>
        <v>0</v>
      </c>
      <c r="L18" s="15">
        <f t="shared" ca="1" si="3"/>
        <v>0</v>
      </c>
      <c r="M18" s="13"/>
      <c r="N18" s="20">
        <f ca="1">OFFSET('１月①'!$C$34,0,ROW(A7)-1)+OFFSET('１月②'!$C$34,0,ROW(A7)-1)+OFFSET('１月③'!$C$34,0,ROW(A7)-1)+OFFSET('１月④'!$C$34,0,ROW(A7)-1)</f>
        <v>0</v>
      </c>
      <c r="O18" s="12">
        <f t="shared" ca="1" si="4"/>
        <v>0</v>
      </c>
      <c r="P18" s="20">
        <f ca="1">OFFSET('１月①'!$C$39,0,ROW(A7)-1)+OFFSET('１月②'!$C$39,0,ROW(A7)-1)+OFFSET('１月③'!$C$39,0,ROW(A7)-1)+OFFSET('１月④'!$C$39,0,ROW(A7)-1)</f>
        <v>0</v>
      </c>
      <c r="Q18" s="15">
        <f t="shared" ca="1" si="5"/>
        <v>0</v>
      </c>
      <c r="R18" s="13"/>
      <c r="S18" s="20">
        <f ca="1">OFFSET('１月①'!$C$35,0,ROW(A7)-1)+OFFSET('１月②'!$C$35,0,ROW(A7)-1)+OFFSET('１月③'!$C$35,0,ROW(A7)-1)+OFFSET('１月④'!$C$35,0,ROW(A7)-1)</f>
        <v>0</v>
      </c>
      <c r="T18" s="12">
        <f t="shared" ca="1" si="6"/>
        <v>0</v>
      </c>
      <c r="U18" s="20">
        <f ca="1">OFFSET('１月①'!$C$40,0,ROW(A7)-1)+OFFSET('１月②'!$C$40,0,ROW(A7)-1)+OFFSET('１月③'!$C$40,0,ROW(A7)-1)+OFFSET('１月④'!$C$40,0,ROW(A7)-1)</f>
        <v>0</v>
      </c>
      <c r="V18" s="14">
        <f t="shared" ca="1" si="7"/>
        <v>0</v>
      </c>
      <c r="W18" s="21">
        <f ca="1">MIN(OFFSET('１月①'!$C$50,0,ROW(A7)-1)+OFFSET('１月②'!$C$50,0,ROW(A7)-1)+OFFSET('１月③'!$C$50,0,ROW(A7)-1)+OFFSET('１月④'!$C$50,0,ROW(A7)-1),AA18)</f>
        <v>0</v>
      </c>
      <c r="X18" s="20">
        <f ca="1">MIN(OFFSET('１月①'!$C$51,0,ROW(A7)-1)+OFFSET('１月②'!$C$51,0,ROW(A7)-1)+OFFSET('１月③'!$C$51,0,ROW(A7)-1)+OFFSET('１月④'!$C$51,0,ROW(A7)-1),AA18-W18)</f>
        <v>0</v>
      </c>
      <c r="Y18" s="20">
        <f ca="1">MIN(OFFSET('１月①'!$C$52,0,ROW(A7)-1)+OFFSET('１月②'!$C$52,0,ROW(A7)-1)+OFFSET('１月③'!$C$52,0,ROW(A7)-1)+OFFSET('１月④'!$C$52,0,ROW(A7)-1),AA18-W18-X18)</f>
        <v>0</v>
      </c>
      <c r="Z18" s="23">
        <f ca="1">MIN(OFFSET('１月①'!$C$53,0,ROW(A7)-1)+OFFSET('１月②'!$C$53,0,ROW(A7)-1)+OFFSET('１月③'!$C$53,0,ROW(A7)-1)+OFFSET('１月④'!$C$53,0,ROW(A7)-1),AA18-W18-X18-Y18)</f>
        <v>0</v>
      </c>
      <c r="AA18" s="11">
        <f ca="1">OFFSET('１月①'!$C$31,0,ROW(A7)-1)+OFFSET('１月②'!$C$31,0,ROW(A7)-1)+OFFSET('１月③'!$C$31,0,ROW(A7)-1)+OFFSET('１月④'!$C$31,0,ROW(A7)-1)+OFFSET('１月①'!$C$32,0,ROW(A7)-1)+OFFSET('１月②'!$C$32,0,ROW(A7)-1)+OFFSET('１月③'!$C$32,0,ROW(A7)-1)+OFFSET('１月④'!$C$32,0,ROW(A7)-1)+OFFSET('１月①'!$C$33,0,ROW(A7)-1)+OFFSET('１月②'!$C$33,0,ROW(A7)-1)+OFFSET('１月③'!$C$33,0,ROW(A7)-1)+OFFSET('１月④'!$C$33,0,ROW(A7)-1)</f>
        <v>0</v>
      </c>
    </row>
    <row r="19" spans="2:27" ht="23.25" customHeight="1" x14ac:dyDescent="0.4">
      <c r="B19" s="44">
        <v>45299</v>
      </c>
      <c r="C19" s="13"/>
      <c r="D19" s="20">
        <f ca="1">OFFSET('１月①'!$C$32,0,ROW(A8)-1)+OFFSET('１月②'!$C$32,0,ROW(A8)-1)+OFFSET('１月③'!$C$32,0,ROW(A8)-1)+OFFSET('１月④'!$C$32,0,ROW(A8)-1)</f>
        <v>0</v>
      </c>
      <c r="E19" s="20">
        <f t="shared" ca="1" si="0"/>
        <v>0</v>
      </c>
      <c r="F19" s="20">
        <f ca="1">OFFSET('１月①'!$C$37,0,ROW(A8)-1)+OFFSET('１月②'!$C$37,0,ROW(A8)-1)+OFFSET('１月③'!$C$37,0,ROW(A8)-1)+OFFSET('１月④'!$C$37,0,ROW(A8)-1)</f>
        <v>0</v>
      </c>
      <c r="G19" s="23">
        <f t="shared" ca="1" si="1"/>
        <v>0</v>
      </c>
      <c r="H19" s="13"/>
      <c r="I19" s="20">
        <f ca="1">OFFSET('１月①'!$C$33,0,ROW(A8)-1)+OFFSET('１月②'!$C$33,0,ROW(A8)-1)+OFFSET('１月③'!$C$33,0,ROW(A8)-1)+OFFSET('１月④'!$C$33,0,ROW(A8)-1)</f>
        <v>0</v>
      </c>
      <c r="J19" s="12">
        <f t="shared" ca="1" si="2"/>
        <v>0</v>
      </c>
      <c r="K19" s="20">
        <f ca="1">OFFSET('１月①'!$C$38,0,ROW(A8)-1)+OFFSET('１月②'!$C$38,0,ROW(A8)-1)+OFFSET('１月③'!$C$38,0,ROW(A8)-1)+OFFSET('１月④'!$C$38,0,ROW(A8)-1)</f>
        <v>0</v>
      </c>
      <c r="L19" s="15">
        <f t="shared" ca="1" si="3"/>
        <v>0</v>
      </c>
      <c r="M19" s="13"/>
      <c r="N19" s="20">
        <f ca="1">OFFSET('１月①'!$C$34,0,ROW(A8)-1)+OFFSET('１月②'!$C$34,0,ROW(A8)-1)+OFFSET('１月③'!$C$34,0,ROW(A8)-1)+OFFSET('１月④'!$C$34,0,ROW(A8)-1)</f>
        <v>0</v>
      </c>
      <c r="O19" s="12">
        <f t="shared" ca="1" si="4"/>
        <v>0</v>
      </c>
      <c r="P19" s="20">
        <f ca="1">OFFSET('１月①'!$C$39,0,ROW(A8)-1)+OFFSET('１月②'!$C$39,0,ROW(A8)-1)+OFFSET('１月③'!$C$39,0,ROW(A8)-1)+OFFSET('１月④'!$C$39,0,ROW(A8)-1)</f>
        <v>0</v>
      </c>
      <c r="Q19" s="15">
        <f t="shared" ca="1" si="5"/>
        <v>0</v>
      </c>
      <c r="R19" s="13"/>
      <c r="S19" s="20">
        <f ca="1">OFFSET('１月①'!$C$35,0,ROW(A8)-1)+OFFSET('１月②'!$C$35,0,ROW(A8)-1)+OFFSET('１月③'!$C$35,0,ROW(A8)-1)+OFFSET('１月④'!$C$35,0,ROW(A8)-1)</f>
        <v>0</v>
      </c>
      <c r="T19" s="12">
        <f t="shared" ca="1" si="6"/>
        <v>0</v>
      </c>
      <c r="U19" s="20">
        <f ca="1">OFFSET('１月①'!$C$40,0,ROW(A8)-1)+OFFSET('１月②'!$C$40,0,ROW(A8)-1)+OFFSET('１月③'!$C$40,0,ROW(A8)-1)+OFFSET('１月④'!$C$40,0,ROW(A8)-1)</f>
        <v>0</v>
      </c>
      <c r="V19" s="14">
        <f t="shared" ca="1" si="7"/>
        <v>0</v>
      </c>
      <c r="W19" s="21">
        <f ca="1">MIN(OFFSET('１月①'!$C$50,0,ROW(A8)-1)+OFFSET('１月②'!$C$50,0,ROW(A8)-1)+OFFSET('１月③'!$C$50,0,ROW(A8)-1)+OFFSET('１月④'!$C$50,0,ROW(A8)-1),AA19)</f>
        <v>0</v>
      </c>
      <c r="X19" s="20">
        <f ca="1">MIN(OFFSET('１月①'!$C$51,0,ROW(A8)-1)+OFFSET('１月②'!$C$51,0,ROW(A8)-1)+OFFSET('１月③'!$C$51,0,ROW(A8)-1)+OFFSET('１月④'!$C$51,0,ROW(A8)-1),AA19-W19)</f>
        <v>0</v>
      </c>
      <c r="Y19" s="20">
        <f ca="1">MIN(OFFSET('１月①'!$C$52,0,ROW(A8)-1)+OFFSET('１月②'!$C$52,0,ROW(A8)-1)+OFFSET('１月③'!$C$52,0,ROW(A8)-1)+OFFSET('１月④'!$C$52,0,ROW(A8)-1),AA19-W19-X19)</f>
        <v>0</v>
      </c>
      <c r="Z19" s="23">
        <f ca="1">MIN(OFFSET('１月①'!$C$53,0,ROW(A8)-1)+OFFSET('１月②'!$C$53,0,ROW(A8)-1)+OFFSET('１月③'!$C$53,0,ROW(A8)-1)+OFFSET('１月④'!$C$53,0,ROW(A8)-1),AA19-W19-X19-Y19)</f>
        <v>0</v>
      </c>
      <c r="AA19" s="11">
        <f ca="1">OFFSET('１月①'!$C$31,0,ROW(A8)-1)+OFFSET('１月②'!$C$31,0,ROW(A8)-1)+OFFSET('１月③'!$C$31,0,ROW(A8)-1)+OFFSET('１月④'!$C$31,0,ROW(A8)-1)+OFFSET('１月①'!$C$32,0,ROW(A8)-1)+OFFSET('１月②'!$C$32,0,ROW(A8)-1)+OFFSET('１月③'!$C$32,0,ROW(A8)-1)+OFFSET('１月④'!$C$32,0,ROW(A8)-1)+OFFSET('１月①'!$C$33,0,ROW(A8)-1)+OFFSET('１月②'!$C$33,0,ROW(A8)-1)+OFFSET('１月③'!$C$33,0,ROW(A8)-1)+OFFSET('１月④'!$C$33,0,ROW(A8)-1)</f>
        <v>0</v>
      </c>
    </row>
    <row r="20" spans="2:27" ht="23.25" customHeight="1" x14ac:dyDescent="0.4">
      <c r="B20" s="44">
        <v>45300</v>
      </c>
      <c r="C20" s="13"/>
      <c r="D20" s="20">
        <f ca="1">OFFSET('１月①'!$C$32,0,ROW(A9)-1)+OFFSET('１月②'!$C$32,0,ROW(A9)-1)+OFFSET('１月③'!$C$32,0,ROW(A9)-1)+OFFSET('１月④'!$C$32,0,ROW(A9)-1)</f>
        <v>0</v>
      </c>
      <c r="E20" s="20">
        <f t="shared" ca="1" si="0"/>
        <v>0</v>
      </c>
      <c r="F20" s="20">
        <f ca="1">OFFSET('１月①'!$C$37,0,ROW(A9)-1)+OFFSET('１月②'!$C$37,0,ROW(A9)-1)+OFFSET('１月③'!$C$37,0,ROW(A9)-1)+OFFSET('１月④'!$C$37,0,ROW(A9)-1)</f>
        <v>0</v>
      </c>
      <c r="G20" s="23">
        <f t="shared" ca="1" si="1"/>
        <v>0</v>
      </c>
      <c r="H20" s="13"/>
      <c r="I20" s="20">
        <f ca="1">OFFSET('１月①'!$C$33,0,ROW(A9)-1)+OFFSET('１月②'!$C$33,0,ROW(A9)-1)+OFFSET('１月③'!$C$33,0,ROW(A9)-1)+OFFSET('１月④'!$C$33,0,ROW(A9)-1)</f>
        <v>0</v>
      </c>
      <c r="J20" s="12">
        <f t="shared" ca="1" si="2"/>
        <v>0</v>
      </c>
      <c r="K20" s="20">
        <f ca="1">OFFSET('１月①'!$C$38,0,ROW(A9)-1)+OFFSET('１月②'!$C$38,0,ROW(A9)-1)+OFFSET('１月③'!$C$38,0,ROW(A9)-1)+OFFSET('１月④'!$C$38,0,ROW(A9)-1)</f>
        <v>0</v>
      </c>
      <c r="L20" s="15">
        <f t="shared" ca="1" si="3"/>
        <v>0</v>
      </c>
      <c r="M20" s="13"/>
      <c r="N20" s="20">
        <f ca="1">OFFSET('１月①'!$C$34,0,ROW(A9)-1)+OFFSET('１月②'!$C$34,0,ROW(A9)-1)+OFFSET('１月③'!$C$34,0,ROW(A9)-1)+OFFSET('１月④'!$C$34,0,ROW(A9)-1)</f>
        <v>0</v>
      </c>
      <c r="O20" s="12">
        <f t="shared" ca="1" si="4"/>
        <v>0</v>
      </c>
      <c r="P20" s="20">
        <f ca="1">OFFSET('１月①'!$C$39,0,ROW(A9)-1)+OFFSET('１月②'!$C$39,0,ROW(A9)-1)+OFFSET('１月③'!$C$39,0,ROW(A9)-1)+OFFSET('１月④'!$C$39,0,ROW(A9)-1)</f>
        <v>0</v>
      </c>
      <c r="Q20" s="15">
        <f t="shared" ca="1" si="5"/>
        <v>0</v>
      </c>
      <c r="R20" s="13"/>
      <c r="S20" s="20">
        <f ca="1">OFFSET('１月①'!$C$35,0,ROW(A9)-1)+OFFSET('１月②'!$C$35,0,ROW(A9)-1)+OFFSET('１月③'!$C$35,0,ROW(A9)-1)+OFFSET('１月④'!$C$35,0,ROW(A9)-1)</f>
        <v>0</v>
      </c>
      <c r="T20" s="12">
        <f t="shared" ca="1" si="6"/>
        <v>0</v>
      </c>
      <c r="U20" s="20">
        <f ca="1">OFFSET('１月①'!$C$40,0,ROW(A9)-1)+OFFSET('１月②'!$C$40,0,ROW(A9)-1)+OFFSET('１月③'!$C$40,0,ROW(A9)-1)+OFFSET('１月④'!$C$40,0,ROW(A9)-1)</f>
        <v>0</v>
      </c>
      <c r="V20" s="14">
        <f t="shared" ca="1" si="7"/>
        <v>0</v>
      </c>
      <c r="W20" s="21">
        <f ca="1">MIN(OFFSET('１月①'!$C$50,0,ROW(A9)-1)+OFFSET('１月②'!$C$50,0,ROW(A9)-1)+OFFSET('１月③'!$C$50,0,ROW(A9)-1)+OFFSET('１月④'!$C$50,0,ROW(A9)-1),AA20)</f>
        <v>0</v>
      </c>
      <c r="X20" s="20">
        <f ca="1">MIN(OFFSET('１月①'!$C$51,0,ROW(A9)-1)+OFFSET('１月②'!$C$51,0,ROW(A9)-1)+OFFSET('１月③'!$C$51,0,ROW(A9)-1)+OFFSET('１月④'!$C$51,0,ROW(A9)-1),AA20-W20)</f>
        <v>0</v>
      </c>
      <c r="Y20" s="20">
        <f ca="1">MIN(OFFSET('１月①'!$C$52,0,ROW(A9)-1)+OFFSET('１月②'!$C$52,0,ROW(A9)-1)+OFFSET('１月③'!$C$52,0,ROW(A9)-1)+OFFSET('１月④'!$C$52,0,ROW(A9)-1),AA20-W20-X20)</f>
        <v>0</v>
      </c>
      <c r="Z20" s="23">
        <f ca="1">MIN(OFFSET('１月①'!$C$53,0,ROW(A9)-1)+OFFSET('１月②'!$C$53,0,ROW(A9)-1)+OFFSET('１月③'!$C$53,0,ROW(A9)-1)+OFFSET('１月④'!$C$53,0,ROW(A9)-1),AA20-W20-X20-Y20)</f>
        <v>0</v>
      </c>
      <c r="AA20" s="11">
        <f ca="1">OFFSET('１月①'!$C$31,0,ROW(A9)-1)+OFFSET('１月②'!$C$31,0,ROW(A9)-1)+OFFSET('１月③'!$C$31,0,ROW(A9)-1)+OFFSET('１月④'!$C$31,0,ROW(A9)-1)+OFFSET('１月①'!$C$32,0,ROW(A9)-1)+OFFSET('１月②'!$C$32,0,ROW(A9)-1)+OFFSET('１月③'!$C$32,0,ROW(A9)-1)+OFFSET('１月④'!$C$32,0,ROW(A9)-1)+OFFSET('１月①'!$C$33,0,ROW(A9)-1)+OFFSET('１月②'!$C$33,0,ROW(A9)-1)+OFFSET('１月③'!$C$33,0,ROW(A9)-1)+OFFSET('１月④'!$C$33,0,ROW(A9)-1)</f>
        <v>0</v>
      </c>
    </row>
    <row r="21" spans="2:27" ht="23.25" customHeight="1" x14ac:dyDescent="0.4">
      <c r="B21" s="44">
        <v>45301</v>
      </c>
      <c r="C21" s="13"/>
      <c r="D21" s="20">
        <f ca="1">OFFSET('１月①'!$C$32,0,ROW(A10)-1)+OFFSET('１月②'!$C$32,0,ROW(A10)-1)+OFFSET('１月③'!$C$32,0,ROW(A10)-1)+OFFSET('１月④'!$C$32,0,ROW(A10)-1)</f>
        <v>0</v>
      </c>
      <c r="E21" s="20">
        <f t="shared" ca="1" si="0"/>
        <v>0</v>
      </c>
      <c r="F21" s="20">
        <f ca="1">OFFSET('１月①'!$C$37,0,ROW(A10)-1)+OFFSET('１月②'!$C$37,0,ROW(A10)-1)+OFFSET('１月③'!$C$37,0,ROW(A10)-1)+OFFSET('１月④'!$C$37,0,ROW(A10)-1)</f>
        <v>0</v>
      </c>
      <c r="G21" s="23">
        <f t="shared" ca="1" si="1"/>
        <v>0</v>
      </c>
      <c r="H21" s="13"/>
      <c r="I21" s="20">
        <f ca="1">OFFSET('１月①'!$C$33,0,ROW(A10)-1)+OFFSET('１月②'!$C$33,0,ROW(A10)-1)+OFFSET('１月③'!$C$33,0,ROW(A10)-1)+OFFSET('１月④'!$C$33,0,ROW(A10)-1)</f>
        <v>0</v>
      </c>
      <c r="J21" s="12">
        <f t="shared" ca="1" si="2"/>
        <v>0</v>
      </c>
      <c r="K21" s="20">
        <f ca="1">OFFSET('１月①'!$C$38,0,ROW(A10)-1)+OFFSET('１月②'!$C$38,0,ROW(A10)-1)+OFFSET('１月③'!$C$38,0,ROW(A10)-1)+OFFSET('１月④'!$C$38,0,ROW(A10)-1)</f>
        <v>0</v>
      </c>
      <c r="L21" s="15">
        <f t="shared" ca="1" si="3"/>
        <v>0</v>
      </c>
      <c r="M21" s="13"/>
      <c r="N21" s="20">
        <f ca="1">OFFSET('１月①'!$C$34,0,ROW(A10)-1)+OFFSET('１月②'!$C$34,0,ROW(A10)-1)+OFFSET('１月③'!$C$34,0,ROW(A10)-1)+OFFSET('１月④'!$C$34,0,ROW(A10)-1)</f>
        <v>0</v>
      </c>
      <c r="O21" s="12">
        <f t="shared" ca="1" si="4"/>
        <v>0</v>
      </c>
      <c r="P21" s="20">
        <f ca="1">OFFSET('１月①'!$C$39,0,ROW(A10)-1)+OFFSET('１月②'!$C$39,0,ROW(A10)-1)+OFFSET('１月③'!$C$39,0,ROW(A10)-1)+OFFSET('１月④'!$C$39,0,ROW(A10)-1)</f>
        <v>0</v>
      </c>
      <c r="Q21" s="15">
        <f t="shared" ca="1" si="5"/>
        <v>0</v>
      </c>
      <c r="R21" s="13"/>
      <c r="S21" s="20">
        <f ca="1">OFFSET('１月①'!$C$35,0,ROW(A10)-1)+OFFSET('１月②'!$C$35,0,ROW(A10)-1)+OFFSET('１月③'!$C$35,0,ROW(A10)-1)+OFFSET('１月④'!$C$35,0,ROW(A10)-1)</f>
        <v>0</v>
      </c>
      <c r="T21" s="12">
        <f t="shared" ca="1" si="6"/>
        <v>0</v>
      </c>
      <c r="U21" s="20">
        <f ca="1">OFFSET('１月①'!$C$40,0,ROW(A10)-1)+OFFSET('１月②'!$C$40,0,ROW(A10)-1)+OFFSET('１月③'!$C$40,0,ROW(A10)-1)+OFFSET('１月④'!$C$40,0,ROW(A10)-1)</f>
        <v>0</v>
      </c>
      <c r="V21" s="14">
        <f t="shared" ca="1" si="7"/>
        <v>0</v>
      </c>
      <c r="W21" s="21">
        <f ca="1">MIN(OFFSET('１月①'!$C$50,0,ROW(A10)-1)+OFFSET('１月②'!$C$50,0,ROW(A10)-1)+OFFSET('１月③'!$C$50,0,ROW(A10)-1)+OFFSET('１月④'!$C$50,0,ROW(A10)-1),AA21)</f>
        <v>0</v>
      </c>
      <c r="X21" s="20">
        <f ca="1">MIN(OFFSET('１月①'!$C$51,0,ROW(A10)-1)+OFFSET('１月②'!$C$51,0,ROW(A10)-1)+OFFSET('１月③'!$C$51,0,ROW(A10)-1)+OFFSET('１月④'!$C$51,0,ROW(A10)-1),AA21-W21)</f>
        <v>0</v>
      </c>
      <c r="Y21" s="20">
        <f ca="1">MIN(OFFSET('１月①'!$C$52,0,ROW(A10)-1)+OFFSET('１月②'!$C$52,0,ROW(A10)-1)+OFFSET('１月③'!$C$52,0,ROW(A10)-1)+OFFSET('１月④'!$C$52,0,ROW(A10)-1),AA21-W21-X21)</f>
        <v>0</v>
      </c>
      <c r="Z21" s="23">
        <f ca="1">MIN(OFFSET('１月①'!$C$53,0,ROW(A10)-1)+OFFSET('１月②'!$C$53,0,ROW(A10)-1)+OFFSET('１月③'!$C$53,0,ROW(A10)-1)+OFFSET('１月④'!$C$53,0,ROW(A10)-1),AA21-W21-X21-Y21)</f>
        <v>0</v>
      </c>
      <c r="AA21" s="11">
        <f ca="1">OFFSET('１月①'!$C$31,0,ROW(A10)-1)+OFFSET('１月②'!$C$31,0,ROW(A10)-1)+OFFSET('１月③'!$C$31,0,ROW(A10)-1)+OFFSET('１月④'!$C$31,0,ROW(A10)-1)+OFFSET('１月①'!$C$32,0,ROW(A10)-1)+OFFSET('１月②'!$C$32,0,ROW(A10)-1)+OFFSET('１月③'!$C$32,0,ROW(A10)-1)+OFFSET('１月④'!$C$32,0,ROW(A10)-1)+OFFSET('１月①'!$C$33,0,ROW(A10)-1)+OFFSET('１月②'!$C$33,0,ROW(A10)-1)+OFFSET('１月③'!$C$33,0,ROW(A10)-1)+OFFSET('１月④'!$C$33,0,ROW(A10)-1)</f>
        <v>0</v>
      </c>
    </row>
    <row r="22" spans="2:27" ht="23.25" customHeight="1" x14ac:dyDescent="0.4">
      <c r="B22" s="44">
        <v>45302</v>
      </c>
      <c r="C22" s="13"/>
      <c r="D22" s="20">
        <f ca="1">OFFSET('１月①'!$C$32,0,ROW(A11)-1)+OFFSET('１月②'!$C$32,0,ROW(A11)-1)+OFFSET('１月③'!$C$32,0,ROW(A11)-1)+OFFSET('１月④'!$C$32,0,ROW(A11)-1)</f>
        <v>0</v>
      </c>
      <c r="E22" s="20">
        <f t="shared" ca="1" si="0"/>
        <v>0</v>
      </c>
      <c r="F22" s="20">
        <f ca="1">OFFSET('１月①'!$C$37,0,ROW(A11)-1)+OFFSET('１月②'!$C$37,0,ROW(A11)-1)+OFFSET('１月③'!$C$37,0,ROW(A11)-1)+OFFSET('１月④'!$C$37,0,ROW(A11)-1)</f>
        <v>0</v>
      </c>
      <c r="G22" s="23">
        <f t="shared" ca="1" si="1"/>
        <v>0</v>
      </c>
      <c r="H22" s="13"/>
      <c r="I22" s="20">
        <f ca="1">OFFSET('１月①'!$C$33,0,ROW(A11)-1)+OFFSET('１月②'!$C$33,0,ROW(A11)-1)+OFFSET('１月③'!$C$33,0,ROW(A11)-1)+OFFSET('１月④'!$C$33,0,ROW(A11)-1)</f>
        <v>0</v>
      </c>
      <c r="J22" s="12">
        <f t="shared" ca="1" si="2"/>
        <v>0</v>
      </c>
      <c r="K22" s="20">
        <f ca="1">OFFSET('１月①'!$C$38,0,ROW(A11)-1)+OFFSET('１月②'!$C$38,0,ROW(A11)-1)+OFFSET('１月③'!$C$38,0,ROW(A11)-1)+OFFSET('１月④'!$C$38,0,ROW(A11)-1)</f>
        <v>0</v>
      </c>
      <c r="L22" s="15">
        <f t="shared" ca="1" si="3"/>
        <v>0</v>
      </c>
      <c r="M22" s="13"/>
      <c r="N22" s="20">
        <f ca="1">OFFSET('１月①'!$C$34,0,ROW(A11)-1)+OFFSET('１月②'!$C$34,0,ROW(A11)-1)+OFFSET('１月③'!$C$34,0,ROW(A11)-1)+OFFSET('１月④'!$C$34,0,ROW(A11)-1)</f>
        <v>0</v>
      </c>
      <c r="O22" s="12">
        <f t="shared" ca="1" si="4"/>
        <v>0</v>
      </c>
      <c r="P22" s="20">
        <f ca="1">OFFSET('１月①'!$C$39,0,ROW(A11)-1)+OFFSET('１月②'!$C$39,0,ROW(A11)-1)+OFFSET('１月③'!$C$39,0,ROW(A11)-1)+OFFSET('１月④'!$C$39,0,ROW(A11)-1)</f>
        <v>0</v>
      </c>
      <c r="Q22" s="15">
        <f t="shared" ca="1" si="5"/>
        <v>0</v>
      </c>
      <c r="R22" s="13"/>
      <c r="S22" s="20">
        <f ca="1">OFFSET('１月①'!$C$35,0,ROW(A11)-1)+OFFSET('１月②'!$C$35,0,ROW(A11)-1)+OFFSET('１月③'!$C$35,0,ROW(A11)-1)+OFFSET('１月④'!$C$35,0,ROW(A11)-1)</f>
        <v>0</v>
      </c>
      <c r="T22" s="12">
        <f t="shared" ca="1" si="6"/>
        <v>0</v>
      </c>
      <c r="U22" s="20">
        <f ca="1">OFFSET('１月①'!$C$40,0,ROW(A11)-1)+OFFSET('１月②'!$C$40,0,ROW(A11)-1)+OFFSET('１月③'!$C$40,0,ROW(A11)-1)+OFFSET('１月④'!$C$40,0,ROW(A11)-1)</f>
        <v>0</v>
      </c>
      <c r="V22" s="14">
        <f t="shared" ca="1" si="7"/>
        <v>0</v>
      </c>
      <c r="W22" s="21">
        <f ca="1">MIN(OFFSET('１月①'!$C$50,0,ROW(A11)-1)+OFFSET('１月②'!$C$50,0,ROW(A11)-1)+OFFSET('１月③'!$C$50,0,ROW(A11)-1)+OFFSET('１月④'!$C$50,0,ROW(A11)-1),AA22)</f>
        <v>0</v>
      </c>
      <c r="X22" s="20">
        <f ca="1">MIN(OFFSET('１月①'!$C$51,0,ROW(A11)-1)+OFFSET('１月②'!$C$51,0,ROW(A11)-1)+OFFSET('１月③'!$C$51,0,ROW(A11)-1)+OFFSET('１月④'!$C$51,0,ROW(A11)-1),AA22-W22)</f>
        <v>0</v>
      </c>
      <c r="Y22" s="20">
        <f ca="1">MIN(OFFSET('１月①'!$C$52,0,ROW(A11)-1)+OFFSET('１月②'!$C$52,0,ROW(A11)-1)+OFFSET('１月③'!$C$52,0,ROW(A11)-1)+OFFSET('１月④'!$C$52,0,ROW(A11)-1),AA22-W22-X22)</f>
        <v>0</v>
      </c>
      <c r="Z22" s="23">
        <f ca="1">MIN(OFFSET('１月①'!$C$53,0,ROW(A11)-1)+OFFSET('１月②'!$C$53,0,ROW(A11)-1)+OFFSET('１月③'!$C$53,0,ROW(A11)-1)+OFFSET('１月④'!$C$53,0,ROW(A11)-1),AA22-W22-X22-Y22)</f>
        <v>0</v>
      </c>
      <c r="AA22" s="11">
        <f ca="1">OFFSET('１月①'!$C$31,0,ROW(A11)-1)+OFFSET('１月②'!$C$31,0,ROW(A11)-1)+OFFSET('１月③'!$C$31,0,ROW(A11)-1)+OFFSET('１月④'!$C$31,0,ROW(A11)-1)+OFFSET('１月①'!$C$32,0,ROW(A11)-1)+OFFSET('１月②'!$C$32,0,ROW(A11)-1)+OFFSET('１月③'!$C$32,0,ROW(A11)-1)+OFFSET('１月④'!$C$32,0,ROW(A11)-1)+OFFSET('１月①'!$C$33,0,ROW(A11)-1)+OFFSET('１月②'!$C$33,0,ROW(A11)-1)+OFFSET('１月③'!$C$33,0,ROW(A11)-1)+OFFSET('１月④'!$C$33,0,ROW(A11)-1)</f>
        <v>0</v>
      </c>
    </row>
    <row r="23" spans="2:27" ht="23.25" customHeight="1" x14ac:dyDescent="0.4">
      <c r="B23" s="44">
        <v>45303</v>
      </c>
      <c r="C23" s="13"/>
      <c r="D23" s="20">
        <f ca="1">OFFSET('１月①'!$C$32,0,ROW(A12)-1)+OFFSET('１月②'!$C$32,0,ROW(A12)-1)+OFFSET('１月③'!$C$32,0,ROW(A12)-1)+OFFSET('１月④'!$C$32,0,ROW(A12)-1)</f>
        <v>0</v>
      </c>
      <c r="E23" s="20">
        <f t="shared" ca="1" si="0"/>
        <v>0</v>
      </c>
      <c r="F23" s="20">
        <f ca="1">OFFSET('１月①'!$C$37,0,ROW(A12)-1)+OFFSET('１月②'!$C$37,0,ROW(A12)-1)+OFFSET('１月③'!$C$37,0,ROW(A12)-1)+OFFSET('１月④'!$C$37,0,ROW(A12)-1)</f>
        <v>0</v>
      </c>
      <c r="G23" s="23">
        <f t="shared" ca="1" si="1"/>
        <v>0</v>
      </c>
      <c r="H23" s="13"/>
      <c r="I23" s="20">
        <f ca="1">OFFSET('１月①'!$C$33,0,ROW(A12)-1)+OFFSET('１月②'!$C$33,0,ROW(A12)-1)+OFFSET('１月③'!$C$33,0,ROW(A12)-1)+OFFSET('１月④'!$C$33,0,ROW(A12)-1)</f>
        <v>0</v>
      </c>
      <c r="J23" s="12">
        <f t="shared" ca="1" si="2"/>
        <v>0</v>
      </c>
      <c r="K23" s="20">
        <f ca="1">OFFSET('１月①'!$C$38,0,ROW(A12)-1)+OFFSET('１月②'!$C$38,0,ROW(A12)-1)+OFFSET('１月③'!$C$38,0,ROW(A12)-1)+OFFSET('１月④'!$C$38,0,ROW(A12)-1)</f>
        <v>0</v>
      </c>
      <c r="L23" s="15">
        <f t="shared" ca="1" si="3"/>
        <v>0</v>
      </c>
      <c r="M23" s="13"/>
      <c r="N23" s="20">
        <f ca="1">OFFSET('１月①'!$C$34,0,ROW(A12)-1)+OFFSET('１月②'!$C$34,0,ROW(A12)-1)+OFFSET('１月③'!$C$34,0,ROW(A12)-1)+OFFSET('１月④'!$C$34,0,ROW(A12)-1)</f>
        <v>0</v>
      </c>
      <c r="O23" s="12">
        <f t="shared" ca="1" si="4"/>
        <v>0</v>
      </c>
      <c r="P23" s="20">
        <f ca="1">OFFSET('１月①'!$C$39,0,ROW(A12)-1)+OFFSET('１月②'!$C$39,0,ROW(A12)-1)+OFFSET('１月③'!$C$39,0,ROW(A12)-1)+OFFSET('１月④'!$C$39,0,ROW(A12)-1)</f>
        <v>0</v>
      </c>
      <c r="Q23" s="15">
        <f t="shared" ca="1" si="5"/>
        <v>0</v>
      </c>
      <c r="R23" s="13"/>
      <c r="S23" s="20">
        <f ca="1">OFFSET('１月①'!$C$35,0,ROW(A12)-1)+OFFSET('１月②'!$C$35,0,ROW(A12)-1)+OFFSET('１月③'!$C$35,0,ROW(A12)-1)+OFFSET('１月④'!$C$35,0,ROW(A12)-1)</f>
        <v>0</v>
      </c>
      <c r="T23" s="12">
        <f t="shared" ca="1" si="6"/>
        <v>0</v>
      </c>
      <c r="U23" s="20">
        <f ca="1">OFFSET('１月①'!$C$40,0,ROW(A12)-1)+OFFSET('１月②'!$C$40,0,ROW(A12)-1)+OFFSET('１月③'!$C$40,0,ROW(A12)-1)+OFFSET('１月④'!$C$40,0,ROW(A12)-1)</f>
        <v>0</v>
      </c>
      <c r="V23" s="14">
        <f t="shared" ca="1" si="7"/>
        <v>0</v>
      </c>
      <c r="W23" s="21">
        <f ca="1">MIN(OFFSET('１月①'!$C$50,0,ROW(A12)-1)+OFFSET('１月②'!$C$50,0,ROW(A12)-1)+OFFSET('１月③'!$C$50,0,ROW(A12)-1)+OFFSET('１月④'!$C$50,0,ROW(A12)-1),AA23)</f>
        <v>0</v>
      </c>
      <c r="X23" s="20">
        <f ca="1">MIN(OFFSET('１月①'!$C$51,0,ROW(A12)-1)+OFFSET('１月②'!$C$51,0,ROW(A12)-1)+OFFSET('１月③'!$C$51,0,ROW(A12)-1)+OFFSET('１月④'!$C$51,0,ROW(A12)-1),AA23-W23)</f>
        <v>0</v>
      </c>
      <c r="Y23" s="20">
        <f ca="1">MIN(OFFSET('１月①'!$C$52,0,ROW(A12)-1)+OFFSET('１月②'!$C$52,0,ROW(A12)-1)+OFFSET('１月③'!$C$52,0,ROW(A12)-1)+OFFSET('１月④'!$C$52,0,ROW(A12)-1),AA23-W23-X23)</f>
        <v>0</v>
      </c>
      <c r="Z23" s="23">
        <f ca="1">MIN(OFFSET('１月①'!$C$53,0,ROW(A12)-1)+OFFSET('１月②'!$C$53,0,ROW(A12)-1)+OFFSET('１月③'!$C$53,0,ROW(A12)-1)+OFFSET('１月④'!$C$53,0,ROW(A12)-1),AA23-W23-X23-Y23)</f>
        <v>0</v>
      </c>
      <c r="AA23" s="11">
        <f ca="1">OFFSET('１月①'!$C$31,0,ROW(A12)-1)+OFFSET('１月②'!$C$31,0,ROW(A12)-1)+OFFSET('１月③'!$C$31,0,ROW(A12)-1)+OFFSET('１月④'!$C$31,0,ROW(A12)-1)+OFFSET('１月①'!$C$32,0,ROW(A12)-1)+OFFSET('１月②'!$C$32,0,ROW(A12)-1)+OFFSET('１月③'!$C$32,0,ROW(A12)-1)+OFFSET('１月④'!$C$32,0,ROW(A12)-1)+OFFSET('１月①'!$C$33,0,ROW(A12)-1)+OFFSET('１月②'!$C$33,0,ROW(A12)-1)+OFFSET('１月③'!$C$33,0,ROW(A12)-1)+OFFSET('１月④'!$C$33,0,ROW(A12)-1)</f>
        <v>0</v>
      </c>
    </row>
    <row r="24" spans="2:27" ht="23.25" customHeight="1" x14ac:dyDescent="0.4">
      <c r="B24" s="44">
        <v>45304</v>
      </c>
      <c r="C24" s="13"/>
      <c r="D24" s="20">
        <f ca="1">OFFSET('１月①'!$C$32,0,ROW(A13)-1)+OFFSET('１月②'!$C$32,0,ROW(A13)-1)+OFFSET('１月③'!$C$32,0,ROW(A13)-1)+OFFSET('１月④'!$C$32,0,ROW(A13)-1)</f>
        <v>0</v>
      </c>
      <c r="E24" s="20">
        <f t="shared" ca="1" si="0"/>
        <v>0</v>
      </c>
      <c r="F24" s="20">
        <f ca="1">OFFSET('１月①'!$C$37,0,ROW(A13)-1)+OFFSET('１月②'!$C$37,0,ROW(A13)-1)+OFFSET('１月③'!$C$37,0,ROW(A13)-1)+OFFSET('１月④'!$C$37,0,ROW(A13)-1)</f>
        <v>0</v>
      </c>
      <c r="G24" s="23">
        <f t="shared" ca="1" si="1"/>
        <v>0</v>
      </c>
      <c r="H24" s="13"/>
      <c r="I24" s="20">
        <f ca="1">OFFSET('１月①'!$C$33,0,ROW(A13)-1)+OFFSET('１月②'!$C$33,0,ROW(A13)-1)+OFFSET('１月③'!$C$33,0,ROW(A13)-1)+OFFSET('１月④'!$C$33,0,ROW(A13)-1)</f>
        <v>0</v>
      </c>
      <c r="J24" s="12">
        <f t="shared" ca="1" si="2"/>
        <v>0</v>
      </c>
      <c r="K24" s="20">
        <f ca="1">OFFSET('１月①'!$C$38,0,ROW(A13)-1)+OFFSET('１月②'!$C$38,0,ROW(A13)-1)+OFFSET('１月③'!$C$38,0,ROW(A13)-1)+OFFSET('１月④'!$C$38,0,ROW(A13)-1)</f>
        <v>0</v>
      </c>
      <c r="L24" s="15">
        <f t="shared" ca="1" si="3"/>
        <v>0</v>
      </c>
      <c r="M24" s="13"/>
      <c r="N24" s="20">
        <f ca="1">OFFSET('１月①'!$C$34,0,ROW(A13)-1)+OFFSET('１月②'!$C$34,0,ROW(A13)-1)+OFFSET('１月③'!$C$34,0,ROW(A13)-1)+OFFSET('１月④'!$C$34,0,ROW(A13)-1)</f>
        <v>0</v>
      </c>
      <c r="O24" s="12">
        <f t="shared" ca="1" si="4"/>
        <v>0</v>
      </c>
      <c r="P24" s="20">
        <f ca="1">OFFSET('１月①'!$C$39,0,ROW(A13)-1)+OFFSET('１月②'!$C$39,0,ROW(A13)-1)+OFFSET('１月③'!$C$39,0,ROW(A13)-1)+OFFSET('１月④'!$C$39,0,ROW(A13)-1)</f>
        <v>0</v>
      </c>
      <c r="Q24" s="15">
        <f t="shared" ca="1" si="5"/>
        <v>0</v>
      </c>
      <c r="R24" s="13"/>
      <c r="S24" s="20">
        <f ca="1">OFFSET('１月①'!$C$35,0,ROW(A13)-1)+OFFSET('１月②'!$C$35,0,ROW(A13)-1)+OFFSET('１月③'!$C$35,0,ROW(A13)-1)+OFFSET('１月④'!$C$35,0,ROW(A13)-1)</f>
        <v>0</v>
      </c>
      <c r="T24" s="12">
        <f t="shared" ca="1" si="6"/>
        <v>0</v>
      </c>
      <c r="U24" s="20">
        <f ca="1">OFFSET('１月①'!$C$40,0,ROW(A13)-1)+OFFSET('１月②'!$C$40,0,ROW(A13)-1)+OFFSET('１月③'!$C$40,0,ROW(A13)-1)+OFFSET('１月④'!$C$40,0,ROW(A13)-1)</f>
        <v>0</v>
      </c>
      <c r="V24" s="14">
        <f t="shared" ca="1" si="7"/>
        <v>0</v>
      </c>
      <c r="W24" s="21">
        <f ca="1">MIN(OFFSET('１月①'!$C$50,0,ROW(A13)-1)+OFFSET('１月②'!$C$50,0,ROW(A13)-1)+OFFSET('１月③'!$C$50,0,ROW(A13)-1)+OFFSET('１月④'!$C$50,0,ROW(A13)-1),AA24)</f>
        <v>0</v>
      </c>
      <c r="X24" s="20">
        <f ca="1">MIN(OFFSET('１月①'!$C$51,0,ROW(A13)-1)+OFFSET('１月②'!$C$51,0,ROW(A13)-1)+OFFSET('１月③'!$C$51,0,ROW(A13)-1)+OFFSET('１月④'!$C$51,0,ROW(A13)-1),AA24-W24)</f>
        <v>0</v>
      </c>
      <c r="Y24" s="20">
        <f ca="1">MIN(OFFSET('１月①'!$C$52,0,ROW(A13)-1)+OFFSET('１月②'!$C$52,0,ROW(A13)-1)+OFFSET('１月③'!$C$52,0,ROW(A13)-1)+OFFSET('１月④'!$C$52,0,ROW(A13)-1),AA24-W24-X24)</f>
        <v>0</v>
      </c>
      <c r="Z24" s="23">
        <f ca="1">MIN(OFFSET('１月①'!$C$53,0,ROW(A13)-1)+OFFSET('１月②'!$C$53,0,ROW(A13)-1)+OFFSET('１月③'!$C$53,0,ROW(A13)-1)+OFFSET('１月④'!$C$53,0,ROW(A13)-1),AA24-W24-X24-Y24)</f>
        <v>0</v>
      </c>
      <c r="AA24" s="11">
        <f ca="1">OFFSET('１月①'!$C$31,0,ROW(A13)-1)+OFFSET('１月②'!$C$31,0,ROW(A13)-1)+OFFSET('１月③'!$C$31,0,ROW(A13)-1)+OFFSET('１月④'!$C$31,0,ROW(A13)-1)+OFFSET('１月①'!$C$32,0,ROW(A13)-1)+OFFSET('１月②'!$C$32,0,ROW(A13)-1)+OFFSET('１月③'!$C$32,0,ROW(A13)-1)+OFFSET('１月④'!$C$32,0,ROW(A13)-1)+OFFSET('１月①'!$C$33,0,ROW(A13)-1)+OFFSET('１月②'!$C$33,0,ROW(A13)-1)+OFFSET('１月③'!$C$33,0,ROW(A13)-1)+OFFSET('１月④'!$C$33,0,ROW(A13)-1)</f>
        <v>0</v>
      </c>
    </row>
    <row r="25" spans="2:27" ht="23.25" customHeight="1" x14ac:dyDescent="0.4">
      <c r="B25" s="44">
        <v>45305</v>
      </c>
      <c r="C25" s="13"/>
      <c r="D25" s="20">
        <f ca="1">OFFSET('１月①'!$C$32,0,ROW(A14)-1)+OFFSET('１月②'!$C$32,0,ROW(A14)-1)+OFFSET('１月③'!$C$32,0,ROW(A14)-1)+OFFSET('１月④'!$C$32,0,ROW(A14)-1)</f>
        <v>0</v>
      </c>
      <c r="E25" s="20">
        <f t="shared" ca="1" si="0"/>
        <v>0</v>
      </c>
      <c r="F25" s="20">
        <f ca="1">OFFSET('１月①'!$C$37,0,ROW(A14)-1)+OFFSET('１月②'!$C$37,0,ROW(A14)-1)+OFFSET('１月③'!$C$37,0,ROW(A14)-1)+OFFSET('１月④'!$C$37,0,ROW(A14)-1)</f>
        <v>0</v>
      </c>
      <c r="G25" s="23">
        <f t="shared" ca="1" si="1"/>
        <v>0</v>
      </c>
      <c r="H25" s="13"/>
      <c r="I25" s="20">
        <f ca="1">OFFSET('１月①'!$C$33,0,ROW(A14)-1)+OFFSET('１月②'!$C$33,0,ROW(A14)-1)+OFFSET('１月③'!$C$33,0,ROW(A14)-1)+OFFSET('１月④'!$C$33,0,ROW(A14)-1)</f>
        <v>0</v>
      </c>
      <c r="J25" s="12">
        <f t="shared" ca="1" si="2"/>
        <v>0</v>
      </c>
      <c r="K25" s="20">
        <f ca="1">OFFSET('１月①'!$C$38,0,ROW(A14)-1)+OFFSET('１月②'!$C$38,0,ROW(A14)-1)+OFFSET('１月③'!$C$38,0,ROW(A14)-1)+OFFSET('１月④'!$C$38,0,ROW(A14)-1)</f>
        <v>0</v>
      </c>
      <c r="L25" s="15">
        <f t="shared" ca="1" si="3"/>
        <v>0</v>
      </c>
      <c r="M25" s="13"/>
      <c r="N25" s="20">
        <f ca="1">OFFSET('１月①'!$C$34,0,ROW(A14)-1)+OFFSET('１月②'!$C$34,0,ROW(A14)-1)+OFFSET('１月③'!$C$34,0,ROW(A14)-1)+OFFSET('１月④'!$C$34,0,ROW(A14)-1)</f>
        <v>0</v>
      </c>
      <c r="O25" s="12">
        <f t="shared" ca="1" si="4"/>
        <v>0</v>
      </c>
      <c r="P25" s="20">
        <f ca="1">OFFSET('１月①'!$C$39,0,ROW(A14)-1)+OFFSET('１月②'!$C$39,0,ROW(A14)-1)+OFFSET('１月③'!$C$39,0,ROW(A14)-1)+OFFSET('１月④'!$C$39,0,ROW(A14)-1)</f>
        <v>0</v>
      </c>
      <c r="Q25" s="15">
        <f t="shared" ca="1" si="5"/>
        <v>0</v>
      </c>
      <c r="R25" s="13"/>
      <c r="S25" s="20">
        <f ca="1">OFFSET('１月①'!$C$35,0,ROW(A14)-1)+OFFSET('１月②'!$C$35,0,ROW(A14)-1)+OFFSET('１月③'!$C$35,0,ROW(A14)-1)+OFFSET('１月④'!$C$35,0,ROW(A14)-1)</f>
        <v>0</v>
      </c>
      <c r="T25" s="12">
        <f t="shared" ca="1" si="6"/>
        <v>0</v>
      </c>
      <c r="U25" s="20">
        <f ca="1">OFFSET('１月①'!$C$40,0,ROW(A14)-1)+OFFSET('１月②'!$C$40,0,ROW(A14)-1)+OFFSET('１月③'!$C$40,0,ROW(A14)-1)+OFFSET('１月④'!$C$40,0,ROW(A14)-1)</f>
        <v>0</v>
      </c>
      <c r="V25" s="14">
        <f t="shared" ca="1" si="7"/>
        <v>0</v>
      </c>
      <c r="W25" s="21">
        <f ca="1">MIN(OFFSET('１月①'!$C$50,0,ROW(A14)-1)+OFFSET('１月②'!$C$50,0,ROW(A14)-1)+OFFSET('１月③'!$C$50,0,ROW(A14)-1)+OFFSET('１月④'!$C$50,0,ROW(A14)-1),AA25)</f>
        <v>0</v>
      </c>
      <c r="X25" s="20">
        <f ca="1">MIN(OFFSET('１月①'!$C$51,0,ROW(A14)-1)+OFFSET('１月②'!$C$51,0,ROW(A14)-1)+OFFSET('１月③'!$C$51,0,ROW(A14)-1)+OFFSET('１月④'!$C$51,0,ROW(A14)-1),AA25-W25)</f>
        <v>0</v>
      </c>
      <c r="Y25" s="20">
        <f ca="1">MIN(OFFSET('１月①'!$C$52,0,ROW(A14)-1)+OFFSET('１月②'!$C$52,0,ROW(A14)-1)+OFFSET('１月③'!$C$52,0,ROW(A14)-1)+OFFSET('１月④'!$C$52,0,ROW(A14)-1),AA25-W25-X25)</f>
        <v>0</v>
      </c>
      <c r="Z25" s="23">
        <f ca="1">MIN(OFFSET('１月①'!$C$53,0,ROW(A14)-1)+OFFSET('１月②'!$C$53,0,ROW(A14)-1)+OFFSET('１月③'!$C$53,0,ROW(A14)-1)+OFFSET('１月④'!$C$53,0,ROW(A14)-1),AA25-W25-X25-Y25)</f>
        <v>0</v>
      </c>
      <c r="AA25" s="11">
        <f ca="1">OFFSET('１月①'!$C$31,0,ROW(A14)-1)+OFFSET('１月②'!$C$31,0,ROW(A14)-1)+OFFSET('１月③'!$C$31,0,ROW(A14)-1)+OFFSET('１月④'!$C$31,0,ROW(A14)-1)+OFFSET('１月①'!$C$32,0,ROW(A14)-1)+OFFSET('１月②'!$C$32,0,ROW(A14)-1)+OFFSET('１月③'!$C$32,0,ROW(A14)-1)+OFFSET('１月④'!$C$32,0,ROW(A14)-1)+OFFSET('１月①'!$C$33,0,ROW(A14)-1)+OFFSET('１月②'!$C$33,0,ROW(A14)-1)+OFFSET('１月③'!$C$33,0,ROW(A14)-1)+OFFSET('１月④'!$C$33,0,ROW(A14)-1)</f>
        <v>0</v>
      </c>
    </row>
    <row r="26" spans="2:27" ht="23.25" customHeight="1" x14ac:dyDescent="0.4">
      <c r="B26" s="44">
        <v>45306</v>
      </c>
      <c r="C26" s="13"/>
      <c r="D26" s="20">
        <f ca="1">OFFSET('１月①'!$C$32,0,ROW(A15)-1)+OFFSET('１月②'!$C$32,0,ROW(A15)-1)+OFFSET('１月③'!$C$32,0,ROW(A15)-1)+OFFSET('１月④'!$C$32,0,ROW(A15)-1)</f>
        <v>0</v>
      </c>
      <c r="E26" s="20">
        <f t="shared" ca="1" si="0"/>
        <v>0</v>
      </c>
      <c r="F26" s="20">
        <f ca="1">OFFSET('１月①'!$C$37,0,ROW(A15)-1)+OFFSET('１月②'!$C$37,0,ROW(A15)-1)+OFFSET('１月③'!$C$37,0,ROW(A15)-1)+OFFSET('１月④'!$C$37,0,ROW(A15)-1)</f>
        <v>0</v>
      </c>
      <c r="G26" s="23">
        <f t="shared" ca="1" si="1"/>
        <v>0</v>
      </c>
      <c r="H26" s="13"/>
      <c r="I26" s="20">
        <f ca="1">OFFSET('１月①'!$C$33,0,ROW(A15)-1)+OFFSET('１月②'!$C$33,0,ROW(A15)-1)+OFFSET('１月③'!$C$33,0,ROW(A15)-1)+OFFSET('１月④'!$C$33,0,ROW(A15)-1)</f>
        <v>0</v>
      </c>
      <c r="J26" s="12">
        <f t="shared" ca="1" si="2"/>
        <v>0</v>
      </c>
      <c r="K26" s="20">
        <f ca="1">OFFSET('１月①'!$C$38,0,ROW(A15)-1)+OFFSET('１月②'!$C$38,0,ROW(A15)-1)+OFFSET('１月③'!$C$38,0,ROW(A15)-1)+OFFSET('１月④'!$C$38,0,ROW(A15)-1)</f>
        <v>0</v>
      </c>
      <c r="L26" s="15">
        <f t="shared" ca="1" si="3"/>
        <v>0</v>
      </c>
      <c r="M26" s="13"/>
      <c r="N26" s="20">
        <f ca="1">OFFSET('１月①'!$C$34,0,ROW(A15)-1)+OFFSET('１月②'!$C$34,0,ROW(A15)-1)+OFFSET('１月③'!$C$34,0,ROW(A15)-1)+OFFSET('１月④'!$C$34,0,ROW(A15)-1)</f>
        <v>0</v>
      </c>
      <c r="O26" s="12">
        <f t="shared" ca="1" si="4"/>
        <v>0</v>
      </c>
      <c r="P26" s="20">
        <f ca="1">OFFSET('１月①'!$C$39,0,ROW(A15)-1)+OFFSET('１月②'!$C$39,0,ROW(A15)-1)+OFFSET('１月③'!$C$39,0,ROW(A15)-1)+OFFSET('１月④'!$C$39,0,ROW(A15)-1)</f>
        <v>0</v>
      </c>
      <c r="Q26" s="15">
        <f t="shared" ca="1" si="5"/>
        <v>0</v>
      </c>
      <c r="R26" s="13"/>
      <c r="S26" s="20">
        <f ca="1">OFFSET('１月①'!$C$35,0,ROW(A15)-1)+OFFSET('１月②'!$C$35,0,ROW(A15)-1)+OFFSET('１月③'!$C$35,0,ROW(A15)-1)+OFFSET('１月④'!$C$35,0,ROW(A15)-1)</f>
        <v>0</v>
      </c>
      <c r="T26" s="12">
        <f t="shared" ca="1" si="6"/>
        <v>0</v>
      </c>
      <c r="U26" s="20">
        <f ca="1">OFFSET('１月①'!$C$40,0,ROW(A15)-1)+OFFSET('１月②'!$C$40,0,ROW(A15)-1)+OFFSET('１月③'!$C$40,0,ROW(A15)-1)+OFFSET('１月④'!$C$40,0,ROW(A15)-1)</f>
        <v>0</v>
      </c>
      <c r="V26" s="14">
        <f t="shared" ca="1" si="7"/>
        <v>0</v>
      </c>
      <c r="W26" s="21">
        <f ca="1">MIN(OFFSET('１月①'!$C$50,0,ROW(A15)-1)+OFFSET('１月②'!$C$50,0,ROW(A15)-1)+OFFSET('１月③'!$C$50,0,ROW(A15)-1)+OFFSET('１月④'!$C$50,0,ROW(A15)-1),AA26)</f>
        <v>0</v>
      </c>
      <c r="X26" s="20">
        <f ca="1">MIN(OFFSET('１月①'!$C$51,0,ROW(A15)-1)+OFFSET('１月②'!$C$51,0,ROW(A15)-1)+OFFSET('１月③'!$C$51,0,ROW(A15)-1)+OFFSET('１月④'!$C$51,0,ROW(A15)-1),AA26-W26)</f>
        <v>0</v>
      </c>
      <c r="Y26" s="20">
        <f ca="1">MIN(OFFSET('１月①'!$C$52,0,ROW(A15)-1)+OFFSET('１月②'!$C$52,0,ROW(A15)-1)+OFFSET('１月③'!$C$52,0,ROW(A15)-1)+OFFSET('１月④'!$C$52,0,ROW(A15)-1),AA26-W26-X26)</f>
        <v>0</v>
      </c>
      <c r="Z26" s="23">
        <f ca="1">MIN(OFFSET('１月①'!$C$53,0,ROW(A15)-1)+OFFSET('１月②'!$C$53,0,ROW(A15)-1)+OFFSET('１月③'!$C$53,0,ROW(A15)-1)+OFFSET('１月④'!$C$53,0,ROW(A15)-1),AA26-W26-X26-Y26)</f>
        <v>0</v>
      </c>
      <c r="AA26" s="11">
        <f ca="1">OFFSET('１月①'!$C$31,0,ROW(A15)-1)+OFFSET('１月②'!$C$31,0,ROW(A15)-1)+OFFSET('１月③'!$C$31,0,ROW(A15)-1)+OFFSET('１月④'!$C$31,0,ROW(A15)-1)+OFFSET('１月①'!$C$32,0,ROW(A15)-1)+OFFSET('１月②'!$C$32,0,ROW(A15)-1)+OFFSET('１月③'!$C$32,0,ROW(A15)-1)+OFFSET('１月④'!$C$32,0,ROW(A15)-1)+OFFSET('１月①'!$C$33,0,ROW(A15)-1)+OFFSET('１月②'!$C$33,0,ROW(A15)-1)+OFFSET('１月③'!$C$33,0,ROW(A15)-1)+OFFSET('１月④'!$C$33,0,ROW(A15)-1)</f>
        <v>0</v>
      </c>
    </row>
    <row r="27" spans="2:27" ht="23.25" customHeight="1" x14ac:dyDescent="0.4">
      <c r="B27" s="44">
        <v>45307</v>
      </c>
      <c r="C27" s="13"/>
      <c r="D27" s="20">
        <f ca="1">OFFSET('１月①'!$C$32,0,ROW(A16)-1)+OFFSET('１月②'!$C$32,0,ROW(A16)-1)+OFFSET('１月③'!$C$32,0,ROW(A16)-1)+OFFSET('１月④'!$C$32,0,ROW(A16)-1)</f>
        <v>0</v>
      </c>
      <c r="E27" s="20">
        <f t="shared" ca="1" si="0"/>
        <v>0</v>
      </c>
      <c r="F27" s="20">
        <f ca="1">OFFSET('１月①'!$C$37,0,ROW(A16)-1)+OFFSET('１月②'!$C$37,0,ROW(A16)-1)+OFFSET('１月③'!$C$37,0,ROW(A16)-1)+OFFSET('１月④'!$C$37,0,ROW(A16)-1)</f>
        <v>0</v>
      </c>
      <c r="G27" s="23">
        <f t="shared" ca="1" si="1"/>
        <v>0</v>
      </c>
      <c r="H27" s="13"/>
      <c r="I27" s="20">
        <f ca="1">OFFSET('１月①'!$C$33,0,ROW(A16)-1)+OFFSET('１月②'!$C$33,0,ROW(A16)-1)+OFFSET('１月③'!$C$33,0,ROW(A16)-1)+OFFSET('１月④'!$C$33,0,ROW(A16)-1)</f>
        <v>0</v>
      </c>
      <c r="J27" s="12">
        <f t="shared" ca="1" si="2"/>
        <v>0</v>
      </c>
      <c r="K27" s="20">
        <f ca="1">OFFSET('１月①'!$C$38,0,ROW(A16)-1)+OFFSET('１月②'!$C$38,0,ROW(A16)-1)+OFFSET('１月③'!$C$38,0,ROW(A16)-1)+OFFSET('１月④'!$C$38,0,ROW(A16)-1)</f>
        <v>0</v>
      </c>
      <c r="L27" s="15">
        <f t="shared" ca="1" si="3"/>
        <v>0</v>
      </c>
      <c r="M27" s="13"/>
      <c r="N27" s="20">
        <f ca="1">OFFSET('１月①'!$C$34,0,ROW(A16)-1)+OFFSET('１月②'!$C$34,0,ROW(A16)-1)+OFFSET('１月③'!$C$34,0,ROW(A16)-1)+OFFSET('１月④'!$C$34,0,ROW(A16)-1)</f>
        <v>0</v>
      </c>
      <c r="O27" s="12">
        <f t="shared" ca="1" si="4"/>
        <v>0</v>
      </c>
      <c r="P27" s="20">
        <f ca="1">OFFSET('１月①'!$C$39,0,ROW(A16)-1)+OFFSET('１月②'!$C$39,0,ROW(A16)-1)+OFFSET('１月③'!$C$39,0,ROW(A16)-1)+OFFSET('１月④'!$C$39,0,ROW(A16)-1)</f>
        <v>0</v>
      </c>
      <c r="Q27" s="15">
        <f t="shared" ca="1" si="5"/>
        <v>0</v>
      </c>
      <c r="R27" s="13"/>
      <c r="S27" s="20">
        <f ca="1">OFFSET('１月①'!$C$35,0,ROW(A16)-1)+OFFSET('１月②'!$C$35,0,ROW(A16)-1)+OFFSET('１月③'!$C$35,0,ROW(A16)-1)+OFFSET('１月④'!$C$35,0,ROW(A16)-1)</f>
        <v>0</v>
      </c>
      <c r="T27" s="12">
        <f t="shared" ca="1" si="6"/>
        <v>0</v>
      </c>
      <c r="U27" s="20">
        <f ca="1">OFFSET('１月①'!$C$40,0,ROW(A16)-1)+OFFSET('１月②'!$C$40,0,ROW(A16)-1)+OFFSET('１月③'!$C$40,0,ROW(A16)-1)+OFFSET('１月④'!$C$40,0,ROW(A16)-1)</f>
        <v>0</v>
      </c>
      <c r="V27" s="14">
        <f t="shared" ca="1" si="7"/>
        <v>0</v>
      </c>
      <c r="W27" s="21">
        <f ca="1">MIN(OFFSET('１月①'!$C$50,0,ROW(A16)-1)+OFFSET('１月②'!$C$50,0,ROW(A16)-1)+OFFSET('１月③'!$C$50,0,ROW(A16)-1)+OFFSET('１月④'!$C$50,0,ROW(A16)-1),AA27)</f>
        <v>0</v>
      </c>
      <c r="X27" s="20">
        <f ca="1">MIN(OFFSET('１月①'!$C$51,0,ROW(A16)-1)+OFFSET('１月②'!$C$51,0,ROW(A16)-1)+OFFSET('１月③'!$C$51,0,ROW(A16)-1)+OFFSET('１月④'!$C$51,0,ROW(A16)-1),AA27-W27)</f>
        <v>0</v>
      </c>
      <c r="Y27" s="20">
        <f ca="1">MIN(OFFSET('１月①'!$C$52,0,ROW(A16)-1)+OFFSET('１月②'!$C$52,0,ROW(A16)-1)+OFFSET('１月③'!$C$52,0,ROW(A16)-1)+OFFSET('１月④'!$C$52,0,ROW(A16)-1),AA27-W27-X27)</f>
        <v>0</v>
      </c>
      <c r="Z27" s="23">
        <f ca="1">MIN(OFFSET('１月①'!$C$53,0,ROW(A16)-1)+OFFSET('１月②'!$C$53,0,ROW(A16)-1)+OFFSET('１月③'!$C$53,0,ROW(A16)-1)+OFFSET('１月④'!$C$53,0,ROW(A16)-1),AA27-W27-X27-Y27)</f>
        <v>0</v>
      </c>
      <c r="AA27" s="11">
        <f ca="1">OFFSET('１月①'!$C$31,0,ROW(A16)-1)+OFFSET('１月②'!$C$31,0,ROW(A16)-1)+OFFSET('１月③'!$C$31,0,ROW(A16)-1)+OFFSET('１月④'!$C$31,0,ROW(A16)-1)+OFFSET('１月①'!$C$32,0,ROW(A16)-1)+OFFSET('１月②'!$C$32,0,ROW(A16)-1)+OFFSET('１月③'!$C$32,0,ROW(A16)-1)+OFFSET('１月④'!$C$32,0,ROW(A16)-1)+OFFSET('１月①'!$C$33,0,ROW(A16)-1)+OFFSET('１月②'!$C$33,0,ROW(A16)-1)+OFFSET('１月③'!$C$33,0,ROW(A16)-1)+OFFSET('１月④'!$C$33,0,ROW(A16)-1)</f>
        <v>0</v>
      </c>
    </row>
    <row r="28" spans="2:27" ht="23.25" customHeight="1" x14ac:dyDescent="0.4">
      <c r="B28" s="44">
        <v>45308</v>
      </c>
      <c r="C28" s="13"/>
      <c r="D28" s="20">
        <f ca="1">OFFSET('１月①'!$C$32,0,ROW(A17)-1)+OFFSET('１月②'!$C$32,0,ROW(A17)-1)+OFFSET('１月③'!$C$32,0,ROW(A17)-1)+OFFSET('１月④'!$C$32,0,ROW(A17)-1)</f>
        <v>0</v>
      </c>
      <c r="E28" s="20">
        <f t="shared" ca="1" si="0"/>
        <v>0</v>
      </c>
      <c r="F28" s="20">
        <f ca="1">OFFSET('１月①'!$C$37,0,ROW(A17)-1)+OFFSET('１月②'!$C$37,0,ROW(A17)-1)+OFFSET('１月③'!$C$37,0,ROW(A17)-1)+OFFSET('１月④'!$C$37,0,ROW(A17)-1)</f>
        <v>0</v>
      </c>
      <c r="G28" s="23">
        <f t="shared" ca="1" si="1"/>
        <v>0</v>
      </c>
      <c r="H28" s="13"/>
      <c r="I28" s="20">
        <f ca="1">OFFSET('１月①'!$C$33,0,ROW(A17)-1)+OFFSET('１月②'!$C$33,0,ROW(A17)-1)+OFFSET('１月③'!$C$33,0,ROW(A17)-1)+OFFSET('１月④'!$C$33,0,ROW(A17)-1)</f>
        <v>0</v>
      </c>
      <c r="J28" s="12">
        <f t="shared" ca="1" si="2"/>
        <v>0</v>
      </c>
      <c r="K28" s="20">
        <f ca="1">OFFSET('１月①'!$C$38,0,ROW(A17)-1)+OFFSET('１月②'!$C$38,0,ROW(A17)-1)+OFFSET('１月③'!$C$38,0,ROW(A17)-1)+OFFSET('１月④'!$C$38,0,ROW(A17)-1)</f>
        <v>0</v>
      </c>
      <c r="L28" s="15">
        <f t="shared" ca="1" si="3"/>
        <v>0</v>
      </c>
      <c r="M28" s="13"/>
      <c r="N28" s="20">
        <f ca="1">OFFSET('１月①'!$C$34,0,ROW(A17)-1)+OFFSET('１月②'!$C$34,0,ROW(A17)-1)+OFFSET('１月③'!$C$34,0,ROW(A17)-1)+OFFSET('１月④'!$C$34,0,ROW(A17)-1)</f>
        <v>0</v>
      </c>
      <c r="O28" s="12">
        <f t="shared" ca="1" si="4"/>
        <v>0</v>
      </c>
      <c r="P28" s="20">
        <f ca="1">OFFSET('１月①'!$C$39,0,ROW(A17)-1)+OFFSET('１月②'!$C$39,0,ROW(A17)-1)+OFFSET('１月③'!$C$39,0,ROW(A17)-1)+OFFSET('１月④'!$C$39,0,ROW(A17)-1)</f>
        <v>0</v>
      </c>
      <c r="Q28" s="15">
        <f t="shared" ca="1" si="5"/>
        <v>0</v>
      </c>
      <c r="R28" s="13"/>
      <c r="S28" s="20">
        <f ca="1">OFFSET('１月①'!$C$35,0,ROW(A17)-1)+OFFSET('１月②'!$C$35,0,ROW(A17)-1)+OFFSET('１月③'!$C$35,0,ROW(A17)-1)+OFFSET('１月④'!$C$35,0,ROW(A17)-1)</f>
        <v>0</v>
      </c>
      <c r="T28" s="12">
        <f t="shared" ca="1" si="6"/>
        <v>0</v>
      </c>
      <c r="U28" s="20">
        <f ca="1">OFFSET('１月①'!$C$40,0,ROW(A17)-1)+OFFSET('１月②'!$C$40,0,ROW(A17)-1)+OFFSET('１月③'!$C$40,0,ROW(A17)-1)+OFFSET('１月④'!$C$40,0,ROW(A17)-1)</f>
        <v>0</v>
      </c>
      <c r="V28" s="14">
        <f t="shared" ca="1" si="7"/>
        <v>0</v>
      </c>
      <c r="W28" s="21">
        <f ca="1">MIN(OFFSET('１月①'!$C$50,0,ROW(A17)-1)+OFFSET('１月②'!$C$50,0,ROW(A17)-1)+OFFSET('１月③'!$C$50,0,ROW(A17)-1)+OFFSET('１月④'!$C$50,0,ROW(A17)-1),AA28)</f>
        <v>0</v>
      </c>
      <c r="X28" s="20">
        <f ca="1">MIN(OFFSET('１月①'!$C$51,0,ROW(A17)-1)+OFFSET('１月②'!$C$51,0,ROW(A17)-1)+OFFSET('１月③'!$C$51,0,ROW(A17)-1)+OFFSET('１月④'!$C$51,0,ROW(A17)-1),AA28-W28)</f>
        <v>0</v>
      </c>
      <c r="Y28" s="20">
        <f ca="1">MIN(OFFSET('１月①'!$C$52,0,ROW(A17)-1)+OFFSET('１月②'!$C$52,0,ROW(A17)-1)+OFFSET('１月③'!$C$52,0,ROW(A17)-1)+OFFSET('１月④'!$C$52,0,ROW(A17)-1),AA28-W28-X28)</f>
        <v>0</v>
      </c>
      <c r="Z28" s="23">
        <f ca="1">MIN(OFFSET('１月①'!$C$53,0,ROW(A17)-1)+OFFSET('１月②'!$C$53,0,ROW(A17)-1)+OFFSET('１月③'!$C$53,0,ROW(A17)-1)+OFFSET('１月④'!$C$53,0,ROW(A17)-1),AA28-W28-X28-Y28)</f>
        <v>0</v>
      </c>
      <c r="AA28" s="11">
        <f ca="1">OFFSET('１月①'!$C$31,0,ROW(A17)-1)+OFFSET('１月②'!$C$31,0,ROW(A17)-1)+OFFSET('１月③'!$C$31,0,ROW(A17)-1)+OFFSET('１月④'!$C$31,0,ROW(A17)-1)+OFFSET('１月①'!$C$32,0,ROW(A17)-1)+OFFSET('１月②'!$C$32,0,ROW(A17)-1)+OFFSET('１月③'!$C$32,0,ROW(A17)-1)+OFFSET('１月④'!$C$32,0,ROW(A17)-1)+OFFSET('１月①'!$C$33,0,ROW(A17)-1)+OFFSET('１月②'!$C$33,0,ROW(A17)-1)+OFFSET('１月③'!$C$33,0,ROW(A17)-1)+OFFSET('１月④'!$C$33,0,ROW(A17)-1)</f>
        <v>0</v>
      </c>
    </row>
    <row r="29" spans="2:27" ht="23.25" customHeight="1" x14ac:dyDescent="0.4">
      <c r="B29" s="44">
        <v>45309</v>
      </c>
      <c r="C29" s="13"/>
      <c r="D29" s="20">
        <f ca="1">OFFSET('１月①'!$C$32,0,ROW(A18)-1)+OFFSET('１月②'!$C$32,0,ROW(A18)-1)+OFFSET('１月③'!$C$32,0,ROW(A18)-1)+OFFSET('１月④'!$C$32,0,ROW(A18)-1)</f>
        <v>0</v>
      </c>
      <c r="E29" s="20">
        <f t="shared" ca="1" si="0"/>
        <v>0</v>
      </c>
      <c r="F29" s="20">
        <f ca="1">OFFSET('１月①'!$C$37,0,ROW(A18)-1)+OFFSET('１月②'!$C$37,0,ROW(A18)-1)+OFFSET('１月③'!$C$37,0,ROW(A18)-1)+OFFSET('１月④'!$C$37,0,ROW(A18)-1)</f>
        <v>0</v>
      </c>
      <c r="G29" s="23">
        <f t="shared" ca="1" si="1"/>
        <v>0</v>
      </c>
      <c r="H29" s="13"/>
      <c r="I29" s="20">
        <f ca="1">OFFSET('１月①'!$C$33,0,ROW(A18)-1)+OFFSET('１月②'!$C$33,0,ROW(A18)-1)+OFFSET('１月③'!$C$33,0,ROW(A18)-1)+OFFSET('１月④'!$C$33,0,ROW(A18)-1)</f>
        <v>0</v>
      </c>
      <c r="J29" s="12">
        <f t="shared" ca="1" si="2"/>
        <v>0</v>
      </c>
      <c r="K29" s="20">
        <f ca="1">OFFSET('１月①'!$C$38,0,ROW(A18)-1)+OFFSET('１月②'!$C$38,0,ROW(A18)-1)+OFFSET('１月③'!$C$38,0,ROW(A18)-1)+OFFSET('１月④'!$C$38,0,ROW(A18)-1)</f>
        <v>0</v>
      </c>
      <c r="L29" s="15">
        <f t="shared" ca="1" si="3"/>
        <v>0</v>
      </c>
      <c r="M29" s="13"/>
      <c r="N29" s="20">
        <f ca="1">OFFSET('１月①'!$C$34,0,ROW(A18)-1)+OFFSET('１月②'!$C$34,0,ROW(A18)-1)+OFFSET('１月③'!$C$34,0,ROW(A18)-1)+OFFSET('１月④'!$C$34,0,ROW(A18)-1)</f>
        <v>0</v>
      </c>
      <c r="O29" s="12">
        <f t="shared" ca="1" si="4"/>
        <v>0</v>
      </c>
      <c r="P29" s="20">
        <f ca="1">OFFSET('１月①'!$C$39,0,ROW(A18)-1)+OFFSET('１月②'!$C$39,0,ROW(A18)-1)+OFFSET('１月③'!$C$39,0,ROW(A18)-1)+OFFSET('１月④'!$C$39,0,ROW(A18)-1)</f>
        <v>0</v>
      </c>
      <c r="Q29" s="15">
        <f t="shared" ca="1" si="5"/>
        <v>0</v>
      </c>
      <c r="R29" s="13"/>
      <c r="S29" s="20">
        <f ca="1">OFFSET('１月①'!$C$35,0,ROW(A18)-1)+OFFSET('１月②'!$C$35,0,ROW(A18)-1)+OFFSET('１月③'!$C$35,0,ROW(A18)-1)+OFFSET('１月④'!$C$35,0,ROW(A18)-1)</f>
        <v>0</v>
      </c>
      <c r="T29" s="12">
        <f t="shared" ca="1" si="6"/>
        <v>0</v>
      </c>
      <c r="U29" s="20">
        <f ca="1">OFFSET('１月①'!$C$40,0,ROW(A18)-1)+OFFSET('１月②'!$C$40,0,ROW(A18)-1)+OFFSET('１月③'!$C$40,0,ROW(A18)-1)+OFFSET('１月④'!$C$40,0,ROW(A18)-1)</f>
        <v>0</v>
      </c>
      <c r="V29" s="14">
        <f t="shared" ca="1" si="7"/>
        <v>0</v>
      </c>
      <c r="W29" s="21">
        <f ca="1">MIN(OFFSET('１月①'!$C$50,0,ROW(A18)-1)+OFFSET('１月②'!$C$50,0,ROW(A18)-1)+OFFSET('１月③'!$C$50,0,ROW(A18)-1)+OFFSET('１月④'!$C$50,0,ROW(A18)-1),AA29)</f>
        <v>0</v>
      </c>
      <c r="X29" s="20">
        <f ca="1">MIN(OFFSET('１月①'!$C$51,0,ROW(A18)-1)+OFFSET('１月②'!$C$51,0,ROW(A18)-1)+OFFSET('１月③'!$C$51,0,ROW(A18)-1)+OFFSET('１月④'!$C$51,0,ROW(A18)-1),AA29-W29)</f>
        <v>0</v>
      </c>
      <c r="Y29" s="20">
        <f ca="1">MIN(OFFSET('１月①'!$C$52,0,ROW(A18)-1)+OFFSET('１月②'!$C$52,0,ROW(A18)-1)+OFFSET('１月③'!$C$52,0,ROW(A18)-1)+OFFSET('１月④'!$C$52,0,ROW(A18)-1),AA29-W29-X29)</f>
        <v>0</v>
      </c>
      <c r="Z29" s="23">
        <f ca="1">MIN(OFFSET('１月①'!$C$53,0,ROW(A18)-1)+OFFSET('１月②'!$C$53,0,ROW(A18)-1)+OFFSET('１月③'!$C$53,0,ROW(A18)-1)+OFFSET('１月④'!$C$53,0,ROW(A18)-1),AA29-W29-X29-Y29)</f>
        <v>0</v>
      </c>
      <c r="AA29" s="11">
        <f ca="1">OFFSET('１月①'!$C$31,0,ROW(A18)-1)+OFFSET('１月②'!$C$31,0,ROW(A18)-1)+OFFSET('１月③'!$C$31,0,ROW(A18)-1)+OFFSET('１月④'!$C$31,0,ROW(A18)-1)+OFFSET('１月①'!$C$32,0,ROW(A18)-1)+OFFSET('１月②'!$C$32,0,ROW(A18)-1)+OFFSET('１月③'!$C$32,0,ROW(A18)-1)+OFFSET('１月④'!$C$32,0,ROW(A18)-1)+OFFSET('１月①'!$C$33,0,ROW(A18)-1)+OFFSET('１月②'!$C$33,0,ROW(A18)-1)+OFFSET('１月③'!$C$33,0,ROW(A18)-1)+OFFSET('１月④'!$C$33,0,ROW(A18)-1)</f>
        <v>0</v>
      </c>
    </row>
    <row r="30" spans="2:27" ht="23.25" customHeight="1" x14ac:dyDescent="0.4">
      <c r="B30" s="44">
        <v>45310</v>
      </c>
      <c r="C30" s="13"/>
      <c r="D30" s="20">
        <f ca="1">OFFSET('１月①'!$C$32,0,ROW(A19)-1)+OFFSET('１月②'!$C$32,0,ROW(A19)-1)+OFFSET('１月③'!$C$32,0,ROW(A19)-1)+OFFSET('１月④'!$C$32,0,ROW(A19)-1)</f>
        <v>0</v>
      </c>
      <c r="E30" s="20">
        <f t="shared" ca="1" si="0"/>
        <v>0</v>
      </c>
      <c r="F30" s="20">
        <f ca="1">OFFSET('１月①'!$C$37,0,ROW(A19)-1)+OFFSET('１月②'!$C$37,0,ROW(A19)-1)+OFFSET('１月③'!$C$37,0,ROW(A19)-1)+OFFSET('１月④'!$C$37,0,ROW(A19)-1)</f>
        <v>0</v>
      </c>
      <c r="G30" s="23">
        <f t="shared" ca="1" si="1"/>
        <v>0</v>
      </c>
      <c r="H30" s="13"/>
      <c r="I30" s="20">
        <f ca="1">OFFSET('１月①'!$C$33,0,ROW(A19)-1)+OFFSET('１月②'!$C$33,0,ROW(A19)-1)+OFFSET('１月③'!$C$33,0,ROW(A19)-1)+OFFSET('１月④'!$C$33,0,ROW(A19)-1)</f>
        <v>0</v>
      </c>
      <c r="J30" s="12">
        <f t="shared" ca="1" si="2"/>
        <v>0</v>
      </c>
      <c r="K30" s="20">
        <f ca="1">OFFSET('１月①'!$C$38,0,ROW(A19)-1)+OFFSET('１月②'!$C$38,0,ROW(A19)-1)+OFFSET('１月③'!$C$38,0,ROW(A19)-1)+OFFSET('１月④'!$C$38,0,ROW(A19)-1)</f>
        <v>0</v>
      </c>
      <c r="L30" s="15">
        <f t="shared" ca="1" si="3"/>
        <v>0</v>
      </c>
      <c r="M30" s="13"/>
      <c r="N30" s="20">
        <f ca="1">OFFSET('１月①'!$C$34,0,ROW(A19)-1)+OFFSET('１月②'!$C$34,0,ROW(A19)-1)+OFFSET('１月③'!$C$34,0,ROW(A19)-1)+OFFSET('１月④'!$C$34,0,ROW(A19)-1)</f>
        <v>0</v>
      </c>
      <c r="O30" s="12">
        <f t="shared" ca="1" si="4"/>
        <v>0</v>
      </c>
      <c r="P30" s="20">
        <f ca="1">OFFSET('１月①'!$C$39,0,ROW(A19)-1)+OFFSET('１月②'!$C$39,0,ROW(A19)-1)+OFFSET('１月③'!$C$39,0,ROW(A19)-1)+OFFSET('１月④'!$C$39,0,ROW(A19)-1)</f>
        <v>0</v>
      </c>
      <c r="Q30" s="15">
        <f t="shared" ca="1" si="5"/>
        <v>0</v>
      </c>
      <c r="R30" s="13"/>
      <c r="S30" s="20">
        <f ca="1">OFFSET('１月①'!$C$35,0,ROW(A19)-1)+OFFSET('１月②'!$C$35,0,ROW(A19)-1)+OFFSET('１月③'!$C$35,0,ROW(A19)-1)+OFFSET('１月④'!$C$35,0,ROW(A19)-1)</f>
        <v>0</v>
      </c>
      <c r="T30" s="12">
        <f t="shared" ca="1" si="6"/>
        <v>0</v>
      </c>
      <c r="U30" s="20">
        <f ca="1">OFFSET('１月①'!$C$40,0,ROW(A19)-1)+OFFSET('１月②'!$C$40,0,ROW(A19)-1)+OFFSET('１月③'!$C$40,0,ROW(A19)-1)+OFFSET('１月④'!$C$40,0,ROW(A19)-1)</f>
        <v>0</v>
      </c>
      <c r="V30" s="14">
        <f t="shared" ca="1" si="7"/>
        <v>0</v>
      </c>
      <c r="W30" s="21">
        <f ca="1">MIN(OFFSET('１月①'!$C$50,0,ROW(A19)-1)+OFFSET('１月②'!$C$50,0,ROW(A19)-1)+OFFSET('１月③'!$C$50,0,ROW(A19)-1)+OFFSET('１月④'!$C$50,0,ROW(A19)-1),AA30)</f>
        <v>0</v>
      </c>
      <c r="X30" s="20">
        <f ca="1">MIN(OFFSET('１月①'!$C$51,0,ROW(A19)-1)+OFFSET('１月②'!$C$51,0,ROW(A19)-1)+OFFSET('１月③'!$C$51,0,ROW(A19)-1)+OFFSET('１月④'!$C$51,0,ROW(A19)-1),AA30-W30)</f>
        <v>0</v>
      </c>
      <c r="Y30" s="20">
        <f ca="1">MIN(OFFSET('１月①'!$C$52,0,ROW(A19)-1)+OFFSET('１月②'!$C$52,0,ROW(A19)-1)+OFFSET('１月③'!$C$52,0,ROW(A19)-1)+OFFSET('１月④'!$C$52,0,ROW(A19)-1),AA30-W30-X30)</f>
        <v>0</v>
      </c>
      <c r="Z30" s="23">
        <f ca="1">MIN(OFFSET('１月①'!$C$53,0,ROW(A19)-1)+OFFSET('１月②'!$C$53,0,ROW(A19)-1)+OFFSET('１月③'!$C$53,0,ROW(A19)-1)+OFFSET('１月④'!$C$53,0,ROW(A19)-1),AA30-W30-X30-Y30)</f>
        <v>0</v>
      </c>
      <c r="AA30" s="11">
        <f ca="1">OFFSET('１月①'!$C$31,0,ROW(A19)-1)+OFFSET('１月②'!$C$31,0,ROW(A19)-1)+OFFSET('１月③'!$C$31,0,ROW(A19)-1)+OFFSET('１月④'!$C$31,0,ROW(A19)-1)+OFFSET('１月①'!$C$32,0,ROW(A19)-1)+OFFSET('１月②'!$C$32,0,ROW(A19)-1)+OFFSET('１月③'!$C$32,0,ROW(A19)-1)+OFFSET('１月④'!$C$32,0,ROW(A19)-1)+OFFSET('１月①'!$C$33,0,ROW(A19)-1)+OFFSET('１月②'!$C$33,0,ROW(A19)-1)+OFFSET('１月③'!$C$33,0,ROW(A19)-1)+OFFSET('１月④'!$C$33,0,ROW(A19)-1)</f>
        <v>0</v>
      </c>
    </row>
    <row r="31" spans="2:27" ht="23.25" customHeight="1" x14ac:dyDescent="0.4">
      <c r="B31" s="44">
        <v>45311</v>
      </c>
      <c r="C31" s="13"/>
      <c r="D31" s="20">
        <f ca="1">OFFSET('１月①'!$C$32,0,ROW(A20)-1)+OFFSET('１月②'!$C$32,0,ROW(A20)-1)+OFFSET('１月③'!$C$32,0,ROW(A20)-1)+OFFSET('１月④'!$C$32,0,ROW(A20)-1)</f>
        <v>0</v>
      </c>
      <c r="E31" s="20">
        <f t="shared" ca="1" si="0"/>
        <v>0</v>
      </c>
      <c r="F31" s="20">
        <f ca="1">OFFSET('１月①'!$C$37,0,ROW(A20)-1)+OFFSET('１月②'!$C$37,0,ROW(A20)-1)+OFFSET('１月③'!$C$37,0,ROW(A20)-1)+OFFSET('１月④'!$C$37,0,ROW(A20)-1)</f>
        <v>0</v>
      </c>
      <c r="G31" s="23">
        <f t="shared" ca="1" si="1"/>
        <v>0</v>
      </c>
      <c r="H31" s="13"/>
      <c r="I31" s="20">
        <f ca="1">OFFSET('１月①'!$C$33,0,ROW(A20)-1)+OFFSET('１月②'!$C$33,0,ROW(A20)-1)+OFFSET('１月③'!$C$33,0,ROW(A20)-1)+OFFSET('１月④'!$C$33,0,ROW(A20)-1)</f>
        <v>0</v>
      </c>
      <c r="J31" s="12">
        <f t="shared" ca="1" si="2"/>
        <v>0</v>
      </c>
      <c r="K31" s="20">
        <f ca="1">OFFSET('１月①'!$C$38,0,ROW(A20)-1)+OFFSET('１月②'!$C$38,0,ROW(A20)-1)+OFFSET('１月③'!$C$38,0,ROW(A20)-1)+OFFSET('１月④'!$C$38,0,ROW(A20)-1)</f>
        <v>0</v>
      </c>
      <c r="L31" s="15">
        <f t="shared" ca="1" si="3"/>
        <v>0</v>
      </c>
      <c r="M31" s="13"/>
      <c r="N31" s="20">
        <f ca="1">OFFSET('１月①'!$C$34,0,ROW(A20)-1)+OFFSET('１月②'!$C$34,0,ROW(A20)-1)+OFFSET('１月③'!$C$34,0,ROW(A20)-1)+OFFSET('１月④'!$C$34,0,ROW(A20)-1)</f>
        <v>0</v>
      </c>
      <c r="O31" s="12">
        <f t="shared" ca="1" si="4"/>
        <v>0</v>
      </c>
      <c r="P31" s="20">
        <f ca="1">OFFSET('１月①'!$C$39,0,ROW(A20)-1)+OFFSET('１月②'!$C$39,0,ROW(A20)-1)+OFFSET('１月③'!$C$39,0,ROW(A20)-1)+OFFSET('１月④'!$C$39,0,ROW(A20)-1)</f>
        <v>0</v>
      </c>
      <c r="Q31" s="15">
        <f t="shared" ca="1" si="5"/>
        <v>0</v>
      </c>
      <c r="R31" s="13"/>
      <c r="S31" s="20">
        <f ca="1">OFFSET('１月①'!$C$35,0,ROW(A20)-1)+OFFSET('１月②'!$C$35,0,ROW(A20)-1)+OFFSET('１月③'!$C$35,0,ROW(A20)-1)+OFFSET('１月④'!$C$35,0,ROW(A20)-1)</f>
        <v>0</v>
      </c>
      <c r="T31" s="12">
        <f t="shared" ca="1" si="6"/>
        <v>0</v>
      </c>
      <c r="U31" s="20">
        <f ca="1">OFFSET('１月①'!$C$40,0,ROW(A20)-1)+OFFSET('１月②'!$C$40,0,ROW(A20)-1)+OFFSET('１月③'!$C$40,0,ROW(A20)-1)+OFFSET('１月④'!$C$40,0,ROW(A20)-1)</f>
        <v>0</v>
      </c>
      <c r="V31" s="14">
        <f t="shared" ca="1" si="7"/>
        <v>0</v>
      </c>
      <c r="W31" s="21">
        <f ca="1">MIN(OFFSET('１月①'!$C$50,0,ROW(A20)-1)+OFFSET('１月②'!$C$50,0,ROW(A20)-1)+OFFSET('１月③'!$C$50,0,ROW(A20)-1)+OFFSET('１月④'!$C$50,0,ROW(A20)-1),AA31)</f>
        <v>0</v>
      </c>
      <c r="X31" s="20">
        <f ca="1">MIN(OFFSET('１月①'!$C$51,0,ROW(A20)-1)+OFFSET('１月②'!$C$51,0,ROW(A20)-1)+OFFSET('１月③'!$C$51,0,ROW(A20)-1)+OFFSET('１月④'!$C$51,0,ROW(A20)-1),AA31-W31)</f>
        <v>0</v>
      </c>
      <c r="Y31" s="20">
        <f ca="1">MIN(OFFSET('１月①'!$C$52,0,ROW(A20)-1)+OFFSET('１月②'!$C$52,0,ROW(A20)-1)+OFFSET('１月③'!$C$52,0,ROW(A20)-1)+OFFSET('１月④'!$C$52,0,ROW(A20)-1),AA31-W31-X31)</f>
        <v>0</v>
      </c>
      <c r="Z31" s="23">
        <f ca="1">MIN(OFFSET('１月①'!$C$53,0,ROW(A20)-1)+OFFSET('１月②'!$C$53,0,ROW(A20)-1)+OFFSET('１月③'!$C$53,0,ROW(A20)-1)+OFFSET('１月④'!$C$53,0,ROW(A20)-1),AA31-W31-X31-Y31)</f>
        <v>0</v>
      </c>
      <c r="AA31" s="11">
        <f ca="1">OFFSET('１月①'!$C$31,0,ROW(A20)-1)+OFFSET('１月②'!$C$31,0,ROW(A20)-1)+OFFSET('１月③'!$C$31,0,ROW(A20)-1)+OFFSET('１月④'!$C$31,0,ROW(A20)-1)+OFFSET('１月①'!$C$32,0,ROW(A20)-1)+OFFSET('１月②'!$C$32,0,ROW(A20)-1)+OFFSET('１月③'!$C$32,0,ROW(A20)-1)+OFFSET('１月④'!$C$32,0,ROW(A20)-1)+OFFSET('１月①'!$C$33,0,ROW(A20)-1)+OFFSET('１月②'!$C$33,0,ROW(A20)-1)+OFFSET('１月③'!$C$33,0,ROW(A20)-1)+OFFSET('１月④'!$C$33,0,ROW(A20)-1)</f>
        <v>0</v>
      </c>
    </row>
    <row r="32" spans="2:27" ht="23.25" customHeight="1" x14ac:dyDescent="0.4">
      <c r="B32" s="44">
        <v>45312</v>
      </c>
      <c r="C32" s="13"/>
      <c r="D32" s="20">
        <f ca="1">OFFSET('１月①'!$C$32,0,ROW(A21)-1)+OFFSET('１月②'!$C$32,0,ROW(A21)-1)+OFFSET('１月③'!$C$32,0,ROW(A21)-1)+OFFSET('１月④'!$C$32,0,ROW(A21)-1)</f>
        <v>0</v>
      </c>
      <c r="E32" s="20">
        <f t="shared" ca="1" si="0"/>
        <v>0</v>
      </c>
      <c r="F32" s="20">
        <f ca="1">OFFSET('１月①'!$C$37,0,ROW(A21)-1)+OFFSET('１月②'!$C$37,0,ROW(A21)-1)+OFFSET('１月③'!$C$37,0,ROW(A21)-1)+OFFSET('１月④'!$C$37,0,ROW(A21)-1)</f>
        <v>0</v>
      </c>
      <c r="G32" s="23">
        <f t="shared" ca="1" si="1"/>
        <v>0</v>
      </c>
      <c r="H32" s="13"/>
      <c r="I32" s="20">
        <f ca="1">OFFSET('１月①'!$C$33,0,ROW(A21)-1)+OFFSET('１月②'!$C$33,0,ROW(A21)-1)+OFFSET('１月③'!$C$33,0,ROW(A21)-1)+OFFSET('１月④'!$C$33,0,ROW(A21)-1)</f>
        <v>0</v>
      </c>
      <c r="J32" s="12">
        <f t="shared" ca="1" si="2"/>
        <v>0</v>
      </c>
      <c r="K32" s="20">
        <f ca="1">OFFSET('１月①'!$C$38,0,ROW(A21)-1)+OFFSET('１月②'!$C$38,0,ROW(A21)-1)+OFFSET('１月③'!$C$38,0,ROW(A21)-1)+OFFSET('１月④'!$C$38,0,ROW(A21)-1)</f>
        <v>0</v>
      </c>
      <c r="L32" s="15">
        <f t="shared" ca="1" si="3"/>
        <v>0</v>
      </c>
      <c r="M32" s="13"/>
      <c r="N32" s="20">
        <f ca="1">OFFSET('１月①'!$C$34,0,ROW(A21)-1)+OFFSET('１月②'!$C$34,0,ROW(A21)-1)+OFFSET('１月③'!$C$34,0,ROW(A21)-1)+OFFSET('１月④'!$C$34,0,ROW(A21)-1)</f>
        <v>0</v>
      </c>
      <c r="O32" s="12">
        <f t="shared" ca="1" si="4"/>
        <v>0</v>
      </c>
      <c r="P32" s="20">
        <f ca="1">OFFSET('１月①'!$C$39,0,ROW(A21)-1)+OFFSET('１月②'!$C$39,0,ROW(A21)-1)+OFFSET('１月③'!$C$39,0,ROW(A21)-1)+OFFSET('１月④'!$C$39,0,ROW(A21)-1)</f>
        <v>0</v>
      </c>
      <c r="Q32" s="15">
        <f t="shared" ca="1" si="5"/>
        <v>0</v>
      </c>
      <c r="R32" s="13"/>
      <c r="S32" s="20">
        <f ca="1">OFFSET('１月①'!$C$35,0,ROW(A21)-1)+OFFSET('１月②'!$C$35,0,ROW(A21)-1)+OFFSET('１月③'!$C$35,0,ROW(A21)-1)+OFFSET('１月④'!$C$35,0,ROW(A21)-1)</f>
        <v>0</v>
      </c>
      <c r="T32" s="12">
        <f t="shared" ca="1" si="6"/>
        <v>0</v>
      </c>
      <c r="U32" s="20">
        <f ca="1">OFFSET('１月①'!$C$40,0,ROW(A21)-1)+OFFSET('１月②'!$C$40,0,ROW(A21)-1)+OFFSET('１月③'!$C$40,0,ROW(A21)-1)+OFFSET('１月④'!$C$40,0,ROW(A21)-1)</f>
        <v>0</v>
      </c>
      <c r="V32" s="14">
        <f t="shared" ca="1" si="7"/>
        <v>0</v>
      </c>
      <c r="W32" s="21">
        <f ca="1">MIN(OFFSET('１月①'!$C$50,0,ROW(A21)-1)+OFFSET('１月②'!$C$50,0,ROW(A21)-1)+OFFSET('１月③'!$C$50,0,ROW(A21)-1)+OFFSET('１月④'!$C$50,0,ROW(A21)-1),AA32)</f>
        <v>0</v>
      </c>
      <c r="X32" s="20">
        <f ca="1">MIN(OFFSET('１月①'!$C$51,0,ROW(A21)-1)+OFFSET('１月②'!$C$51,0,ROW(A21)-1)+OFFSET('１月③'!$C$51,0,ROW(A21)-1)+OFFSET('１月④'!$C$51,0,ROW(A21)-1),AA32-W32)</f>
        <v>0</v>
      </c>
      <c r="Y32" s="20">
        <f ca="1">MIN(OFFSET('１月①'!$C$52,0,ROW(A21)-1)+OFFSET('１月②'!$C$52,0,ROW(A21)-1)+OFFSET('１月③'!$C$52,0,ROW(A21)-1)+OFFSET('１月④'!$C$52,0,ROW(A21)-1),AA32-W32-X32)</f>
        <v>0</v>
      </c>
      <c r="Z32" s="23">
        <f ca="1">MIN(OFFSET('１月①'!$C$53,0,ROW(A21)-1)+OFFSET('１月②'!$C$53,0,ROW(A21)-1)+OFFSET('１月③'!$C$53,0,ROW(A21)-1)+OFFSET('１月④'!$C$53,0,ROW(A21)-1),AA32-W32-X32-Y32)</f>
        <v>0</v>
      </c>
      <c r="AA32" s="11">
        <f ca="1">OFFSET('１月①'!$C$31,0,ROW(A21)-1)+OFFSET('１月②'!$C$31,0,ROW(A21)-1)+OFFSET('１月③'!$C$31,0,ROW(A21)-1)+OFFSET('１月④'!$C$31,0,ROW(A21)-1)+OFFSET('１月①'!$C$32,0,ROW(A21)-1)+OFFSET('１月②'!$C$32,0,ROW(A21)-1)+OFFSET('１月③'!$C$32,0,ROW(A21)-1)+OFFSET('１月④'!$C$32,0,ROW(A21)-1)+OFFSET('１月①'!$C$33,0,ROW(A21)-1)+OFFSET('１月②'!$C$33,0,ROW(A21)-1)+OFFSET('１月③'!$C$33,0,ROW(A21)-1)+OFFSET('１月④'!$C$33,0,ROW(A21)-1)</f>
        <v>0</v>
      </c>
    </row>
    <row r="33" spans="2:27" ht="23.25" customHeight="1" x14ac:dyDescent="0.4">
      <c r="B33" s="44">
        <v>45313</v>
      </c>
      <c r="C33" s="13"/>
      <c r="D33" s="20">
        <f ca="1">OFFSET('１月①'!$C$32,0,ROW(A22)-1)+OFFSET('１月②'!$C$32,0,ROW(A22)-1)+OFFSET('１月③'!$C$32,0,ROW(A22)-1)+OFFSET('１月④'!$C$32,0,ROW(A22)-1)</f>
        <v>0</v>
      </c>
      <c r="E33" s="20">
        <f t="shared" ca="1" si="0"/>
        <v>0</v>
      </c>
      <c r="F33" s="20">
        <f ca="1">OFFSET('１月①'!$C$37,0,ROW(A22)-1)+OFFSET('１月②'!$C$37,0,ROW(A22)-1)+OFFSET('１月③'!$C$37,0,ROW(A22)-1)+OFFSET('１月④'!$C$37,0,ROW(A22)-1)</f>
        <v>0</v>
      </c>
      <c r="G33" s="23">
        <f t="shared" ca="1" si="1"/>
        <v>0</v>
      </c>
      <c r="H33" s="13"/>
      <c r="I33" s="20">
        <f ca="1">OFFSET('１月①'!$C$33,0,ROW(A22)-1)+OFFSET('１月②'!$C$33,0,ROW(A22)-1)+OFFSET('１月③'!$C$33,0,ROW(A22)-1)+OFFSET('１月④'!$C$33,0,ROW(A22)-1)</f>
        <v>0</v>
      </c>
      <c r="J33" s="12">
        <f t="shared" ca="1" si="2"/>
        <v>0</v>
      </c>
      <c r="K33" s="20">
        <f ca="1">OFFSET('１月①'!$C$38,0,ROW(A22)-1)+OFFSET('１月②'!$C$38,0,ROW(A22)-1)+OFFSET('１月③'!$C$38,0,ROW(A22)-1)+OFFSET('１月④'!$C$38,0,ROW(A22)-1)</f>
        <v>0</v>
      </c>
      <c r="L33" s="15">
        <f t="shared" ca="1" si="3"/>
        <v>0</v>
      </c>
      <c r="M33" s="13"/>
      <c r="N33" s="20">
        <f ca="1">OFFSET('１月①'!$C$34,0,ROW(A22)-1)+OFFSET('１月②'!$C$34,0,ROW(A22)-1)+OFFSET('１月③'!$C$34,0,ROW(A22)-1)+OFFSET('１月④'!$C$34,0,ROW(A22)-1)</f>
        <v>0</v>
      </c>
      <c r="O33" s="12">
        <f t="shared" ca="1" si="4"/>
        <v>0</v>
      </c>
      <c r="P33" s="20">
        <f ca="1">OFFSET('１月①'!$C$39,0,ROW(A22)-1)+OFFSET('１月②'!$C$39,0,ROW(A22)-1)+OFFSET('１月③'!$C$39,0,ROW(A22)-1)+OFFSET('１月④'!$C$39,0,ROW(A22)-1)</f>
        <v>0</v>
      </c>
      <c r="Q33" s="15">
        <f t="shared" ca="1" si="5"/>
        <v>0</v>
      </c>
      <c r="R33" s="13"/>
      <c r="S33" s="20">
        <f ca="1">OFFSET('１月①'!$C$35,0,ROW(A22)-1)+OFFSET('１月②'!$C$35,0,ROW(A22)-1)+OFFSET('１月③'!$C$35,0,ROW(A22)-1)+OFFSET('１月④'!$C$35,0,ROW(A22)-1)</f>
        <v>0</v>
      </c>
      <c r="T33" s="12">
        <f t="shared" ca="1" si="6"/>
        <v>0</v>
      </c>
      <c r="U33" s="20">
        <f ca="1">OFFSET('１月①'!$C$40,0,ROW(A22)-1)+OFFSET('１月②'!$C$40,0,ROW(A22)-1)+OFFSET('１月③'!$C$40,0,ROW(A22)-1)+OFFSET('１月④'!$C$40,0,ROW(A22)-1)</f>
        <v>0</v>
      </c>
      <c r="V33" s="14">
        <f t="shared" ca="1" si="7"/>
        <v>0</v>
      </c>
      <c r="W33" s="21">
        <f ca="1">MIN(OFFSET('１月①'!$C$50,0,ROW(A22)-1)+OFFSET('１月②'!$C$50,0,ROW(A22)-1)+OFFSET('１月③'!$C$50,0,ROW(A22)-1)+OFFSET('１月④'!$C$50,0,ROW(A22)-1),AA33)</f>
        <v>0</v>
      </c>
      <c r="X33" s="20">
        <f ca="1">MIN(OFFSET('１月①'!$C$51,0,ROW(A22)-1)+OFFSET('１月②'!$C$51,0,ROW(A22)-1)+OFFSET('１月③'!$C$51,0,ROW(A22)-1)+OFFSET('１月④'!$C$51,0,ROW(A22)-1),AA33-W33)</f>
        <v>0</v>
      </c>
      <c r="Y33" s="20">
        <f ca="1">MIN(OFFSET('１月①'!$C$52,0,ROW(A22)-1)+OFFSET('１月②'!$C$52,0,ROW(A22)-1)+OFFSET('１月③'!$C$52,0,ROW(A22)-1)+OFFSET('１月④'!$C$52,0,ROW(A22)-1),AA33-W33-X33)</f>
        <v>0</v>
      </c>
      <c r="Z33" s="23">
        <f ca="1">MIN(OFFSET('１月①'!$C$53,0,ROW(A22)-1)+OFFSET('１月②'!$C$53,0,ROW(A22)-1)+OFFSET('１月③'!$C$53,0,ROW(A22)-1)+OFFSET('１月④'!$C$53,0,ROW(A22)-1),AA33-W33-X33-Y33)</f>
        <v>0</v>
      </c>
      <c r="AA33" s="11">
        <f ca="1">OFFSET('１月①'!$C$31,0,ROW(A22)-1)+OFFSET('１月②'!$C$31,0,ROW(A22)-1)+OFFSET('１月③'!$C$31,0,ROW(A22)-1)+OFFSET('１月④'!$C$31,0,ROW(A22)-1)+OFFSET('１月①'!$C$32,0,ROW(A22)-1)+OFFSET('１月②'!$C$32,0,ROW(A22)-1)+OFFSET('１月③'!$C$32,0,ROW(A22)-1)+OFFSET('１月④'!$C$32,0,ROW(A22)-1)+OFFSET('１月①'!$C$33,0,ROW(A22)-1)+OFFSET('１月②'!$C$33,0,ROW(A22)-1)+OFFSET('１月③'!$C$33,0,ROW(A22)-1)+OFFSET('１月④'!$C$33,0,ROW(A22)-1)</f>
        <v>0</v>
      </c>
    </row>
    <row r="34" spans="2:27" ht="23.25" customHeight="1" x14ac:dyDescent="0.4">
      <c r="B34" s="44">
        <v>45314</v>
      </c>
      <c r="C34" s="13"/>
      <c r="D34" s="20">
        <f ca="1">OFFSET('１月①'!$C$32,0,ROW(A23)-1)+OFFSET('１月②'!$C$32,0,ROW(A23)-1)+OFFSET('１月③'!$C$32,0,ROW(A23)-1)+OFFSET('１月④'!$C$32,0,ROW(A23)-1)</f>
        <v>0</v>
      </c>
      <c r="E34" s="20">
        <f t="shared" ca="1" si="0"/>
        <v>0</v>
      </c>
      <c r="F34" s="20">
        <f ca="1">OFFSET('１月①'!$C$37,0,ROW(A23)-1)+OFFSET('１月②'!$C$37,0,ROW(A23)-1)+OFFSET('１月③'!$C$37,0,ROW(A23)-1)+OFFSET('１月④'!$C$37,0,ROW(A23)-1)</f>
        <v>0</v>
      </c>
      <c r="G34" s="23">
        <f t="shared" ca="1" si="1"/>
        <v>0</v>
      </c>
      <c r="H34" s="13"/>
      <c r="I34" s="20">
        <f ca="1">OFFSET('１月①'!$C$33,0,ROW(A23)-1)+OFFSET('１月②'!$C$33,0,ROW(A23)-1)+OFFSET('１月③'!$C$33,0,ROW(A23)-1)+OFFSET('１月④'!$C$33,0,ROW(A23)-1)</f>
        <v>0</v>
      </c>
      <c r="J34" s="12">
        <f t="shared" ca="1" si="2"/>
        <v>0</v>
      </c>
      <c r="K34" s="20">
        <f ca="1">OFFSET('１月①'!$C$38,0,ROW(A23)-1)+OFFSET('１月②'!$C$38,0,ROW(A23)-1)+OFFSET('１月③'!$C$38,0,ROW(A23)-1)+OFFSET('１月④'!$C$38,0,ROW(A23)-1)</f>
        <v>0</v>
      </c>
      <c r="L34" s="15">
        <f t="shared" ca="1" si="3"/>
        <v>0</v>
      </c>
      <c r="M34" s="13"/>
      <c r="N34" s="20">
        <f ca="1">OFFSET('１月①'!$C$34,0,ROW(A23)-1)+OFFSET('１月②'!$C$34,0,ROW(A23)-1)+OFFSET('１月③'!$C$34,0,ROW(A23)-1)+OFFSET('１月④'!$C$34,0,ROW(A23)-1)</f>
        <v>0</v>
      </c>
      <c r="O34" s="12">
        <f t="shared" ca="1" si="4"/>
        <v>0</v>
      </c>
      <c r="P34" s="20">
        <f ca="1">OFFSET('１月①'!$C$39,0,ROW(A23)-1)+OFFSET('１月②'!$C$39,0,ROW(A23)-1)+OFFSET('１月③'!$C$39,0,ROW(A23)-1)+OFFSET('１月④'!$C$39,0,ROW(A23)-1)</f>
        <v>0</v>
      </c>
      <c r="Q34" s="15">
        <f t="shared" ca="1" si="5"/>
        <v>0</v>
      </c>
      <c r="R34" s="13"/>
      <c r="S34" s="20">
        <f ca="1">OFFSET('１月①'!$C$35,0,ROW(A23)-1)+OFFSET('１月②'!$C$35,0,ROW(A23)-1)+OFFSET('１月③'!$C$35,0,ROW(A23)-1)+OFFSET('１月④'!$C$35,0,ROW(A23)-1)</f>
        <v>0</v>
      </c>
      <c r="T34" s="12">
        <f t="shared" ca="1" si="6"/>
        <v>0</v>
      </c>
      <c r="U34" s="20">
        <f ca="1">OFFSET('１月①'!$C$40,0,ROW(A23)-1)+OFFSET('１月②'!$C$40,0,ROW(A23)-1)+OFFSET('１月③'!$C$40,0,ROW(A23)-1)+OFFSET('１月④'!$C$40,0,ROW(A23)-1)</f>
        <v>0</v>
      </c>
      <c r="V34" s="14">
        <f t="shared" ca="1" si="7"/>
        <v>0</v>
      </c>
      <c r="W34" s="21">
        <f ca="1">MIN(OFFSET('１月①'!$C$50,0,ROW(A23)-1)+OFFSET('１月②'!$C$50,0,ROW(A23)-1)+OFFSET('１月③'!$C$50,0,ROW(A23)-1)+OFFSET('１月④'!$C$50,0,ROW(A23)-1),AA34)</f>
        <v>0</v>
      </c>
      <c r="X34" s="20">
        <f ca="1">MIN(OFFSET('１月①'!$C$51,0,ROW(A23)-1)+OFFSET('１月②'!$C$51,0,ROW(A23)-1)+OFFSET('１月③'!$C$51,0,ROW(A23)-1)+OFFSET('１月④'!$C$51,0,ROW(A23)-1),AA34-W34)</f>
        <v>0</v>
      </c>
      <c r="Y34" s="20">
        <f ca="1">MIN(OFFSET('１月①'!$C$52,0,ROW(A23)-1)+OFFSET('１月②'!$C$52,0,ROW(A23)-1)+OFFSET('１月③'!$C$52,0,ROW(A23)-1)+OFFSET('１月④'!$C$52,0,ROW(A23)-1),AA34-W34-X34)</f>
        <v>0</v>
      </c>
      <c r="Z34" s="23">
        <f ca="1">MIN(OFFSET('１月①'!$C$53,0,ROW(A23)-1)+OFFSET('１月②'!$C$53,0,ROW(A23)-1)+OFFSET('１月③'!$C$53,0,ROW(A23)-1)+OFFSET('１月④'!$C$53,0,ROW(A23)-1),AA34-W34-X34-Y34)</f>
        <v>0</v>
      </c>
      <c r="AA34" s="11">
        <f ca="1">OFFSET('１月①'!$C$31,0,ROW(A23)-1)+OFFSET('１月②'!$C$31,0,ROW(A23)-1)+OFFSET('１月③'!$C$31,0,ROW(A23)-1)+OFFSET('１月④'!$C$31,0,ROW(A23)-1)+OFFSET('１月①'!$C$32,0,ROW(A23)-1)+OFFSET('１月②'!$C$32,0,ROW(A23)-1)+OFFSET('１月③'!$C$32,0,ROW(A23)-1)+OFFSET('１月④'!$C$32,0,ROW(A23)-1)+OFFSET('１月①'!$C$33,0,ROW(A23)-1)+OFFSET('１月②'!$C$33,0,ROW(A23)-1)+OFFSET('１月③'!$C$33,0,ROW(A23)-1)+OFFSET('１月④'!$C$33,0,ROW(A23)-1)</f>
        <v>0</v>
      </c>
    </row>
    <row r="35" spans="2:27" ht="23.25" customHeight="1" x14ac:dyDescent="0.4">
      <c r="B35" s="44">
        <v>45315</v>
      </c>
      <c r="C35" s="13"/>
      <c r="D35" s="20">
        <f ca="1">OFFSET('１月①'!$C$32,0,ROW(A24)-1)+OFFSET('１月②'!$C$32,0,ROW(A24)-1)+OFFSET('１月③'!$C$32,0,ROW(A24)-1)+OFFSET('１月④'!$C$32,0,ROW(A24)-1)</f>
        <v>0</v>
      </c>
      <c r="E35" s="20">
        <f t="shared" ca="1" si="0"/>
        <v>0</v>
      </c>
      <c r="F35" s="20">
        <f ca="1">OFFSET('１月①'!$C$37,0,ROW(A24)-1)+OFFSET('１月②'!$C$37,0,ROW(A24)-1)+OFFSET('１月③'!$C$37,0,ROW(A24)-1)+OFFSET('１月④'!$C$37,0,ROW(A24)-1)</f>
        <v>0</v>
      </c>
      <c r="G35" s="23">
        <f t="shared" ca="1" si="1"/>
        <v>0</v>
      </c>
      <c r="H35" s="13"/>
      <c r="I35" s="20">
        <f ca="1">OFFSET('１月①'!$C$33,0,ROW(A24)-1)+OFFSET('１月②'!$C$33,0,ROW(A24)-1)+OFFSET('１月③'!$C$33,0,ROW(A24)-1)+OFFSET('１月④'!$C$33,0,ROW(A24)-1)</f>
        <v>0</v>
      </c>
      <c r="J35" s="12">
        <f t="shared" ca="1" si="2"/>
        <v>0</v>
      </c>
      <c r="K35" s="20">
        <f ca="1">OFFSET('１月①'!$C$38,0,ROW(A24)-1)+OFFSET('１月②'!$C$38,0,ROW(A24)-1)+OFFSET('１月③'!$C$38,0,ROW(A24)-1)+OFFSET('１月④'!$C$38,0,ROW(A24)-1)</f>
        <v>0</v>
      </c>
      <c r="L35" s="15">
        <f t="shared" ca="1" si="3"/>
        <v>0</v>
      </c>
      <c r="M35" s="13"/>
      <c r="N35" s="20">
        <f ca="1">OFFSET('１月①'!$C$34,0,ROW(A24)-1)+OFFSET('１月②'!$C$34,0,ROW(A24)-1)+OFFSET('１月③'!$C$34,0,ROW(A24)-1)+OFFSET('１月④'!$C$34,0,ROW(A24)-1)</f>
        <v>0</v>
      </c>
      <c r="O35" s="12">
        <f t="shared" ca="1" si="4"/>
        <v>0</v>
      </c>
      <c r="P35" s="20">
        <f ca="1">OFFSET('１月①'!$C$39,0,ROW(A24)-1)+OFFSET('１月②'!$C$39,0,ROW(A24)-1)+OFFSET('１月③'!$C$39,0,ROW(A24)-1)+OFFSET('１月④'!$C$39,0,ROW(A24)-1)</f>
        <v>0</v>
      </c>
      <c r="Q35" s="15">
        <f t="shared" ca="1" si="5"/>
        <v>0</v>
      </c>
      <c r="R35" s="13"/>
      <c r="S35" s="20">
        <f ca="1">OFFSET('１月①'!$C$35,0,ROW(A24)-1)+OFFSET('１月②'!$C$35,0,ROW(A24)-1)+OFFSET('１月③'!$C$35,0,ROW(A24)-1)+OFFSET('１月④'!$C$35,0,ROW(A24)-1)</f>
        <v>0</v>
      </c>
      <c r="T35" s="12">
        <f t="shared" ca="1" si="6"/>
        <v>0</v>
      </c>
      <c r="U35" s="20">
        <f ca="1">OFFSET('１月①'!$C$40,0,ROW(A24)-1)+OFFSET('１月②'!$C$40,0,ROW(A24)-1)+OFFSET('１月③'!$C$40,0,ROW(A24)-1)+OFFSET('１月④'!$C$40,0,ROW(A24)-1)</f>
        <v>0</v>
      </c>
      <c r="V35" s="14">
        <f t="shared" ca="1" si="7"/>
        <v>0</v>
      </c>
      <c r="W35" s="21">
        <f ca="1">MIN(OFFSET('１月①'!$C$50,0,ROW(A24)-1)+OFFSET('１月②'!$C$50,0,ROW(A24)-1)+OFFSET('１月③'!$C$50,0,ROW(A24)-1)+OFFSET('１月④'!$C$50,0,ROW(A24)-1),AA35)</f>
        <v>0</v>
      </c>
      <c r="X35" s="20">
        <f ca="1">MIN(OFFSET('１月①'!$C$51,0,ROW(A24)-1)+OFFSET('１月②'!$C$51,0,ROW(A24)-1)+OFFSET('１月③'!$C$51,0,ROW(A24)-1)+OFFSET('１月④'!$C$51,0,ROW(A24)-1),AA35-W35)</f>
        <v>0</v>
      </c>
      <c r="Y35" s="20">
        <f ca="1">MIN(OFFSET('１月①'!$C$52,0,ROW(A24)-1)+OFFSET('１月②'!$C$52,0,ROW(A24)-1)+OFFSET('１月③'!$C$52,0,ROW(A24)-1)+OFFSET('１月④'!$C$52,0,ROW(A24)-1),AA35-W35-X35)</f>
        <v>0</v>
      </c>
      <c r="Z35" s="23">
        <f ca="1">MIN(OFFSET('１月①'!$C$53,0,ROW(A24)-1)+OFFSET('１月②'!$C$53,0,ROW(A24)-1)+OFFSET('１月③'!$C$53,0,ROW(A24)-1)+OFFSET('１月④'!$C$53,0,ROW(A24)-1),AA35-W35-X35-Y35)</f>
        <v>0</v>
      </c>
      <c r="AA35" s="11">
        <f ca="1">OFFSET('１月①'!$C$31,0,ROW(A24)-1)+OFFSET('１月②'!$C$31,0,ROW(A24)-1)+OFFSET('１月③'!$C$31,0,ROW(A24)-1)+OFFSET('１月④'!$C$31,0,ROW(A24)-1)+OFFSET('１月①'!$C$32,0,ROW(A24)-1)+OFFSET('１月②'!$C$32,0,ROW(A24)-1)+OFFSET('１月③'!$C$32,0,ROW(A24)-1)+OFFSET('１月④'!$C$32,0,ROW(A24)-1)+OFFSET('１月①'!$C$33,0,ROW(A24)-1)+OFFSET('１月②'!$C$33,0,ROW(A24)-1)+OFFSET('１月③'!$C$33,0,ROW(A24)-1)+OFFSET('１月④'!$C$33,0,ROW(A24)-1)</f>
        <v>0</v>
      </c>
    </row>
    <row r="36" spans="2:27" ht="23.25" customHeight="1" x14ac:dyDescent="0.4">
      <c r="B36" s="44">
        <v>45316</v>
      </c>
      <c r="C36" s="13"/>
      <c r="D36" s="20">
        <f ca="1">OFFSET('１月①'!$C$32,0,ROW(A25)-1)+OFFSET('１月②'!$C$32,0,ROW(A25)-1)+OFFSET('１月③'!$C$32,0,ROW(A25)-1)+OFFSET('１月④'!$C$32,0,ROW(A25)-1)</f>
        <v>0</v>
      </c>
      <c r="E36" s="20">
        <f t="shared" ca="1" si="0"/>
        <v>0</v>
      </c>
      <c r="F36" s="20">
        <f ca="1">OFFSET('１月①'!$C$37,0,ROW(A25)-1)+OFFSET('１月②'!$C$37,0,ROW(A25)-1)+OFFSET('１月③'!$C$37,0,ROW(A25)-1)+OFFSET('１月④'!$C$37,0,ROW(A25)-1)</f>
        <v>0</v>
      </c>
      <c r="G36" s="23">
        <f t="shared" ca="1" si="1"/>
        <v>0</v>
      </c>
      <c r="H36" s="13"/>
      <c r="I36" s="20">
        <f ca="1">OFFSET('１月①'!$C$33,0,ROW(A25)-1)+OFFSET('１月②'!$C$33,0,ROW(A25)-1)+OFFSET('１月③'!$C$33,0,ROW(A25)-1)+OFFSET('１月④'!$C$33,0,ROW(A25)-1)</f>
        <v>0</v>
      </c>
      <c r="J36" s="12">
        <f t="shared" ca="1" si="2"/>
        <v>0</v>
      </c>
      <c r="K36" s="20">
        <f ca="1">OFFSET('１月①'!$C$38,0,ROW(A25)-1)+OFFSET('１月②'!$C$38,0,ROW(A25)-1)+OFFSET('１月③'!$C$38,0,ROW(A25)-1)+OFFSET('１月④'!$C$38,0,ROW(A25)-1)</f>
        <v>0</v>
      </c>
      <c r="L36" s="15">
        <f t="shared" ca="1" si="3"/>
        <v>0</v>
      </c>
      <c r="M36" s="13"/>
      <c r="N36" s="20">
        <f ca="1">OFFSET('１月①'!$C$34,0,ROW(A25)-1)+OFFSET('１月②'!$C$34,0,ROW(A25)-1)+OFFSET('１月③'!$C$34,0,ROW(A25)-1)+OFFSET('１月④'!$C$34,0,ROW(A25)-1)</f>
        <v>0</v>
      </c>
      <c r="O36" s="12">
        <f t="shared" ca="1" si="4"/>
        <v>0</v>
      </c>
      <c r="P36" s="20">
        <f ca="1">OFFSET('１月①'!$C$39,0,ROW(A25)-1)+OFFSET('１月②'!$C$39,0,ROW(A25)-1)+OFFSET('１月③'!$C$39,0,ROW(A25)-1)+OFFSET('１月④'!$C$39,0,ROW(A25)-1)</f>
        <v>0</v>
      </c>
      <c r="Q36" s="15">
        <f t="shared" ca="1" si="5"/>
        <v>0</v>
      </c>
      <c r="R36" s="13"/>
      <c r="S36" s="20">
        <f ca="1">OFFSET('１月①'!$C$35,0,ROW(A25)-1)+OFFSET('１月②'!$C$35,0,ROW(A25)-1)+OFFSET('１月③'!$C$35,0,ROW(A25)-1)+OFFSET('１月④'!$C$35,0,ROW(A25)-1)</f>
        <v>0</v>
      </c>
      <c r="T36" s="12">
        <f t="shared" ca="1" si="6"/>
        <v>0</v>
      </c>
      <c r="U36" s="20">
        <f ca="1">OFFSET('１月①'!$C$40,0,ROW(A25)-1)+OFFSET('１月②'!$C$40,0,ROW(A25)-1)+OFFSET('１月③'!$C$40,0,ROW(A25)-1)+OFFSET('１月④'!$C$40,0,ROW(A25)-1)</f>
        <v>0</v>
      </c>
      <c r="V36" s="14">
        <f t="shared" ca="1" si="7"/>
        <v>0</v>
      </c>
      <c r="W36" s="21">
        <f ca="1">MIN(OFFSET('１月①'!$C$50,0,ROW(A25)-1)+OFFSET('１月②'!$C$50,0,ROW(A25)-1)+OFFSET('１月③'!$C$50,0,ROW(A25)-1)+OFFSET('１月④'!$C$50,0,ROW(A25)-1),AA36)</f>
        <v>0</v>
      </c>
      <c r="X36" s="20">
        <f ca="1">MIN(OFFSET('１月①'!$C$51,0,ROW(A25)-1)+OFFSET('１月②'!$C$51,0,ROW(A25)-1)+OFFSET('１月③'!$C$51,0,ROW(A25)-1)+OFFSET('１月④'!$C$51,0,ROW(A25)-1),AA36-W36)</f>
        <v>0</v>
      </c>
      <c r="Y36" s="20">
        <f ca="1">MIN(OFFSET('１月①'!$C$52,0,ROW(A25)-1)+OFFSET('１月②'!$C$52,0,ROW(A25)-1)+OFFSET('１月③'!$C$52,0,ROW(A25)-1)+OFFSET('１月④'!$C$52,0,ROW(A25)-1),AA36-W36-X36)</f>
        <v>0</v>
      </c>
      <c r="Z36" s="23">
        <f ca="1">MIN(OFFSET('１月①'!$C$53,0,ROW(A25)-1)+OFFSET('１月②'!$C$53,0,ROW(A25)-1)+OFFSET('１月③'!$C$53,0,ROW(A25)-1)+OFFSET('１月④'!$C$53,0,ROW(A25)-1),AA36-W36-X36-Y36)</f>
        <v>0</v>
      </c>
      <c r="AA36" s="11">
        <f ca="1">OFFSET('１月①'!$C$31,0,ROW(A25)-1)+OFFSET('１月②'!$C$31,0,ROW(A25)-1)+OFFSET('１月③'!$C$31,0,ROW(A25)-1)+OFFSET('１月④'!$C$31,0,ROW(A25)-1)+OFFSET('１月①'!$C$32,0,ROW(A25)-1)+OFFSET('１月②'!$C$32,0,ROW(A25)-1)+OFFSET('１月③'!$C$32,0,ROW(A25)-1)+OFFSET('１月④'!$C$32,0,ROW(A25)-1)+OFFSET('１月①'!$C$33,0,ROW(A25)-1)+OFFSET('１月②'!$C$33,0,ROW(A25)-1)+OFFSET('１月③'!$C$33,0,ROW(A25)-1)+OFFSET('１月④'!$C$33,0,ROW(A25)-1)</f>
        <v>0</v>
      </c>
    </row>
    <row r="37" spans="2:27" ht="23.25" customHeight="1" x14ac:dyDescent="0.4">
      <c r="B37" s="44">
        <v>45317</v>
      </c>
      <c r="C37" s="13"/>
      <c r="D37" s="20">
        <f ca="1">OFFSET('１月①'!$C$32,0,ROW(A26)-1)+OFFSET('１月②'!$C$32,0,ROW(A26)-1)+OFFSET('１月③'!$C$32,0,ROW(A26)-1)+OFFSET('１月④'!$C$32,0,ROW(A26)-1)</f>
        <v>0</v>
      </c>
      <c r="E37" s="20">
        <f t="shared" ca="1" si="0"/>
        <v>0</v>
      </c>
      <c r="F37" s="20">
        <f ca="1">OFFSET('１月①'!$C$37,0,ROW(A26)-1)+OFFSET('１月②'!$C$37,0,ROW(A26)-1)+OFFSET('１月③'!$C$37,0,ROW(A26)-1)+OFFSET('１月④'!$C$37,0,ROW(A26)-1)</f>
        <v>0</v>
      </c>
      <c r="G37" s="23">
        <f t="shared" ca="1" si="1"/>
        <v>0</v>
      </c>
      <c r="H37" s="13"/>
      <c r="I37" s="20">
        <f ca="1">OFFSET('１月①'!$C$33,0,ROW(A26)-1)+OFFSET('１月②'!$C$33,0,ROW(A26)-1)+OFFSET('１月③'!$C$33,0,ROW(A26)-1)+OFFSET('１月④'!$C$33,0,ROW(A26)-1)</f>
        <v>0</v>
      </c>
      <c r="J37" s="12">
        <f t="shared" ca="1" si="2"/>
        <v>0</v>
      </c>
      <c r="K37" s="20">
        <f ca="1">OFFSET('１月①'!$C$38,0,ROW(A26)-1)+OFFSET('１月②'!$C$38,0,ROW(A26)-1)+OFFSET('１月③'!$C$38,0,ROW(A26)-1)+OFFSET('１月④'!$C$38,0,ROW(A26)-1)</f>
        <v>0</v>
      </c>
      <c r="L37" s="15">
        <f t="shared" ca="1" si="3"/>
        <v>0</v>
      </c>
      <c r="M37" s="13"/>
      <c r="N37" s="20">
        <f ca="1">OFFSET('１月①'!$C$34,0,ROW(A26)-1)+OFFSET('１月②'!$C$34,0,ROW(A26)-1)+OFFSET('１月③'!$C$34,0,ROW(A26)-1)+OFFSET('１月④'!$C$34,0,ROW(A26)-1)</f>
        <v>0</v>
      </c>
      <c r="O37" s="12">
        <f t="shared" ca="1" si="4"/>
        <v>0</v>
      </c>
      <c r="P37" s="20">
        <f ca="1">OFFSET('１月①'!$C$39,0,ROW(A26)-1)+OFFSET('１月②'!$C$39,0,ROW(A26)-1)+OFFSET('１月③'!$C$39,0,ROW(A26)-1)+OFFSET('１月④'!$C$39,0,ROW(A26)-1)</f>
        <v>0</v>
      </c>
      <c r="Q37" s="15">
        <f t="shared" ca="1" si="5"/>
        <v>0</v>
      </c>
      <c r="R37" s="13"/>
      <c r="S37" s="20">
        <f ca="1">OFFSET('１月①'!$C$35,0,ROW(A26)-1)+OFFSET('１月②'!$C$35,0,ROW(A26)-1)+OFFSET('１月③'!$C$35,0,ROW(A26)-1)+OFFSET('１月④'!$C$35,0,ROW(A26)-1)</f>
        <v>0</v>
      </c>
      <c r="T37" s="12">
        <f t="shared" ca="1" si="6"/>
        <v>0</v>
      </c>
      <c r="U37" s="20">
        <f ca="1">OFFSET('１月①'!$C$40,0,ROW(A26)-1)+OFFSET('１月②'!$C$40,0,ROW(A26)-1)+OFFSET('１月③'!$C$40,0,ROW(A26)-1)+OFFSET('１月④'!$C$40,0,ROW(A26)-1)</f>
        <v>0</v>
      </c>
      <c r="V37" s="14">
        <f t="shared" ca="1" si="7"/>
        <v>0</v>
      </c>
      <c r="W37" s="21">
        <f ca="1">MIN(OFFSET('１月①'!$C$50,0,ROW(A26)-1)+OFFSET('１月②'!$C$50,0,ROW(A26)-1)+OFFSET('１月③'!$C$50,0,ROW(A26)-1)+OFFSET('１月④'!$C$50,0,ROW(A26)-1),AA37)</f>
        <v>0</v>
      </c>
      <c r="X37" s="20">
        <f ca="1">MIN(OFFSET('１月①'!$C$51,0,ROW(A26)-1)+OFFSET('１月②'!$C$51,0,ROW(A26)-1)+OFFSET('１月③'!$C$51,0,ROW(A26)-1)+OFFSET('１月④'!$C$51,0,ROW(A26)-1),AA37-W37)</f>
        <v>0</v>
      </c>
      <c r="Y37" s="20">
        <f ca="1">MIN(OFFSET('１月①'!$C$52,0,ROW(A26)-1)+OFFSET('１月②'!$C$52,0,ROW(A26)-1)+OFFSET('１月③'!$C$52,0,ROW(A26)-1)+OFFSET('１月④'!$C$52,0,ROW(A26)-1),AA37-W37-X37)</f>
        <v>0</v>
      </c>
      <c r="Z37" s="23">
        <f ca="1">MIN(OFFSET('１月①'!$C$53,0,ROW(A26)-1)+OFFSET('１月②'!$C$53,0,ROW(A26)-1)+OFFSET('１月③'!$C$53,0,ROW(A26)-1)+OFFSET('１月④'!$C$53,0,ROW(A26)-1),AA37-W37-X37-Y37)</f>
        <v>0</v>
      </c>
      <c r="AA37" s="11">
        <f ca="1">OFFSET('１月①'!$C$31,0,ROW(A26)-1)+OFFSET('１月②'!$C$31,0,ROW(A26)-1)+OFFSET('１月③'!$C$31,0,ROW(A26)-1)+OFFSET('１月④'!$C$31,0,ROW(A26)-1)+OFFSET('１月①'!$C$32,0,ROW(A26)-1)+OFFSET('１月②'!$C$32,0,ROW(A26)-1)+OFFSET('１月③'!$C$32,0,ROW(A26)-1)+OFFSET('１月④'!$C$32,0,ROW(A26)-1)+OFFSET('１月①'!$C$33,0,ROW(A26)-1)+OFFSET('１月②'!$C$33,0,ROW(A26)-1)+OFFSET('１月③'!$C$33,0,ROW(A26)-1)+OFFSET('１月④'!$C$33,0,ROW(A26)-1)</f>
        <v>0</v>
      </c>
    </row>
    <row r="38" spans="2:27" ht="23.25" customHeight="1" x14ac:dyDescent="0.4">
      <c r="B38" s="44">
        <v>45318</v>
      </c>
      <c r="C38" s="13"/>
      <c r="D38" s="20">
        <f ca="1">OFFSET('１月①'!$C$32,0,ROW(A27)-1)+OFFSET('１月②'!$C$32,0,ROW(A27)-1)+OFFSET('１月③'!$C$32,0,ROW(A27)-1)+OFFSET('１月④'!$C$32,0,ROW(A27)-1)</f>
        <v>0</v>
      </c>
      <c r="E38" s="20">
        <f t="shared" ca="1" si="0"/>
        <v>0</v>
      </c>
      <c r="F38" s="20">
        <f ca="1">OFFSET('１月①'!$C$37,0,ROW(A27)-1)+OFFSET('１月②'!$C$37,0,ROW(A27)-1)+OFFSET('１月③'!$C$37,0,ROW(A27)-1)+OFFSET('１月④'!$C$37,0,ROW(A27)-1)</f>
        <v>0</v>
      </c>
      <c r="G38" s="23">
        <f t="shared" ca="1" si="1"/>
        <v>0</v>
      </c>
      <c r="H38" s="13"/>
      <c r="I38" s="20">
        <f ca="1">OFFSET('１月①'!$C$33,0,ROW(A27)-1)+OFFSET('１月②'!$C$33,0,ROW(A27)-1)+OFFSET('１月③'!$C$33,0,ROW(A27)-1)+OFFSET('１月④'!$C$33,0,ROW(A27)-1)</f>
        <v>0</v>
      </c>
      <c r="J38" s="12">
        <f t="shared" ca="1" si="2"/>
        <v>0</v>
      </c>
      <c r="K38" s="20">
        <f ca="1">OFFSET('１月①'!$C$38,0,ROW(A27)-1)+OFFSET('１月②'!$C$38,0,ROW(A27)-1)+OFFSET('１月③'!$C$38,0,ROW(A27)-1)+OFFSET('１月④'!$C$38,0,ROW(A27)-1)</f>
        <v>0</v>
      </c>
      <c r="L38" s="15">
        <f t="shared" ca="1" si="3"/>
        <v>0</v>
      </c>
      <c r="M38" s="13"/>
      <c r="N38" s="20">
        <f ca="1">OFFSET('１月①'!$C$34,0,ROW(A27)-1)+OFFSET('１月②'!$C$34,0,ROW(A27)-1)+OFFSET('１月③'!$C$34,0,ROW(A27)-1)+OFFSET('１月④'!$C$34,0,ROW(A27)-1)</f>
        <v>0</v>
      </c>
      <c r="O38" s="12">
        <f t="shared" ca="1" si="4"/>
        <v>0</v>
      </c>
      <c r="P38" s="20">
        <f ca="1">OFFSET('１月①'!$C$39,0,ROW(A27)-1)+OFFSET('１月②'!$C$39,0,ROW(A27)-1)+OFFSET('１月③'!$C$39,0,ROW(A27)-1)+OFFSET('１月④'!$C$39,0,ROW(A27)-1)</f>
        <v>0</v>
      </c>
      <c r="Q38" s="15">
        <f t="shared" ca="1" si="5"/>
        <v>0</v>
      </c>
      <c r="R38" s="13"/>
      <c r="S38" s="20">
        <f ca="1">OFFSET('１月①'!$C$35,0,ROW(A27)-1)+OFFSET('１月②'!$C$35,0,ROW(A27)-1)+OFFSET('１月③'!$C$35,0,ROW(A27)-1)+OFFSET('１月④'!$C$35,0,ROW(A27)-1)</f>
        <v>0</v>
      </c>
      <c r="T38" s="12">
        <f t="shared" ca="1" si="6"/>
        <v>0</v>
      </c>
      <c r="U38" s="20">
        <f ca="1">OFFSET('１月①'!$C$40,0,ROW(A27)-1)+OFFSET('１月②'!$C$40,0,ROW(A27)-1)+OFFSET('１月③'!$C$40,0,ROW(A27)-1)+OFFSET('１月④'!$C$40,0,ROW(A27)-1)</f>
        <v>0</v>
      </c>
      <c r="V38" s="14">
        <f t="shared" ca="1" si="7"/>
        <v>0</v>
      </c>
      <c r="W38" s="21">
        <f ca="1">MIN(OFFSET('１月①'!$C$50,0,ROW(A27)-1)+OFFSET('１月②'!$C$50,0,ROW(A27)-1)+OFFSET('１月③'!$C$50,0,ROW(A27)-1)+OFFSET('１月④'!$C$50,0,ROW(A27)-1),AA38)</f>
        <v>0</v>
      </c>
      <c r="X38" s="20">
        <f ca="1">MIN(OFFSET('１月①'!$C$51,0,ROW(A27)-1)+OFFSET('１月②'!$C$51,0,ROW(A27)-1)+OFFSET('１月③'!$C$51,0,ROW(A27)-1)+OFFSET('１月④'!$C$51,0,ROW(A27)-1),AA38-W38)</f>
        <v>0</v>
      </c>
      <c r="Y38" s="20">
        <f ca="1">MIN(OFFSET('１月①'!$C$52,0,ROW(A27)-1)+OFFSET('１月②'!$C$52,0,ROW(A27)-1)+OFFSET('１月③'!$C$52,0,ROW(A27)-1)+OFFSET('１月④'!$C$52,0,ROW(A27)-1),AA38-W38-X38)</f>
        <v>0</v>
      </c>
      <c r="Z38" s="23">
        <f ca="1">MIN(OFFSET('１月①'!$C$53,0,ROW(A27)-1)+OFFSET('１月②'!$C$53,0,ROW(A27)-1)+OFFSET('１月③'!$C$53,0,ROW(A27)-1)+OFFSET('１月④'!$C$53,0,ROW(A27)-1),AA38-W38-X38-Y38)</f>
        <v>0</v>
      </c>
      <c r="AA38" s="11">
        <f ca="1">OFFSET('１月①'!$C$31,0,ROW(A27)-1)+OFFSET('１月②'!$C$31,0,ROW(A27)-1)+OFFSET('１月③'!$C$31,0,ROW(A27)-1)+OFFSET('１月④'!$C$31,0,ROW(A27)-1)+OFFSET('１月①'!$C$32,0,ROW(A27)-1)+OFFSET('１月②'!$C$32,0,ROW(A27)-1)+OFFSET('１月③'!$C$32,0,ROW(A27)-1)+OFFSET('１月④'!$C$32,0,ROW(A27)-1)+OFFSET('１月①'!$C$33,0,ROW(A27)-1)+OFFSET('１月②'!$C$33,0,ROW(A27)-1)+OFFSET('１月③'!$C$33,0,ROW(A27)-1)+OFFSET('１月④'!$C$33,0,ROW(A27)-1)</f>
        <v>0</v>
      </c>
    </row>
    <row r="39" spans="2:27" ht="23.25" customHeight="1" x14ac:dyDescent="0.4">
      <c r="B39" s="44">
        <v>45319</v>
      </c>
      <c r="C39" s="13"/>
      <c r="D39" s="20">
        <f ca="1">OFFSET('１月①'!$C$32,0,ROW(A28)-1)+OFFSET('１月②'!$C$32,0,ROW(A28)-1)+OFFSET('１月③'!$C$32,0,ROW(A28)-1)+OFFSET('１月④'!$C$32,0,ROW(A28)-1)</f>
        <v>0</v>
      </c>
      <c r="E39" s="20">
        <f t="shared" ca="1" si="0"/>
        <v>0</v>
      </c>
      <c r="F39" s="20">
        <f ca="1">OFFSET('１月①'!$C$37,0,ROW(A28)-1)+OFFSET('１月②'!$C$37,0,ROW(A28)-1)+OFFSET('１月③'!$C$37,0,ROW(A28)-1)+OFFSET('１月④'!$C$37,0,ROW(A28)-1)</f>
        <v>0</v>
      </c>
      <c r="G39" s="23">
        <f t="shared" ca="1" si="1"/>
        <v>0</v>
      </c>
      <c r="H39" s="13"/>
      <c r="I39" s="20">
        <f ca="1">OFFSET('１月①'!$C$33,0,ROW(A28)-1)+OFFSET('１月②'!$C$33,0,ROW(A28)-1)+OFFSET('１月③'!$C$33,0,ROW(A28)-1)+OFFSET('１月④'!$C$33,0,ROW(A28)-1)</f>
        <v>0</v>
      </c>
      <c r="J39" s="12">
        <f t="shared" ca="1" si="2"/>
        <v>0</v>
      </c>
      <c r="K39" s="20">
        <f ca="1">OFFSET('１月①'!$C$38,0,ROW(A28)-1)+OFFSET('１月②'!$C$38,0,ROW(A28)-1)+OFFSET('１月③'!$C$38,0,ROW(A28)-1)+OFFSET('１月④'!$C$38,0,ROW(A28)-1)</f>
        <v>0</v>
      </c>
      <c r="L39" s="15">
        <f t="shared" ca="1" si="3"/>
        <v>0</v>
      </c>
      <c r="M39" s="13"/>
      <c r="N39" s="20">
        <f ca="1">OFFSET('１月①'!$C$34,0,ROW(A28)-1)+OFFSET('１月②'!$C$34,0,ROW(A28)-1)+OFFSET('１月③'!$C$34,0,ROW(A28)-1)+OFFSET('１月④'!$C$34,0,ROW(A28)-1)</f>
        <v>0</v>
      </c>
      <c r="O39" s="12">
        <f t="shared" ca="1" si="4"/>
        <v>0</v>
      </c>
      <c r="P39" s="20">
        <f ca="1">OFFSET('１月①'!$C$39,0,ROW(A28)-1)+OFFSET('１月②'!$C$39,0,ROW(A28)-1)+OFFSET('１月③'!$C$39,0,ROW(A28)-1)+OFFSET('１月④'!$C$39,0,ROW(A28)-1)</f>
        <v>0</v>
      </c>
      <c r="Q39" s="15">
        <f t="shared" ca="1" si="5"/>
        <v>0</v>
      </c>
      <c r="R39" s="13"/>
      <c r="S39" s="20">
        <f ca="1">OFFSET('１月①'!$C$35,0,ROW(A28)-1)+OFFSET('１月②'!$C$35,0,ROW(A28)-1)+OFFSET('１月③'!$C$35,0,ROW(A28)-1)+OFFSET('１月④'!$C$35,0,ROW(A28)-1)</f>
        <v>0</v>
      </c>
      <c r="T39" s="12">
        <f t="shared" ca="1" si="6"/>
        <v>0</v>
      </c>
      <c r="U39" s="20">
        <f ca="1">OFFSET('１月①'!$C$40,0,ROW(A28)-1)+OFFSET('１月②'!$C$40,0,ROW(A28)-1)+OFFSET('１月③'!$C$40,0,ROW(A28)-1)+OFFSET('１月④'!$C$40,0,ROW(A28)-1)</f>
        <v>0</v>
      </c>
      <c r="V39" s="14">
        <f t="shared" ca="1" si="7"/>
        <v>0</v>
      </c>
      <c r="W39" s="21">
        <f ca="1">MIN(OFFSET('１月①'!$C$50,0,ROW(A28)-1)+OFFSET('１月②'!$C$50,0,ROW(A28)-1)+OFFSET('１月③'!$C$50,0,ROW(A28)-1)+OFFSET('１月④'!$C$50,0,ROW(A28)-1),AA39)</f>
        <v>0</v>
      </c>
      <c r="X39" s="20">
        <f ca="1">MIN(OFFSET('１月①'!$C$51,0,ROW(A28)-1)+OFFSET('１月②'!$C$51,0,ROW(A28)-1)+OFFSET('１月③'!$C$51,0,ROW(A28)-1)+OFFSET('１月④'!$C$51,0,ROW(A28)-1),AA39-W39)</f>
        <v>0</v>
      </c>
      <c r="Y39" s="20">
        <f ca="1">MIN(OFFSET('１月①'!$C$52,0,ROW(A28)-1)+OFFSET('１月②'!$C$52,0,ROW(A28)-1)+OFFSET('１月③'!$C$52,0,ROW(A28)-1)+OFFSET('１月④'!$C$52,0,ROW(A28)-1),AA39-W39-X39)</f>
        <v>0</v>
      </c>
      <c r="Z39" s="23">
        <f ca="1">MIN(OFFSET('１月①'!$C$53,0,ROW(A28)-1)+OFFSET('１月②'!$C$53,0,ROW(A28)-1)+OFFSET('１月③'!$C$53,0,ROW(A28)-1)+OFFSET('１月④'!$C$53,0,ROW(A28)-1),AA39-W39-X39-Y39)</f>
        <v>0</v>
      </c>
      <c r="AA39" s="11">
        <f ca="1">OFFSET('１月①'!$C$31,0,ROW(A28)-1)+OFFSET('１月②'!$C$31,0,ROW(A28)-1)+OFFSET('１月③'!$C$31,0,ROW(A28)-1)+OFFSET('１月④'!$C$31,0,ROW(A28)-1)+OFFSET('１月①'!$C$32,0,ROW(A28)-1)+OFFSET('１月②'!$C$32,0,ROW(A28)-1)+OFFSET('１月③'!$C$32,0,ROW(A28)-1)+OFFSET('１月④'!$C$32,0,ROW(A28)-1)+OFFSET('１月①'!$C$33,0,ROW(A28)-1)+OFFSET('１月②'!$C$33,0,ROW(A28)-1)+OFFSET('１月③'!$C$33,0,ROW(A28)-1)+OFFSET('１月④'!$C$33,0,ROW(A28)-1)</f>
        <v>0</v>
      </c>
    </row>
    <row r="40" spans="2:27" ht="23.25" customHeight="1" x14ac:dyDescent="0.4">
      <c r="B40" s="44">
        <v>45320</v>
      </c>
      <c r="C40" s="13"/>
      <c r="D40" s="20">
        <f ca="1">OFFSET('１月①'!$C$32,0,ROW(A29)-1)+OFFSET('１月②'!$C$32,0,ROW(A29)-1)+OFFSET('１月③'!$C$32,0,ROW(A29)-1)+OFFSET('１月④'!$C$32,0,ROW(A29)-1)</f>
        <v>0</v>
      </c>
      <c r="E40" s="20">
        <f t="shared" ca="1" si="0"/>
        <v>0</v>
      </c>
      <c r="F40" s="20">
        <f ca="1">OFFSET('１月①'!$C$37,0,ROW(A29)-1)+OFFSET('１月②'!$C$37,0,ROW(A29)-1)+OFFSET('１月③'!$C$37,0,ROW(A29)-1)+OFFSET('１月④'!$C$37,0,ROW(A29)-1)</f>
        <v>0</v>
      </c>
      <c r="G40" s="23">
        <f t="shared" ca="1" si="1"/>
        <v>0</v>
      </c>
      <c r="H40" s="13"/>
      <c r="I40" s="20">
        <f ca="1">OFFSET('１月①'!$C$33,0,ROW(A29)-1)+OFFSET('１月②'!$C$33,0,ROW(A29)-1)+OFFSET('１月③'!$C$33,0,ROW(A29)-1)+OFFSET('１月④'!$C$33,0,ROW(A29)-1)</f>
        <v>0</v>
      </c>
      <c r="J40" s="12">
        <f t="shared" ca="1" si="2"/>
        <v>0</v>
      </c>
      <c r="K40" s="20">
        <f ca="1">OFFSET('１月①'!$C$38,0,ROW(A29)-1)+OFFSET('１月②'!$C$38,0,ROW(A29)-1)+OFFSET('１月③'!$C$38,0,ROW(A29)-1)+OFFSET('１月④'!$C$38,0,ROW(A29)-1)</f>
        <v>0</v>
      </c>
      <c r="L40" s="15">
        <f t="shared" ca="1" si="3"/>
        <v>0</v>
      </c>
      <c r="M40" s="13"/>
      <c r="N40" s="20">
        <f ca="1">OFFSET('１月①'!$C$34,0,ROW(A29)-1)+OFFSET('１月②'!$C$34,0,ROW(A29)-1)+OFFSET('１月③'!$C$34,0,ROW(A29)-1)+OFFSET('１月④'!$C$34,0,ROW(A29)-1)</f>
        <v>0</v>
      </c>
      <c r="O40" s="12">
        <f t="shared" ca="1" si="4"/>
        <v>0</v>
      </c>
      <c r="P40" s="20">
        <f ca="1">OFFSET('１月①'!$C$39,0,ROW(A29)-1)+OFFSET('１月②'!$C$39,0,ROW(A29)-1)+OFFSET('１月③'!$C$39,0,ROW(A29)-1)+OFFSET('１月④'!$C$39,0,ROW(A29)-1)</f>
        <v>0</v>
      </c>
      <c r="Q40" s="15">
        <f t="shared" ca="1" si="5"/>
        <v>0</v>
      </c>
      <c r="R40" s="13"/>
      <c r="S40" s="20">
        <f ca="1">OFFSET('１月①'!$C$35,0,ROW(A29)-1)+OFFSET('１月②'!$C$35,0,ROW(A29)-1)+OFFSET('１月③'!$C$35,0,ROW(A29)-1)+OFFSET('１月④'!$C$35,0,ROW(A29)-1)</f>
        <v>0</v>
      </c>
      <c r="T40" s="12">
        <f t="shared" ca="1" si="6"/>
        <v>0</v>
      </c>
      <c r="U40" s="20">
        <f ca="1">OFFSET('１月①'!$C$40,0,ROW(A29)-1)+OFFSET('１月②'!$C$40,0,ROW(A29)-1)+OFFSET('１月③'!$C$40,0,ROW(A29)-1)+OFFSET('１月④'!$C$40,0,ROW(A29)-1)</f>
        <v>0</v>
      </c>
      <c r="V40" s="14">
        <f t="shared" ca="1" si="7"/>
        <v>0</v>
      </c>
      <c r="W40" s="21">
        <f ca="1">MIN(OFFSET('１月①'!$C$50,0,ROW(A29)-1)+OFFSET('１月②'!$C$50,0,ROW(A29)-1)+OFFSET('１月③'!$C$50,0,ROW(A29)-1)+OFFSET('１月④'!$C$50,0,ROW(A29)-1),AA40)</f>
        <v>0</v>
      </c>
      <c r="X40" s="20">
        <f ca="1">MIN(OFFSET('１月①'!$C$51,0,ROW(A29)-1)+OFFSET('１月②'!$C$51,0,ROW(A29)-1)+OFFSET('１月③'!$C$51,0,ROW(A29)-1)+OFFSET('１月④'!$C$51,0,ROW(A29)-1),AA40-W40)</f>
        <v>0</v>
      </c>
      <c r="Y40" s="20">
        <f ca="1">MIN(OFFSET('１月①'!$C$52,0,ROW(A29)-1)+OFFSET('１月②'!$C$52,0,ROW(A29)-1)+OFFSET('１月③'!$C$52,0,ROW(A29)-1)+OFFSET('１月④'!$C$52,0,ROW(A29)-1),AA40-W40-X40)</f>
        <v>0</v>
      </c>
      <c r="Z40" s="23">
        <f ca="1">MIN(OFFSET('１月①'!$C$53,0,ROW(A29)-1)+OFFSET('１月②'!$C$53,0,ROW(A29)-1)+OFFSET('１月③'!$C$53,0,ROW(A29)-1)+OFFSET('１月④'!$C$53,0,ROW(A29)-1),AA40-W40-X40-Y40)</f>
        <v>0</v>
      </c>
      <c r="AA40" s="11">
        <f ca="1">OFFSET('１月①'!$C$31,0,ROW(A29)-1)+OFFSET('１月②'!$C$31,0,ROW(A29)-1)+OFFSET('１月③'!$C$31,0,ROW(A29)-1)+OFFSET('１月④'!$C$31,0,ROW(A29)-1)+OFFSET('１月①'!$C$32,0,ROW(A29)-1)+OFFSET('１月②'!$C$32,0,ROW(A29)-1)+OFFSET('１月③'!$C$32,0,ROW(A29)-1)+OFFSET('１月④'!$C$32,0,ROW(A29)-1)+OFFSET('１月①'!$C$33,0,ROW(A29)-1)+OFFSET('１月②'!$C$33,0,ROW(A29)-1)+OFFSET('１月③'!$C$33,0,ROW(A29)-1)+OFFSET('１月④'!$C$33,0,ROW(A29)-1)</f>
        <v>0</v>
      </c>
    </row>
    <row r="41" spans="2:27" ht="23.25" customHeight="1" x14ac:dyDescent="0.4">
      <c r="B41" s="44">
        <v>45321</v>
      </c>
      <c r="C41" s="13"/>
      <c r="D41" s="20">
        <f ca="1">OFFSET('１月①'!$C$32,0,ROW(A30)-1)+OFFSET('１月②'!$C$32,0,ROW(A30)-1)+OFFSET('１月③'!$C$32,0,ROW(A30)-1)+OFFSET('１月④'!$C$32,0,ROW(A30)-1)</f>
        <v>0</v>
      </c>
      <c r="E41" s="20">
        <f t="shared" ca="1" si="0"/>
        <v>0</v>
      </c>
      <c r="F41" s="20">
        <f ca="1">OFFSET('１月①'!$C$37,0,ROW(A30)-1)+OFFSET('１月②'!$C$37,0,ROW(A30)-1)+OFFSET('１月③'!$C$37,0,ROW(A30)-1)+OFFSET('１月④'!$C$37,0,ROW(A30)-1)</f>
        <v>0</v>
      </c>
      <c r="G41" s="23">
        <f t="shared" ca="1" si="1"/>
        <v>0</v>
      </c>
      <c r="H41" s="13"/>
      <c r="I41" s="20">
        <f ca="1">OFFSET('１月①'!$C$33,0,ROW(A30)-1)+OFFSET('１月②'!$C$33,0,ROW(A30)-1)+OFFSET('１月③'!$C$33,0,ROW(A30)-1)+OFFSET('１月④'!$C$33,0,ROW(A30)-1)</f>
        <v>0</v>
      </c>
      <c r="J41" s="12">
        <f t="shared" ca="1" si="2"/>
        <v>0</v>
      </c>
      <c r="K41" s="20">
        <f ca="1">OFFSET('１月①'!$C$38,0,ROW(A30)-1)+OFFSET('１月②'!$C$38,0,ROW(A30)-1)+OFFSET('１月③'!$C$38,0,ROW(A30)-1)+OFFSET('１月④'!$C$38,0,ROW(A30)-1)</f>
        <v>0</v>
      </c>
      <c r="L41" s="15">
        <f t="shared" ca="1" si="3"/>
        <v>0</v>
      </c>
      <c r="M41" s="13"/>
      <c r="N41" s="20">
        <f ca="1">OFFSET('１月①'!$C$34,0,ROW(A30)-1)+OFFSET('１月②'!$C$34,0,ROW(A30)-1)+OFFSET('１月③'!$C$34,0,ROW(A30)-1)+OFFSET('１月④'!$C$34,0,ROW(A30)-1)</f>
        <v>0</v>
      </c>
      <c r="O41" s="12">
        <f t="shared" ca="1" si="4"/>
        <v>0</v>
      </c>
      <c r="P41" s="20">
        <f ca="1">OFFSET('１月①'!$C$39,0,ROW(A30)-1)+OFFSET('１月②'!$C$39,0,ROW(A30)-1)+OFFSET('１月③'!$C$39,0,ROW(A30)-1)+OFFSET('１月④'!$C$39,0,ROW(A30)-1)</f>
        <v>0</v>
      </c>
      <c r="Q41" s="15">
        <f t="shared" ca="1" si="5"/>
        <v>0</v>
      </c>
      <c r="R41" s="13"/>
      <c r="S41" s="20">
        <f ca="1">OFFSET('１月①'!$C$35,0,ROW(A30)-1)+OFFSET('１月②'!$C$35,0,ROW(A30)-1)+OFFSET('１月③'!$C$35,0,ROW(A30)-1)+OFFSET('１月④'!$C$35,0,ROW(A30)-1)</f>
        <v>0</v>
      </c>
      <c r="T41" s="12">
        <f t="shared" ca="1" si="6"/>
        <v>0</v>
      </c>
      <c r="U41" s="20">
        <f ca="1">OFFSET('１月①'!$C$40,0,ROW(A30)-1)+OFFSET('１月②'!$C$40,0,ROW(A30)-1)+OFFSET('１月③'!$C$40,0,ROW(A30)-1)+OFFSET('１月④'!$C$40,0,ROW(A30)-1)</f>
        <v>0</v>
      </c>
      <c r="V41" s="14">
        <f t="shared" ca="1" si="7"/>
        <v>0</v>
      </c>
      <c r="W41" s="21">
        <f ca="1">MIN(OFFSET('１月①'!$C$50,0,ROW(A30)-1)+OFFSET('１月②'!$C$50,0,ROW(A30)-1)+OFFSET('１月③'!$C$50,0,ROW(A30)-1)+OFFSET('１月④'!$C$50,0,ROW(A30)-1),AA41)</f>
        <v>0</v>
      </c>
      <c r="X41" s="20">
        <f ca="1">MIN(OFFSET('１月①'!$C$51,0,ROW(A30)-1)+OFFSET('１月②'!$C$51,0,ROW(A30)-1)+OFFSET('１月③'!$C$51,0,ROW(A30)-1)+OFFSET('１月④'!$C$51,0,ROW(A30)-1),AA41-W41)</f>
        <v>0</v>
      </c>
      <c r="Y41" s="20">
        <f ca="1">MIN(OFFSET('１月①'!$C$52,0,ROW(A30)-1)+OFFSET('１月②'!$C$52,0,ROW(A30)-1)+OFFSET('１月③'!$C$52,0,ROW(A30)-1)+OFFSET('１月④'!$C$52,0,ROW(A30)-1),AA41-W41-X41)</f>
        <v>0</v>
      </c>
      <c r="Z41" s="23">
        <f ca="1">MIN(OFFSET('１月①'!$C$53,0,ROW(A30)-1)+OFFSET('１月②'!$C$53,0,ROW(A30)-1)+OFFSET('１月③'!$C$53,0,ROW(A30)-1)+OFFSET('１月④'!$C$53,0,ROW(A30)-1),AA41-W41-X41-Y41)</f>
        <v>0</v>
      </c>
      <c r="AA41" s="11">
        <f ca="1">OFFSET('１月①'!$C$31,0,ROW(A30)-1)+OFFSET('１月②'!$C$31,0,ROW(A30)-1)+OFFSET('１月③'!$C$31,0,ROW(A30)-1)+OFFSET('１月④'!$C$31,0,ROW(A30)-1)+OFFSET('１月①'!$C$32,0,ROW(A30)-1)+OFFSET('１月②'!$C$32,0,ROW(A30)-1)+OFFSET('１月③'!$C$32,0,ROW(A30)-1)+OFFSET('１月④'!$C$32,0,ROW(A30)-1)+OFFSET('１月①'!$C$33,0,ROW(A30)-1)+OFFSET('１月②'!$C$33,0,ROW(A30)-1)+OFFSET('１月③'!$C$33,0,ROW(A30)-1)+OFFSET('１月④'!$C$33,0,ROW(A30)-1)</f>
        <v>0</v>
      </c>
    </row>
    <row r="42" spans="2:27" ht="23.25" customHeight="1" thickBot="1" x14ac:dyDescent="0.45">
      <c r="B42" s="44">
        <v>45322</v>
      </c>
      <c r="C42" s="35"/>
      <c r="D42" s="20">
        <f ca="1">OFFSET('１月①'!$C$32,0,ROW(A31)-1)+OFFSET('１月②'!$C$32,0,ROW(A31)-1)+OFFSET('１月③'!$C$32,0,ROW(A31)-1)+OFFSET('１月④'!$C$32,0,ROW(A31)-1)</f>
        <v>0</v>
      </c>
      <c r="E42" s="20">
        <f t="shared" ca="1" si="0"/>
        <v>0</v>
      </c>
      <c r="F42" s="20">
        <f ca="1">OFFSET('１月①'!$C$37,0,ROW(A31)-1)+OFFSET('１月②'!$C$37,0,ROW(A31)-1)+OFFSET('１月③'!$C$37,0,ROW(A31)-1)+OFFSET('１月④'!$C$37,0,ROW(A31)-1)</f>
        <v>0</v>
      </c>
      <c r="G42" s="23">
        <f t="shared" ca="1" si="1"/>
        <v>0</v>
      </c>
      <c r="H42" s="35"/>
      <c r="I42" s="20">
        <f ca="1">OFFSET('１月①'!$C$33,0,ROW(A31)-1)+OFFSET('１月②'!$C$33,0,ROW(A31)-1)+OFFSET('１月③'!$C$33,0,ROW(A31)-1)+OFFSET('１月④'!$C$33,0,ROW(A31)-1)</f>
        <v>0</v>
      </c>
      <c r="J42" s="27">
        <f t="shared" ca="1" si="2"/>
        <v>0</v>
      </c>
      <c r="K42" s="20">
        <f ca="1">OFFSET('１月①'!$C$38,0,ROW(A31)-1)+OFFSET('１月②'!$C$38,0,ROW(A31)-1)+OFFSET('１月③'!$C$38,0,ROW(A31)-1)+OFFSET('１月④'!$C$38,0,ROW(A31)-1)</f>
        <v>0</v>
      </c>
      <c r="L42" s="28">
        <f t="shared" ca="1" si="3"/>
        <v>0</v>
      </c>
      <c r="M42" s="35"/>
      <c r="N42" s="20">
        <f ca="1">OFFSET('１月①'!$C$34,0,ROW(A31)-1)+OFFSET('１月②'!$C$34,0,ROW(A31)-1)+OFFSET('１月③'!$C$34,0,ROW(A31)-1)+OFFSET('１月④'!$C$34,0,ROW(A31)-1)</f>
        <v>0</v>
      </c>
      <c r="O42" s="27">
        <f t="shared" ca="1" si="4"/>
        <v>0</v>
      </c>
      <c r="P42" s="20">
        <f ca="1">OFFSET('１月①'!$C$39,0,ROW(A31)-1)+OFFSET('１月②'!$C$39,0,ROW(A31)-1)+OFFSET('１月③'!$C$39,0,ROW(A31)-1)+OFFSET('１月④'!$C$39,0,ROW(A31)-1)</f>
        <v>0</v>
      </c>
      <c r="Q42" s="28">
        <f t="shared" ca="1" si="5"/>
        <v>0</v>
      </c>
      <c r="R42" s="35"/>
      <c r="S42" s="20">
        <f ca="1">OFFSET('１月①'!$C$35,0,ROW(A31)-1)+OFFSET('１月②'!$C$35,0,ROW(A31)-1)+OFFSET('１月③'!$C$35,0,ROW(A31)-1)+OFFSET('１月④'!$C$35,0,ROW(A31)-1)</f>
        <v>0</v>
      </c>
      <c r="T42" s="27">
        <f t="shared" ca="1" si="6"/>
        <v>0</v>
      </c>
      <c r="U42" s="20">
        <f ca="1">OFFSET('１月①'!$C$40,0,ROW(A31)-1)+OFFSET('１月②'!$C$40,0,ROW(A31)-1)+OFFSET('１月③'!$C$40,0,ROW(A31)-1)+OFFSET('１月④'!$C$40,0,ROW(A31)-1)</f>
        <v>0</v>
      </c>
      <c r="V42" s="40">
        <f t="shared" ca="1" si="7"/>
        <v>0</v>
      </c>
      <c r="W42" s="21">
        <f ca="1">MIN(OFFSET('１月①'!$C$50,0,ROW(A31)-1)+OFFSET('１月②'!$C$50,0,ROW(A31)-1)+OFFSET('１月③'!$C$50,0,ROW(A31)-1)+OFFSET('１月④'!$C$50,0,ROW(A31)-1),AA42)</f>
        <v>0</v>
      </c>
      <c r="X42" s="20">
        <f ca="1">MIN(OFFSET('１月①'!$C$51,0,ROW(A31)-1)+OFFSET('１月②'!$C$51,0,ROW(A31)-1)+OFFSET('１月③'!$C$51,0,ROW(A31)-1)+OFFSET('１月④'!$C$51,0,ROW(A31)-1),AA42-W42)</f>
        <v>0</v>
      </c>
      <c r="Y42" s="20">
        <f ca="1">MIN(OFFSET('１月①'!$C$52,0,ROW(A31)-1)+OFFSET('１月②'!$C$52,0,ROW(A31)-1)+OFFSET('１月③'!$C$52,0,ROW(A31)-1)+OFFSET('１月④'!$C$52,0,ROW(A31)-1),AA42-W42-X42)</f>
        <v>0</v>
      </c>
      <c r="Z42" s="23">
        <f ca="1">MIN(OFFSET('１月①'!$C$53,0,ROW(A31)-1)+OFFSET('１月②'!$C$53,0,ROW(A31)-1)+OFFSET('１月③'!$C$53,0,ROW(A31)-1)+OFFSET('１月④'!$C$53,0,ROW(A31)-1),AA42-W42-X42-Y42)</f>
        <v>0</v>
      </c>
      <c r="AA42" s="11">
        <f ca="1">OFFSET('１月①'!$C$31,0,ROW(A31)-1)+OFFSET('１月②'!$C$31,0,ROW(A31)-1)+OFFSET('１月③'!$C$31,0,ROW(A31)-1)+OFFSET('１月④'!$C$31,0,ROW(A31)-1)+OFFSET('１月①'!$C$32,0,ROW(A31)-1)+OFFSET('１月②'!$C$32,0,ROW(A31)-1)+OFFSET('１月③'!$C$32,0,ROW(A31)-1)+OFFSET('１月④'!$C$32,0,ROW(A31)-1)+OFFSET('１月①'!$C$33,0,ROW(A31)-1)+OFFSET('１月②'!$C$33,0,ROW(A31)-1)+OFFSET('１月③'!$C$33,0,ROW(A31)-1)+OFFSET('１月④'!$C$33,0,ROW(A31)-1)</f>
        <v>0</v>
      </c>
    </row>
    <row r="43" spans="2:27" ht="23.25" customHeight="1" thickTop="1" x14ac:dyDescent="0.4">
      <c r="B43" s="46" t="s">
        <v>21</v>
      </c>
      <c r="C43" s="17">
        <f t="shared" ref="C43:Z43" si="8">SUM(C12:C42)</f>
        <v>0</v>
      </c>
      <c r="D43" s="16">
        <f t="shared" ca="1" si="8"/>
        <v>0</v>
      </c>
      <c r="E43" s="16">
        <f t="shared" ca="1" si="8"/>
        <v>0</v>
      </c>
      <c r="F43" s="16">
        <f t="shared" ca="1" si="8"/>
        <v>0</v>
      </c>
      <c r="G43" s="19">
        <f t="shared" ca="1" si="8"/>
        <v>0</v>
      </c>
      <c r="H43" s="17">
        <f t="shared" si="8"/>
        <v>0</v>
      </c>
      <c r="I43" s="16">
        <f t="shared" ca="1" si="8"/>
        <v>0</v>
      </c>
      <c r="J43" s="16">
        <f t="shared" ca="1" si="8"/>
        <v>0</v>
      </c>
      <c r="K43" s="16">
        <f t="shared" ca="1" si="8"/>
        <v>0</v>
      </c>
      <c r="L43" s="19">
        <f t="shared" ca="1" si="8"/>
        <v>0</v>
      </c>
      <c r="M43" s="17">
        <f t="shared" si="8"/>
        <v>0</v>
      </c>
      <c r="N43" s="16">
        <f t="shared" ca="1" si="8"/>
        <v>0</v>
      </c>
      <c r="O43" s="16">
        <f t="shared" ca="1" si="8"/>
        <v>0</v>
      </c>
      <c r="P43" s="16">
        <f t="shared" ca="1" si="8"/>
        <v>0</v>
      </c>
      <c r="Q43" s="19">
        <f t="shared" ca="1" si="8"/>
        <v>0</v>
      </c>
      <c r="R43" s="17">
        <f t="shared" si="8"/>
        <v>0</v>
      </c>
      <c r="S43" s="16">
        <f t="shared" ca="1" si="8"/>
        <v>0</v>
      </c>
      <c r="T43" s="16">
        <f t="shared" ca="1" si="8"/>
        <v>0</v>
      </c>
      <c r="U43" s="16">
        <f t="shared" ca="1" si="8"/>
        <v>0</v>
      </c>
      <c r="V43" s="18">
        <f t="shared" ca="1" si="8"/>
        <v>0</v>
      </c>
      <c r="W43" s="17">
        <f t="shared" ca="1" si="8"/>
        <v>0</v>
      </c>
      <c r="X43" s="16">
        <f t="shared" ca="1" si="8"/>
        <v>0</v>
      </c>
      <c r="Y43" s="16">
        <f t="shared" ca="1" si="8"/>
        <v>0</v>
      </c>
      <c r="Z43" s="19">
        <f t="shared" ca="1" si="8"/>
        <v>0</v>
      </c>
    </row>
    <row r="44" spans="2:27" ht="23.25" customHeight="1" x14ac:dyDescent="0.4">
      <c r="B44" s="44">
        <v>45323</v>
      </c>
      <c r="C44" s="13"/>
      <c r="D44" s="12">
        <f ca="1">OFFSET('２月①'!$C$32,0,ROW(A1)-1)+OFFSET('２月②'!$C$32,0,ROW(A1)-1)+OFFSET('２月③'!$C$32,0,ROW(A1)-1)+OFFSET('２月④'!$C$32,0,ROW(A1)-1)</f>
        <v>0</v>
      </c>
      <c r="E44" s="12">
        <f ca="1">SUM(C44:D44)</f>
        <v>0</v>
      </c>
      <c r="F44" s="12">
        <f ca="1">OFFSET('２月①'!$C$37,0,ROW(A1)-1)+OFFSET('２月②'!$C$37,0,ROW(A1)-1)+OFFSET('２月③'!$C$37,0,ROW(A1)-1)+OFFSET('２月④'!$C$37,0,ROW(A1)-1)</f>
        <v>0</v>
      </c>
      <c r="G44" s="15">
        <f ca="1">E44-F44</f>
        <v>0</v>
      </c>
      <c r="H44" s="13"/>
      <c r="I44" s="12">
        <f ca="1">OFFSET('２月①'!$C$33,0,ROW(A1)-1)+OFFSET('２月②'!$C$33,0,ROW(A1)-1)+OFFSET('２月③'!$C$33,0,ROW(A1)-1)+OFFSET('２月④'!$C$33,0,ROW(A1)-1)</f>
        <v>0</v>
      </c>
      <c r="J44" s="12">
        <f ca="1">SUM(H44:I44)</f>
        <v>0</v>
      </c>
      <c r="K44" s="12">
        <f ca="1">OFFSET('２月①'!$C$38,0,ROW(A1)-1)+OFFSET('２月②'!$C$38,0,ROW(A1)-1)+OFFSET('２月③'!$C$38,0,ROW(A1)-1)+OFFSET('２月④'!$C$38,0,ROW(A1)-1)</f>
        <v>0</v>
      </c>
      <c r="L44" s="15">
        <f ca="1">J44-K44</f>
        <v>0</v>
      </c>
      <c r="M44" s="13"/>
      <c r="N44" s="12">
        <f ca="1">OFFSET('２月①'!$C$34,0,ROW(A1)-1)+OFFSET('２月②'!$C$34,0,ROW(A1)-1)+OFFSET('２月③'!$C$34,0,ROW(A1)-1)+OFFSET('２月④'!$C$34,0,ROW(A1)-1)</f>
        <v>0</v>
      </c>
      <c r="O44" s="12">
        <f ca="1">SUM(M44:N44)</f>
        <v>0</v>
      </c>
      <c r="P44" s="12">
        <f ca="1">OFFSET('２月①'!$C$39,0,ROW(A1)-1)+OFFSET('２月②'!$C$39,0,ROW(A1)-1)+OFFSET('２月③'!$C$39,0,ROW(A1)-1)+OFFSET('２月④'!$C$39,0,ROW(A1)-1)</f>
        <v>0</v>
      </c>
      <c r="Q44" s="15">
        <f ca="1">O44-P44</f>
        <v>0</v>
      </c>
      <c r="R44" s="13"/>
      <c r="S44" s="12">
        <f ca="1">OFFSET('２月①'!$C$35,0,ROW(A1)-1)+OFFSET('２月②'!$C$35,0,ROW(A1)-1)+OFFSET('２月③'!$C$35,0,ROW(A1)-1)+OFFSET('２月④'!$C$35,0,ROW(A1)-1)</f>
        <v>0</v>
      </c>
      <c r="T44" s="12">
        <f ca="1">SUM(R44:S44)</f>
        <v>0</v>
      </c>
      <c r="U44" s="12">
        <f ca="1">OFFSET('２月①'!$C$40,0,ROW(A1)-1)+OFFSET('２月②'!$C$40,0,ROW(A1)-1)+OFFSET('２月③'!$C$40,0,ROW(A1)-1)+OFFSET('２月④'!$C$40,0,ROW(A1)-1)</f>
        <v>0</v>
      </c>
      <c r="V44" s="14">
        <f ca="1">T44-U44</f>
        <v>0</v>
      </c>
      <c r="W44" s="13">
        <f ca="1">MIN(OFFSET('２月①'!$C$50,0,ROW(A1)-1)+OFFSET('２月②'!$C$50,0,ROW(A1)-1)+OFFSET('２月③'!$C$50,0,ROW(A1)-1)+OFFSET('２月④'!$C$50,0,ROW(A1)-1),AA44)</f>
        <v>0</v>
      </c>
      <c r="X44" s="12">
        <f ca="1">MIN(OFFSET('２月①'!$C$51,0,ROW(A1)-1)+OFFSET('２月②'!$C$51,0,ROW(A1)-1)+OFFSET('２月③'!$C$51,0,ROW(A1)-1)+OFFSET('２月④'!$C$51,0,ROW(A1)-1),AA44-W44)</f>
        <v>0</v>
      </c>
      <c r="Y44" s="12">
        <f ca="1">MIN(OFFSET('２月①'!$C$52,0,ROW(A1)-1)+OFFSET('２月②'!$C$52,0,ROW(A1)-1)+OFFSET('２月③'!$C$52,0,ROW(A1)-1)+OFFSET('２月④'!$C$52,0,ROW(A1)-1),AA44-W44-X44)</f>
        <v>0</v>
      </c>
      <c r="Z44" s="15">
        <f ca="1">MIN(OFFSET('２月①'!$C$53,0,ROW(A1)-1)+OFFSET('２月②'!$C$53,0,ROW(A1)-1)+OFFSET('２月③'!$C$53,0,ROW(A1)-1)+OFFSET('２月④'!$C$53,0,ROW(A1)-1),AA44-W44-X44-Y44)</f>
        <v>0</v>
      </c>
      <c r="AA44" s="11">
        <f ca="1">OFFSET('２月①'!$C$31,0,ROW(A1)-1)+OFFSET('２月②'!$C$31,0,ROW(A1)-1)+OFFSET('２月③'!$C$31,0,ROW(A1)-1)+OFFSET('２月④'!$C$31,0,ROW(A1)-1)+OFFSET('２月①'!$C$32,0,ROW(A1)-1)+OFFSET('２月②'!$C$32,0,ROW(A1)-1)+OFFSET('２月③'!$C$32,0,ROW(A1)-1)+OFFSET('２月④'!$C$32,0,ROW(A1)-1)+OFFSET('２月①'!$C$33,0,ROW(A1)-1)+OFFSET('２月②'!$C$33,0,ROW(A1)-1)+OFFSET('２月③'!$C$33,0,ROW(A1)-1)+OFFSET('２月④'!$C$33,0,ROW(A1)-1)</f>
        <v>0</v>
      </c>
    </row>
    <row r="45" spans="2:27" ht="23.25" customHeight="1" x14ac:dyDescent="0.4">
      <c r="B45" s="44">
        <v>45324</v>
      </c>
      <c r="C45" s="13"/>
      <c r="D45" s="12">
        <f ca="1">OFFSET('２月①'!$C$32,0,ROW(A2)-1)+OFFSET('２月②'!$C$32,0,ROW(A2)-1)+OFFSET('２月③'!$C$32,0,ROW(A2)-1)+OFFSET('２月④'!$C$32,0,ROW(A2)-1)</f>
        <v>0</v>
      </c>
      <c r="E45" s="12">
        <f t="shared" ref="E45:E72" ca="1" si="9">SUM(C45:D45)</f>
        <v>0</v>
      </c>
      <c r="F45" s="12">
        <f ca="1">OFFSET('２月①'!$C$37,0,ROW(A2)-1)+OFFSET('２月②'!$C$37,0,ROW(A2)-1)+OFFSET('２月③'!$C$37,0,ROW(A2)-1)+OFFSET('２月④'!$C$37,0,ROW(A2)-1)</f>
        <v>0</v>
      </c>
      <c r="G45" s="15">
        <f t="shared" ref="G45:G72" ca="1" si="10">E45-F45</f>
        <v>0</v>
      </c>
      <c r="H45" s="13"/>
      <c r="I45" s="12">
        <f ca="1">OFFSET('２月①'!$C$33,0,ROW(A2)-1)+OFFSET('２月②'!$C$33,0,ROW(A2)-1)+OFFSET('２月③'!$C$33,0,ROW(A2)-1)+OFFSET('２月④'!$C$33,0,ROW(A2)-1)</f>
        <v>0</v>
      </c>
      <c r="J45" s="12">
        <f t="shared" ref="J45:J72" ca="1" si="11">SUM(H45:I45)</f>
        <v>0</v>
      </c>
      <c r="K45" s="12">
        <f ca="1">OFFSET('２月①'!$C$38,0,ROW(A2)-1)+OFFSET('２月②'!$C$38,0,ROW(A2)-1)+OFFSET('２月③'!$C$38,0,ROW(A2)-1)+OFFSET('２月④'!$C$38,0,ROW(A2)-1)</f>
        <v>0</v>
      </c>
      <c r="L45" s="15">
        <f t="shared" ref="L45:L72" ca="1" si="12">J45-K45</f>
        <v>0</v>
      </c>
      <c r="M45" s="13"/>
      <c r="N45" s="12">
        <f ca="1">OFFSET('２月①'!$C$34,0,ROW(A2)-1)+OFFSET('２月②'!$C$34,0,ROW(A2)-1)+OFFSET('２月③'!$C$34,0,ROW(A2)-1)+OFFSET('２月④'!$C$34,0,ROW(A2)-1)</f>
        <v>0</v>
      </c>
      <c r="O45" s="12">
        <f t="shared" ref="O45:O72" ca="1" si="13">SUM(M45:N45)</f>
        <v>0</v>
      </c>
      <c r="P45" s="12">
        <f ca="1">OFFSET('２月①'!$C$39,0,ROW(A2)-1)+OFFSET('２月②'!$C$39,0,ROW(A2)-1)+OFFSET('２月③'!$C$39,0,ROW(A2)-1)+OFFSET('２月④'!$C$39,0,ROW(A2)-1)</f>
        <v>0</v>
      </c>
      <c r="Q45" s="15">
        <f t="shared" ref="Q45:Q72" ca="1" si="14">O45-P45</f>
        <v>0</v>
      </c>
      <c r="R45" s="13"/>
      <c r="S45" s="12">
        <f ca="1">OFFSET('２月①'!$C$35,0,ROW(A2)-1)+OFFSET('２月②'!$C$35,0,ROW(A2)-1)+OFFSET('２月③'!$C$35,0,ROW(A2)-1)+OFFSET('２月④'!$C$35,0,ROW(A2)-1)</f>
        <v>0</v>
      </c>
      <c r="T45" s="12">
        <f t="shared" ref="T45:T72" ca="1" si="15">SUM(R45:S45)</f>
        <v>0</v>
      </c>
      <c r="U45" s="12">
        <f ca="1">OFFSET('２月①'!$C$40,0,ROW(A2)-1)+OFFSET('２月②'!$C$40,0,ROW(A2)-1)+OFFSET('２月③'!$C$40,0,ROW(A2)-1)+OFFSET('２月④'!$C$40,0,ROW(A2)-1)</f>
        <v>0</v>
      </c>
      <c r="V45" s="14">
        <f t="shared" ref="V45:V72" ca="1" si="16">T45-U45</f>
        <v>0</v>
      </c>
      <c r="W45" s="13">
        <f ca="1">MIN(OFFSET('２月①'!$C$50,0,ROW(A2)-1)+OFFSET('２月②'!$C$50,0,ROW(A2)-1)+OFFSET('２月③'!$C$50,0,ROW(A2)-1)+OFFSET('２月④'!$C$50,0,ROW(A2)-1),AA45)</f>
        <v>0</v>
      </c>
      <c r="X45" s="12">
        <f ca="1">MIN(OFFSET('２月①'!$C$51,0,ROW(A2)-1)+OFFSET('２月②'!$C$51,0,ROW(A2)-1)+OFFSET('２月③'!$C$51,0,ROW(A2)-1)+OFFSET('２月④'!$C$51,0,ROW(A2)-1),AA45-W45)</f>
        <v>0</v>
      </c>
      <c r="Y45" s="12">
        <f ca="1">MIN(OFFSET('２月①'!$C$52,0,ROW(A2)-1)+OFFSET('２月②'!$C$52,0,ROW(A2)-1)+OFFSET('２月③'!$C$52,0,ROW(A2)-1)+OFFSET('２月④'!$C$52,0,ROW(A2)-1),AA45-W45-X45)</f>
        <v>0</v>
      </c>
      <c r="Z45" s="15">
        <f ca="1">MIN(OFFSET('２月①'!$C$53,0,ROW(A2)-1)+OFFSET('２月②'!$C$53,0,ROW(A2)-1)+OFFSET('２月③'!$C$53,0,ROW(A2)-1)+OFFSET('２月④'!$C$53,0,ROW(A2)-1),AA45-W45-X45-Y45)</f>
        <v>0</v>
      </c>
      <c r="AA45" s="11">
        <f ca="1">OFFSET('２月①'!$C$31,0,ROW(A2)-1)+OFFSET('２月②'!$C$31,0,ROW(A2)-1)+OFFSET('２月③'!$C$31,0,ROW(A2)-1)+OFFSET('２月④'!$C$31,0,ROW(A2)-1)+OFFSET('２月①'!$C$32,0,ROW(A2)-1)+OFFSET('２月②'!$C$32,0,ROW(A2)-1)+OFFSET('２月③'!$C$32,0,ROW(A2)-1)+OFFSET('２月④'!$C$32,0,ROW(A2)-1)+OFFSET('２月①'!$C$33,0,ROW(A2)-1)+OFFSET('２月②'!$C$33,0,ROW(A2)-1)+OFFSET('２月③'!$C$33,0,ROW(A2)-1)+OFFSET('２月④'!$C$33,0,ROW(A2)-1)</f>
        <v>0</v>
      </c>
    </row>
    <row r="46" spans="2:27" ht="23.25" customHeight="1" x14ac:dyDescent="0.4">
      <c r="B46" s="44">
        <v>45325</v>
      </c>
      <c r="C46" s="13"/>
      <c r="D46" s="12">
        <f ca="1">OFFSET('２月①'!$C$32,0,ROW(A3)-1)+OFFSET('２月②'!$C$32,0,ROW(A3)-1)+OFFSET('２月③'!$C$32,0,ROW(A3)-1)+OFFSET('２月④'!$C$32,0,ROW(A3)-1)</f>
        <v>0</v>
      </c>
      <c r="E46" s="12">
        <f t="shared" ca="1" si="9"/>
        <v>0</v>
      </c>
      <c r="F46" s="12">
        <f ca="1">OFFSET('２月①'!$C$37,0,ROW(A3)-1)+OFFSET('２月②'!$C$37,0,ROW(A3)-1)+OFFSET('２月③'!$C$37,0,ROW(A3)-1)+OFFSET('２月④'!$C$37,0,ROW(A3)-1)</f>
        <v>0</v>
      </c>
      <c r="G46" s="15">
        <f t="shared" ca="1" si="10"/>
        <v>0</v>
      </c>
      <c r="H46" s="13"/>
      <c r="I46" s="12">
        <f ca="1">OFFSET('２月①'!$C$33,0,ROW(A3)-1)+OFFSET('２月②'!$C$33,0,ROW(A3)-1)+OFFSET('２月③'!$C$33,0,ROW(A3)-1)+OFFSET('２月④'!$C$33,0,ROW(A3)-1)</f>
        <v>0</v>
      </c>
      <c r="J46" s="12">
        <f t="shared" ca="1" si="11"/>
        <v>0</v>
      </c>
      <c r="K46" s="12">
        <f ca="1">OFFSET('２月①'!$C$38,0,ROW(A3)-1)+OFFSET('２月②'!$C$38,0,ROW(A3)-1)+OFFSET('２月③'!$C$38,0,ROW(A3)-1)+OFFSET('２月④'!$C$38,0,ROW(A3)-1)</f>
        <v>0</v>
      </c>
      <c r="L46" s="15">
        <f t="shared" ca="1" si="12"/>
        <v>0</v>
      </c>
      <c r="M46" s="13"/>
      <c r="N46" s="12">
        <f ca="1">OFFSET('２月①'!$C$34,0,ROW(A3)-1)+OFFSET('２月②'!$C$34,0,ROW(A3)-1)+OFFSET('２月③'!$C$34,0,ROW(A3)-1)+OFFSET('２月④'!$C$34,0,ROW(A3)-1)</f>
        <v>0</v>
      </c>
      <c r="O46" s="12">
        <f t="shared" ca="1" si="13"/>
        <v>0</v>
      </c>
      <c r="P46" s="12">
        <f ca="1">OFFSET('２月①'!$C$39,0,ROW(A3)-1)+OFFSET('２月②'!$C$39,0,ROW(A3)-1)+OFFSET('２月③'!$C$39,0,ROW(A3)-1)+OFFSET('２月④'!$C$39,0,ROW(A3)-1)</f>
        <v>0</v>
      </c>
      <c r="Q46" s="15">
        <f t="shared" ca="1" si="14"/>
        <v>0</v>
      </c>
      <c r="R46" s="13"/>
      <c r="S46" s="12">
        <f ca="1">OFFSET('２月①'!$C$35,0,ROW(A3)-1)+OFFSET('２月②'!$C$35,0,ROW(A3)-1)+OFFSET('２月③'!$C$35,0,ROW(A3)-1)+OFFSET('２月④'!$C$35,0,ROW(A3)-1)</f>
        <v>0</v>
      </c>
      <c r="T46" s="12">
        <f t="shared" ca="1" si="15"/>
        <v>0</v>
      </c>
      <c r="U46" s="12">
        <f ca="1">OFFSET('２月①'!$C$40,0,ROW(A3)-1)+OFFSET('２月②'!$C$40,0,ROW(A3)-1)+OFFSET('２月③'!$C$40,0,ROW(A3)-1)+OFFSET('２月④'!$C$40,0,ROW(A3)-1)</f>
        <v>0</v>
      </c>
      <c r="V46" s="14">
        <f t="shared" ca="1" si="16"/>
        <v>0</v>
      </c>
      <c r="W46" s="13">
        <f ca="1">MIN(OFFSET('２月①'!$C$50,0,ROW(A3)-1)+OFFSET('２月②'!$C$50,0,ROW(A3)-1)+OFFSET('２月③'!$C$50,0,ROW(A3)-1)+OFFSET('２月④'!$C$50,0,ROW(A3)-1),AA46)</f>
        <v>0</v>
      </c>
      <c r="X46" s="12">
        <f ca="1">MIN(OFFSET('２月①'!$C$51,0,ROW(A3)-1)+OFFSET('２月②'!$C$51,0,ROW(A3)-1)+OFFSET('２月③'!$C$51,0,ROW(A3)-1)+OFFSET('２月④'!$C$51,0,ROW(A3)-1),AA46-W46)</f>
        <v>0</v>
      </c>
      <c r="Y46" s="12">
        <f ca="1">MIN(OFFSET('２月①'!$C$52,0,ROW(A3)-1)+OFFSET('２月②'!$C$52,0,ROW(A3)-1)+OFFSET('２月③'!$C$52,0,ROW(A3)-1)+OFFSET('２月④'!$C$52,0,ROW(A3)-1),AA46-W46-X46)</f>
        <v>0</v>
      </c>
      <c r="Z46" s="15">
        <f ca="1">MIN(OFFSET('２月①'!$C$53,0,ROW(A3)-1)+OFFSET('２月②'!$C$53,0,ROW(A3)-1)+OFFSET('２月③'!$C$53,0,ROW(A3)-1)+OFFSET('２月④'!$C$53,0,ROW(A3)-1),AA46-W46-X46-Y46)</f>
        <v>0</v>
      </c>
      <c r="AA46" s="11">
        <f ca="1">OFFSET('２月①'!$C$31,0,ROW(A3)-1)+OFFSET('２月②'!$C$31,0,ROW(A3)-1)+OFFSET('２月③'!$C$31,0,ROW(A3)-1)+OFFSET('２月④'!$C$31,0,ROW(A3)-1)+OFFSET('２月①'!$C$32,0,ROW(A3)-1)+OFFSET('２月②'!$C$32,0,ROW(A3)-1)+OFFSET('２月③'!$C$32,0,ROW(A3)-1)+OFFSET('２月④'!$C$32,0,ROW(A3)-1)+OFFSET('２月①'!$C$33,0,ROW(A3)-1)+OFFSET('２月②'!$C$33,0,ROW(A3)-1)+OFFSET('２月③'!$C$33,0,ROW(A3)-1)+OFFSET('２月④'!$C$33,0,ROW(A3)-1)</f>
        <v>0</v>
      </c>
    </row>
    <row r="47" spans="2:27" ht="23.25" customHeight="1" x14ac:dyDescent="0.4">
      <c r="B47" s="44">
        <v>45326</v>
      </c>
      <c r="C47" s="13"/>
      <c r="D47" s="12">
        <f ca="1">OFFSET('２月①'!$C$32,0,ROW(A4)-1)+OFFSET('２月②'!$C$32,0,ROW(A4)-1)+OFFSET('２月③'!$C$32,0,ROW(A4)-1)+OFFSET('２月④'!$C$32,0,ROW(A4)-1)</f>
        <v>0</v>
      </c>
      <c r="E47" s="12">
        <f t="shared" ca="1" si="9"/>
        <v>0</v>
      </c>
      <c r="F47" s="12">
        <f ca="1">OFFSET('２月①'!$C$37,0,ROW(A4)-1)+OFFSET('２月②'!$C$37,0,ROW(A4)-1)+OFFSET('２月③'!$C$37,0,ROW(A4)-1)+OFFSET('２月④'!$C$37,0,ROW(A4)-1)</f>
        <v>0</v>
      </c>
      <c r="G47" s="15">
        <f t="shared" ca="1" si="10"/>
        <v>0</v>
      </c>
      <c r="H47" s="13"/>
      <c r="I47" s="12">
        <f ca="1">OFFSET('２月①'!$C$33,0,ROW(A4)-1)+OFFSET('２月②'!$C$33,0,ROW(A4)-1)+OFFSET('２月③'!$C$33,0,ROW(A4)-1)+OFFSET('２月④'!$C$33,0,ROW(A4)-1)</f>
        <v>0</v>
      </c>
      <c r="J47" s="12">
        <f t="shared" ca="1" si="11"/>
        <v>0</v>
      </c>
      <c r="K47" s="12">
        <f ca="1">OFFSET('２月①'!$C$38,0,ROW(A4)-1)+OFFSET('２月②'!$C$38,0,ROW(A4)-1)+OFFSET('２月③'!$C$38,0,ROW(A4)-1)+OFFSET('２月④'!$C$38,0,ROW(A4)-1)</f>
        <v>0</v>
      </c>
      <c r="L47" s="15">
        <f t="shared" ca="1" si="12"/>
        <v>0</v>
      </c>
      <c r="M47" s="13"/>
      <c r="N47" s="12">
        <f ca="1">OFFSET('２月①'!$C$34,0,ROW(A4)-1)+OFFSET('２月②'!$C$34,0,ROW(A4)-1)+OFFSET('２月③'!$C$34,0,ROW(A4)-1)+OFFSET('２月④'!$C$34,0,ROW(A4)-1)</f>
        <v>0</v>
      </c>
      <c r="O47" s="12">
        <f t="shared" ca="1" si="13"/>
        <v>0</v>
      </c>
      <c r="P47" s="12">
        <f ca="1">OFFSET('２月①'!$C$39,0,ROW(A4)-1)+OFFSET('２月②'!$C$39,0,ROW(A4)-1)+OFFSET('２月③'!$C$39,0,ROW(A4)-1)+OFFSET('２月④'!$C$39,0,ROW(A4)-1)</f>
        <v>0</v>
      </c>
      <c r="Q47" s="15">
        <f t="shared" ca="1" si="14"/>
        <v>0</v>
      </c>
      <c r="R47" s="13"/>
      <c r="S47" s="12">
        <f ca="1">OFFSET('２月①'!$C$35,0,ROW(A4)-1)+OFFSET('２月②'!$C$35,0,ROW(A4)-1)+OFFSET('２月③'!$C$35,0,ROW(A4)-1)+OFFSET('２月④'!$C$35,0,ROW(A4)-1)</f>
        <v>0</v>
      </c>
      <c r="T47" s="12">
        <f t="shared" ca="1" si="15"/>
        <v>0</v>
      </c>
      <c r="U47" s="12">
        <f ca="1">OFFSET('２月①'!$C$40,0,ROW(A4)-1)+OFFSET('２月②'!$C$40,0,ROW(A4)-1)+OFFSET('２月③'!$C$40,0,ROW(A4)-1)+OFFSET('２月④'!$C$40,0,ROW(A4)-1)</f>
        <v>0</v>
      </c>
      <c r="V47" s="14">
        <f t="shared" ca="1" si="16"/>
        <v>0</v>
      </c>
      <c r="W47" s="13">
        <f ca="1">MIN(OFFSET('２月①'!$C$50,0,ROW(A4)-1)+OFFSET('２月②'!$C$50,0,ROW(A4)-1)+OFFSET('２月③'!$C$50,0,ROW(A4)-1)+OFFSET('２月④'!$C$50,0,ROW(A4)-1),AA47)</f>
        <v>0</v>
      </c>
      <c r="X47" s="12">
        <f ca="1">MIN(OFFSET('２月①'!$C$51,0,ROW(A4)-1)+OFFSET('２月②'!$C$51,0,ROW(A4)-1)+OFFSET('２月③'!$C$51,0,ROW(A4)-1)+OFFSET('２月④'!$C$51,0,ROW(A4)-1),AA47-W47)</f>
        <v>0</v>
      </c>
      <c r="Y47" s="12">
        <f ca="1">MIN(OFFSET('２月①'!$C$52,0,ROW(A4)-1)+OFFSET('２月②'!$C$52,0,ROW(A4)-1)+OFFSET('２月③'!$C$52,0,ROW(A4)-1)+OFFSET('２月④'!$C$52,0,ROW(A4)-1),AA47-W47-X47)</f>
        <v>0</v>
      </c>
      <c r="Z47" s="15">
        <f ca="1">MIN(OFFSET('２月①'!$C$53,0,ROW(A4)-1)+OFFSET('２月②'!$C$53,0,ROW(A4)-1)+OFFSET('２月③'!$C$53,0,ROW(A4)-1)+OFFSET('２月④'!$C$53,0,ROW(A4)-1),AA47-W47-X47-Y47)</f>
        <v>0</v>
      </c>
      <c r="AA47" s="11">
        <f ca="1">OFFSET('２月①'!$C$31,0,ROW(A4)-1)+OFFSET('２月②'!$C$31,0,ROW(A4)-1)+OFFSET('２月③'!$C$31,0,ROW(A4)-1)+OFFSET('２月④'!$C$31,0,ROW(A4)-1)+OFFSET('２月①'!$C$32,0,ROW(A4)-1)+OFFSET('２月②'!$C$32,0,ROW(A4)-1)+OFFSET('２月③'!$C$32,0,ROW(A4)-1)+OFFSET('２月④'!$C$32,0,ROW(A4)-1)+OFFSET('２月①'!$C$33,0,ROW(A4)-1)+OFFSET('２月②'!$C$33,0,ROW(A4)-1)+OFFSET('２月③'!$C$33,0,ROW(A4)-1)+OFFSET('２月④'!$C$33,0,ROW(A4)-1)</f>
        <v>0</v>
      </c>
    </row>
    <row r="48" spans="2:27" ht="23.25" customHeight="1" x14ac:dyDescent="0.4">
      <c r="B48" s="44">
        <v>45327</v>
      </c>
      <c r="C48" s="13"/>
      <c r="D48" s="12">
        <f ca="1">OFFSET('２月①'!$C$32,0,ROW(A5)-1)+OFFSET('２月②'!$C$32,0,ROW(A5)-1)+OFFSET('２月③'!$C$32,0,ROW(A5)-1)+OFFSET('２月④'!$C$32,0,ROW(A5)-1)</f>
        <v>0</v>
      </c>
      <c r="E48" s="12">
        <f t="shared" ca="1" si="9"/>
        <v>0</v>
      </c>
      <c r="F48" s="12">
        <f ca="1">OFFSET('２月①'!$C$37,0,ROW(A5)-1)+OFFSET('２月②'!$C$37,0,ROW(A5)-1)+OFFSET('２月③'!$C$37,0,ROW(A5)-1)+OFFSET('２月④'!$C$37,0,ROW(A5)-1)</f>
        <v>0</v>
      </c>
      <c r="G48" s="15">
        <f t="shared" ca="1" si="10"/>
        <v>0</v>
      </c>
      <c r="H48" s="13"/>
      <c r="I48" s="12">
        <f ca="1">OFFSET('２月①'!$C$33,0,ROW(A5)-1)+OFFSET('２月②'!$C$33,0,ROW(A5)-1)+OFFSET('２月③'!$C$33,0,ROW(A5)-1)+OFFSET('２月④'!$C$33,0,ROW(A5)-1)</f>
        <v>0</v>
      </c>
      <c r="J48" s="12">
        <f t="shared" ca="1" si="11"/>
        <v>0</v>
      </c>
      <c r="K48" s="12">
        <f ca="1">OFFSET('２月①'!$C$38,0,ROW(A5)-1)+OFFSET('２月②'!$C$38,0,ROW(A5)-1)+OFFSET('２月③'!$C$38,0,ROW(A5)-1)+OFFSET('２月④'!$C$38,0,ROW(A5)-1)</f>
        <v>0</v>
      </c>
      <c r="L48" s="15">
        <f t="shared" ca="1" si="12"/>
        <v>0</v>
      </c>
      <c r="M48" s="13"/>
      <c r="N48" s="12">
        <f ca="1">OFFSET('２月①'!$C$34,0,ROW(A5)-1)+OFFSET('２月②'!$C$34,0,ROW(A5)-1)+OFFSET('２月③'!$C$34,0,ROW(A5)-1)+OFFSET('２月④'!$C$34,0,ROW(A5)-1)</f>
        <v>0</v>
      </c>
      <c r="O48" s="12">
        <f t="shared" ca="1" si="13"/>
        <v>0</v>
      </c>
      <c r="P48" s="12">
        <f ca="1">OFFSET('２月①'!$C$39,0,ROW(A5)-1)+OFFSET('２月②'!$C$39,0,ROW(A5)-1)+OFFSET('２月③'!$C$39,0,ROW(A5)-1)+OFFSET('２月④'!$C$39,0,ROW(A5)-1)</f>
        <v>0</v>
      </c>
      <c r="Q48" s="15">
        <f t="shared" ca="1" si="14"/>
        <v>0</v>
      </c>
      <c r="R48" s="13"/>
      <c r="S48" s="12">
        <f ca="1">OFFSET('２月①'!$C$35,0,ROW(A5)-1)+OFFSET('２月②'!$C$35,0,ROW(A5)-1)+OFFSET('２月③'!$C$35,0,ROW(A5)-1)+OFFSET('２月④'!$C$35,0,ROW(A5)-1)</f>
        <v>0</v>
      </c>
      <c r="T48" s="12">
        <f t="shared" ca="1" si="15"/>
        <v>0</v>
      </c>
      <c r="U48" s="12">
        <f ca="1">OFFSET('２月①'!$C$40,0,ROW(A5)-1)+OFFSET('２月②'!$C$40,0,ROW(A5)-1)+OFFSET('２月③'!$C$40,0,ROW(A5)-1)+OFFSET('２月④'!$C$40,0,ROW(A5)-1)</f>
        <v>0</v>
      </c>
      <c r="V48" s="14">
        <f t="shared" ca="1" si="16"/>
        <v>0</v>
      </c>
      <c r="W48" s="13">
        <f ca="1">MIN(OFFSET('２月①'!$C$50,0,ROW(A5)-1)+OFFSET('２月②'!$C$50,0,ROW(A5)-1)+OFFSET('２月③'!$C$50,0,ROW(A5)-1)+OFFSET('２月④'!$C$50,0,ROW(A5)-1),AA48)</f>
        <v>0</v>
      </c>
      <c r="X48" s="12">
        <f ca="1">MIN(OFFSET('２月①'!$C$51,0,ROW(A5)-1)+OFFSET('２月②'!$C$51,0,ROW(A5)-1)+OFFSET('２月③'!$C$51,0,ROW(A5)-1)+OFFSET('２月④'!$C$51,0,ROW(A5)-1),AA48-W48)</f>
        <v>0</v>
      </c>
      <c r="Y48" s="12">
        <f ca="1">MIN(OFFSET('２月①'!$C$52,0,ROW(A5)-1)+OFFSET('２月②'!$C$52,0,ROW(A5)-1)+OFFSET('２月③'!$C$52,0,ROW(A5)-1)+OFFSET('２月④'!$C$52,0,ROW(A5)-1),AA48-W48-X48)</f>
        <v>0</v>
      </c>
      <c r="Z48" s="15">
        <f ca="1">MIN(OFFSET('２月①'!$C$53,0,ROW(A5)-1)+OFFSET('２月②'!$C$53,0,ROW(A5)-1)+OFFSET('２月③'!$C$53,0,ROW(A5)-1)+OFFSET('２月④'!$C$53,0,ROW(A5)-1),AA48-W48-X48-Y48)</f>
        <v>0</v>
      </c>
      <c r="AA48" s="11">
        <f ca="1">OFFSET('２月①'!$C$31,0,ROW(A5)-1)+OFFSET('２月②'!$C$31,0,ROW(A5)-1)+OFFSET('２月③'!$C$31,0,ROW(A5)-1)+OFFSET('２月④'!$C$31,0,ROW(A5)-1)+OFFSET('２月①'!$C$32,0,ROW(A5)-1)+OFFSET('２月②'!$C$32,0,ROW(A5)-1)+OFFSET('２月③'!$C$32,0,ROW(A5)-1)+OFFSET('２月④'!$C$32,0,ROW(A5)-1)+OFFSET('２月①'!$C$33,0,ROW(A5)-1)+OFFSET('２月②'!$C$33,0,ROW(A5)-1)+OFFSET('２月③'!$C$33,0,ROW(A5)-1)+OFFSET('２月④'!$C$33,0,ROW(A5)-1)</f>
        <v>0</v>
      </c>
    </row>
    <row r="49" spans="2:27" ht="23.25" customHeight="1" x14ac:dyDescent="0.4">
      <c r="B49" s="44">
        <v>45328</v>
      </c>
      <c r="C49" s="13"/>
      <c r="D49" s="12">
        <f ca="1">OFFSET('２月①'!$C$32,0,ROW(A6)-1)+OFFSET('２月②'!$C$32,0,ROW(A6)-1)+OFFSET('２月③'!$C$32,0,ROW(A6)-1)+OFFSET('２月④'!$C$32,0,ROW(A6)-1)</f>
        <v>0</v>
      </c>
      <c r="E49" s="12">
        <f t="shared" ca="1" si="9"/>
        <v>0</v>
      </c>
      <c r="F49" s="12">
        <f ca="1">OFFSET('２月①'!$C$37,0,ROW(A6)-1)+OFFSET('２月②'!$C$37,0,ROW(A6)-1)+OFFSET('２月③'!$C$37,0,ROW(A6)-1)+OFFSET('２月④'!$C$37,0,ROW(A6)-1)</f>
        <v>0</v>
      </c>
      <c r="G49" s="15">
        <f t="shared" ca="1" si="10"/>
        <v>0</v>
      </c>
      <c r="H49" s="13"/>
      <c r="I49" s="12">
        <f ca="1">OFFSET('２月①'!$C$33,0,ROW(A6)-1)+OFFSET('２月②'!$C$33,0,ROW(A6)-1)+OFFSET('２月③'!$C$33,0,ROW(A6)-1)+OFFSET('２月④'!$C$33,0,ROW(A6)-1)</f>
        <v>0</v>
      </c>
      <c r="J49" s="12">
        <f t="shared" ca="1" si="11"/>
        <v>0</v>
      </c>
      <c r="K49" s="12">
        <f ca="1">OFFSET('２月①'!$C$38,0,ROW(A6)-1)+OFFSET('２月②'!$C$38,0,ROW(A6)-1)+OFFSET('２月③'!$C$38,0,ROW(A6)-1)+OFFSET('２月④'!$C$38,0,ROW(A6)-1)</f>
        <v>0</v>
      </c>
      <c r="L49" s="15">
        <f t="shared" ca="1" si="12"/>
        <v>0</v>
      </c>
      <c r="M49" s="13"/>
      <c r="N49" s="12">
        <f ca="1">OFFSET('２月①'!$C$34,0,ROW(A6)-1)+OFFSET('２月②'!$C$34,0,ROW(A6)-1)+OFFSET('２月③'!$C$34,0,ROW(A6)-1)+OFFSET('２月④'!$C$34,0,ROW(A6)-1)</f>
        <v>0</v>
      </c>
      <c r="O49" s="12">
        <f t="shared" ca="1" si="13"/>
        <v>0</v>
      </c>
      <c r="P49" s="12">
        <f ca="1">OFFSET('２月①'!$C$39,0,ROW(A6)-1)+OFFSET('２月②'!$C$39,0,ROW(A6)-1)+OFFSET('２月③'!$C$39,0,ROW(A6)-1)+OFFSET('２月④'!$C$39,0,ROW(A6)-1)</f>
        <v>0</v>
      </c>
      <c r="Q49" s="15">
        <f t="shared" ca="1" si="14"/>
        <v>0</v>
      </c>
      <c r="R49" s="13"/>
      <c r="S49" s="12">
        <f ca="1">OFFSET('２月①'!$C$35,0,ROW(A6)-1)+OFFSET('２月②'!$C$35,0,ROW(A6)-1)+OFFSET('２月③'!$C$35,0,ROW(A6)-1)+OFFSET('２月④'!$C$35,0,ROW(A6)-1)</f>
        <v>0</v>
      </c>
      <c r="T49" s="12">
        <f t="shared" ca="1" si="15"/>
        <v>0</v>
      </c>
      <c r="U49" s="12">
        <f ca="1">OFFSET('２月①'!$C$40,0,ROW(A6)-1)+OFFSET('２月②'!$C$40,0,ROW(A6)-1)+OFFSET('２月③'!$C$40,0,ROW(A6)-1)+OFFSET('２月④'!$C$40,0,ROW(A6)-1)</f>
        <v>0</v>
      </c>
      <c r="V49" s="14">
        <f t="shared" ca="1" si="16"/>
        <v>0</v>
      </c>
      <c r="W49" s="13">
        <f ca="1">MIN(OFFSET('２月①'!$C$50,0,ROW(A6)-1)+OFFSET('２月②'!$C$50,0,ROW(A6)-1)+OFFSET('２月③'!$C$50,0,ROW(A6)-1)+OFFSET('２月④'!$C$50,0,ROW(A6)-1),AA49)</f>
        <v>0</v>
      </c>
      <c r="X49" s="12">
        <f ca="1">MIN(OFFSET('２月①'!$C$51,0,ROW(A6)-1)+OFFSET('２月②'!$C$51,0,ROW(A6)-1)+OFFSET('２月③'!$C$51,0,ROW(A6)-1)+OFFSET('２月④'!$C$51,0,ROW(A6)-1),AA49-W49)</f>
        <v>0</v>
      </c>
      <c r="Y49" s="12">
        <f ca="1">MIN(OFFSET('２月①'!$C$52,0,ROW(A6)-1)+OFFSET('２月②'!$C$52,0,ROW(A6)-1)+OFFSET('２月③'!$C$52,0,ROW(A6)-1)+OFFSET('２月④'!$C$52,0,ROW(A6)-1),AA49-W49-X49)</f>
        <v>0</v>
      </c>
      <c r="Z49" s="15">
        <f ca="1">MIN(OFFSET('２月①'!$C$53,0,ROW(A6)-1)+OFFSET('２月②'!$C$53,0,ROW(A6)-1)+OFFSET('２月③'!$C$53,0,ROW(A6)-1)+OFFSET('２月④'!$C$53,0,ROW(A6)-1),AA49-W49-X49-Y49)</f>
        <v>0</v>
      </c>
      <c r="AA49" s="11">
        <f ca="1">OFFSET('２月①'!$C$31,0,ROW(A6)-1)+OFFSET('２月②'!$C$31,0,ROW(A6)-1)+OFFSET('２月③'!$C$31,0,ROW(A6)-1)+OFFSET('２月④'!$C$31,0,ROW(A6)-1)+OFFSET('２月①'!$C$32,0,ROW(A6)-1)+OFFSET('２月②'!$C$32,0,ROW(A6)-1)+OFFSET('２月③'!$C$32,0,ROW(A6)-1)+OFFSET('２月④'!$C$32,0,ROW(A6)-1)+OFFSET('２月①'!$C$33,0,ROW(A6)-1)+OFFSET('２月②'!$C$33,0,ROW(A6)-1)+OFFSET('２月③'!$C$33,0,ROW(A6)-1)+OFFSET('２月④'!$C$33,0,ROW(A6)-1)</f>
        <v>0</v>
      </c>
    </row>
    <row r="50" spans="2:27" ht="23.25" customHeight="1" x14ac:dyDescent="0.4">
      <c r="B50" s="44">
        <v>45329</v>
      </c>
      <c r="C50" s="13"/>
      <c r="D50" s="12">
        <f ca="1">OFFSET('２月①'!$C$32,0,ROW(A7)-1)+OFFSET('２月②'!$C$32,0,ROW(A7)-1)+OFFSET('２月③'!$C$32,0,ROW(A7)-1)+OFFSET('２月④'!$C$32,0,ROW(A7)-1)</f>
        <v>0</v>
      </c>
      <c r="E50" s="12">
        <f t="shared" ca="1" si="9"/>
        <v>0</v>
      </c>
      <c r="F50" s="12">
        <f ca="1">OFFSET('２月①'!$C$37,0,ROW(A7)-1)+OFFSET('２月②'!$C$37,0,ROW(A7)-1)+OFFSET('２月③'!$C$37,0,ROW(A7)-1)+OFFSET('２月④'!$C$37,0,ROW(A7)-1)</f>
        <v>0</v>
      </c>
      <c r="G50" s="15">
        <f t="shared" ca="1" si="10"/>
        <v>0</v>
      </c>
      <c r="H50" s="13"/>
      <c r="I50" s="12">
        <f ca="1">OFFSET('２月①'!$C$33,0,ROW(A7)-1)+OFFSET('２月②'!$C$33,0,ROW(A7)-1)+OFFSET('２月③'!$C$33,0,ROW(A7)-1)+OFFSET('２月④'!$C$33,0,ROW(A7)-1)</f>
        <v>0</v>
      </c>
      <c r="J50" s="12">
        <f t="shared" ca="1" si="11"/>
        <v>0</v>
      </c>
      <c r="K50" s="12">
        <f ca="1">OFFSET('２月①'!$C$38,0,ROW(A7)-1)+OFFSET('２月②'!$C$38,0,ROW(A7)-1)+OFFSET('２月③'!$C$38,0,ROW(A7)-1)+OFFSET('２月④'!$C$38,0,ROW(A7)-1)</f>
        <v>0</v>
      </c>
      <c r="L50" s="15">
        <f t="shared" ca="1" si="12"/>
        <v>0</v>
      </c>
      <c r="M50" s="13"/>
      <c r="N50" s="12">
        <f ca="1">OFFSET('２月①'!$C$34,0,ROW(A7)-1)+OFFSET('２月②'!$C$34,0,ROW(A7)-1)+OFFSET('２月③'!$C$34,0,ROW(A7)-1)+OFFSET('２月④'!$C$34,0,ROW(A7)-1)</f>
        <v>0</v>
      </c>
      <c r="O50" s="12">
        <f t="shared" ca="1" si="13"/>
        <v>0</v>
      </c>
      <c r="P50" s="12">
        <f ca="1">OFFSET('２月①'!$C$39,0,ROW(A7)-1)+OFFSET('２月②'!$C$39,0,ROW(A7)-1)+OFFSET('２月③'!$C$39,0,ROW(A7)-1)+OFFSET('２月④'!$C$39,0,ROW(A7)-1)</f>
        <v>0</v>
      </c>
      <c r="Q50" s="15">
        <f t="shared" ca="1" si="14"/>
        <v>0</v>
      </c>
      <c r="R50" s="13"/>
      <c r="S50" s="12">
        <f ca="1">OFFSET('２月①'!$C$35,0,ROW(A7)-1)+OFFSET('２月②'!$C$35,0,ROW(A7)-1)+OFFSET('２月③'!$C$35,0,ROW(A7)-1)+OFFSET('２月④'!$C$35,0,ROW(A7)-1)</f>
        <v>0</v>
      </c>
      <c r="T50" s="12">
        <f t="shared" ca="1" si="15"/>
        <v>0</v>
      </c>
      <c r="U50" s="12">
        <f ca="1">OFFSET('２月①'!$C$40,0,ROW(A7)-1)+OFFSET('２月②'!$C$40,0,ROW(A7)-1)+OFFSET('２月③'!$C$40,0,ROW(A7)-1)+OFFSET('２月④'!$C$40,0,ROW(A7)-1)</f>
        <v>0</v>
      </c>
      <c r="V50" s="14">
        <f t="shared" ca="1" si="16"/>
        <v>0</v>
      </c>
      <c r="W50" s="13">
        <f ca="1">MIN(OFFSET('２月①'!$C$50,0,ROW(A7)-1)+OFFSET('２月②'!$C$50,0,ROW(A7)-1)+OFFSET('２月③'!$C$50,0,ROW(A7)-1)+OFFSET('２月④'!$C$50,0,ROW(A7)-1),AA50)</f>
        <v>0</v>
      </c>
      <c r="X50" s="12">
        <f ca="1">MIN(OFFSET('２月①'!$C$51,0,ROW(A7)-1)+OFFSET('２月②'!$C$51,0,ROW(A7)-1)+OFFSET('２月③'!$C$51,0,ROW(A7)-1)+OFFSET('２月④'!$C$51,0,ROW(A7)-1),AA50-W50)</f>
        <v>0</v>
      </c>
      <c r="Y50" s="12">
        <f ca="1">MIN(OFFSET('２月①'!$C$52,0,ROW(A7)-1)+OFFSET('２月②'!$C$52,0,ROW(A7)-1)+OFFSET('２月③'!$C$52,0,ROW(A7)-1)+OFFSET('２月④'!$C$52,0,ROW(A7)-1),AA50-W50-X50)</f>
        <v>0</v>
      </c>
      <c r="Z50" s="15">
        <f ca="1">MIN(OFFSET('２月①'!$C$53,0,ROW(A7)-1)+OFFSET('２月②'!$C$53,0,ROW(A7)-1)+OFFSET('２月③'!$C$53,0,ROW(A7)-1)+OFFSET('２月④'!$C$53,0,ROW(A7)-1),AA50-W50-X50-Y50)</f>
        <v>0</v>
      </c>
      <c r="AA50" s="11">
        <f ca="1">OFFSET('２月①'!$C$31,0,ROW(A7)-1)+OFFSET('２月②'!$C$31,0,ROW(A7)-1)+OFFSET('２月③'!$C$31,0,ROW(A7)-1)+OFFSET('２月④'!$C$31,0,ROW(A7)-1)+OFFSET('２月①'!$C$32,0,ROW(A7)-1)+OFFSET('２月②'!$C$32,0,ROW(A7)-1)+OFFSET('２月③'!$C$32,0,ROW(A7)-1)+OFFSET('２月④'!$C$32,0,ROW(A7)-1)+OFFSET('２月①'!$C$33,0,ROW(A7)-1)+OFFSET('２月②'!$C$33,0,ROW(A7)-1)+OFFSET('２月③'!$C$33,0,ROW(A7)-1)+OFFSET('２月④'!$C$33,0,ROW(A7)-1)</f>
        <v>0</v>
      </c>
    </row>
    <row r="51" spans="2:27" ht="23.25" customHeight="1" x14ac:dyDescent="0.4">
      <c r="B51" s="44">
        <v>45330</v>
      </c>
      <c r="C51" s="13"/>
      <c r="D51" s="12">
        <f ca="1">OFFSET('２月①'!$C$32,0,ROW(A8)-1)+OFFSET('２月②'!$C$32,0,ROW(A8)-1)+OFFSET('２月③'!$C$32,0,ROW(A8)-1)+OFFSET('２月④'!$C$32,0,ROW(A8)-1)</f>
        <v>0</v>
      </c>
      <c r="E51" s="12">
        <f t="shared" ca="1" si="9"/>
        <v>0</v>
      </c>
      <c r="F51" s="12">
        <f ca="1">OFFSET('２月①'!$C$37,0,ROW(A8)-1)+OFFSET('２月②'!$C$37,0,ROW(A8)-1)+OFFSET('２月③'!$C$37,0,ROW(A8)-1)+OFFSET('２月④'!$C$37,0,ROW(A8)-1)</f>
        <v>0</v>
      </c>
      <c r="G51" s="15">
        <f t="shared" ca="1" si="10"/>
        <v>0</v>
      </c>
      <c r="H51" s="13"/>
      <c r="I51" s="12">
        <f ca="1">OFFSET('２月①'!$C$33,0,ROW(A8)-1)+OFFSET('２月②'!$C$33,0,ROW(A8)-1)+OFFSET('２月③'!$C$33,0,ROW(A8)-1)+OFFSET('２月④'!$C$33,0,ROW(A8)-1)</f>
        <v>0</v>
      </c>
      <c r="J51" s="12">
        <f t="shared" ca="1" si="11"/>
        <v>0</v>
      </c>
      <c r="K51" s="12">
        <f ca="1">OFFSET('２月①'!$C$38,0,ROW(A8)-1)+OFFSET('２月②'!$C$38,0,ROW(A8)-1)+OFFSET('２月③'!$C$38,0,ROW(A8)-1)+OFFSET('２月④'!$C$38,0,ROW(A8)-1)</f>
        <v>0</v>
      </c>
      <c r="L51" s="15">
        <f t="shared" ca="1" si="12"/>
        <v>0</v>
      </c>
      <c r="M51" s="13"/>
      <c r="N51" s="12">
        <f ca="1">OFFSET('２月①'!$C$34,0,ROW(A8)-1)+OFFSET('２月②'!$C$34,0,ROW(A8)-1)+OFFSET('２月③'!$C$34,0,ROW(A8)-1)+OFFSET('２月④'!$C$34,0,ROW(A8)-1)</f>
        <v>0</v>
      </c>
      <c r="O51" s="12">
        <f t="shared" ca="1" si="13"/>
        <v>0</v>
      </c>
      <c r="P51" s="12">
        <f ca="1">OFFSET('２月①'!$C$39,0,ROW(A8)-1)+OFFSET('２月②'!$C$39,0,ROW(A8)-1)+OFFSET('２月③'!$C$39,0,ROW(A8)-1)+OFFSET('２月④'!$C$39,0,ROW(A8)-1)</f>
        <v>0</v>
      </c>
      <c r="Q51" s="15">
        <f t="shared" ca="1" si="14"/>
        <v>0</v>
      </c>
      <c r="R51" s="13"/>
      <c r="S51" s="12">
        <f ca="1">OFFSET('２月①'!$C$35,0,ROW(A8)-1)+OFFSET('２月②'!$C$35,0,ROW(A8)-1)+OFFSET('２月③'!$C$35,0,ROW(A8)-1)+OFFSET('２月④'!$C$35,0,ROW(A8)-1)</f>
        <v>0</v>
      </c>
      <c r="T51" s="12">
        <f t="shared" ca="1" si="15"/>
        <v>0</v>
      </c>
      <c r="U51" s="12">
        <f ca="1">OFFSET('２月①'!$C$40,0,ROW(A8)-1)+OFFSET('２月②'!$C$40,0,ROW(A8)-1)+OFFSET('２月③'!$C$40,0,ROW(A8)-1)+OFFSET('２月④'!$C$40,0,ROW(A8)-1)</f>
        <v>0</v>
      </c>
      <c r="V51" s="14">
        <f t="shared" ca="1" si="16"/>
        <v>0</v>
      </c>
      <c r="W51" s="13">
        <f ca="1">MIN(OFFSET('２月①'!$C$50,0,ROW(A8)-1)+OFFSET('２月②'!$C$50,0,ROW(A8)-1)+OFFSET('２月③'!$C$50,0,ROW(A8)-1)+OFFSET('２月④'!$C$50,0,ROW(A8)-1),AA51)</f>
        <v>0</v>
      </c>
      <c r="X51" s="12">
        <f ca="1">MIN(OFFSET('２月①'!$C$51,0,ROW(A8)-1)+OFFSET('２月②'!$C$51,0,ROW(A8)-1)+OFFSET('２月③'!$C$51,0,ROW(A8)-1)+OFFSET('２月④'!$C$51,0,ROW(A8)-1),AA51-W51)</f>
        <v>0</v>
      </c>
      <c r="Y51" s="12">
        <f ca="1">MIN(OFFSET('２月①'!$C$52,0,ROW(A8)-1)+OFFSET('２月②'!$C$52,0,ROW(A8)-1)+OFFSET('２月③'!$C$52,0,ROW(A8)-1)+OFFSET('２月④'!$C$52,0,ROW(A8)-1),AA51-W51-X51)</f>
        <v>0</v>
      </c>
      <c r="Z51" s="15">
        <f ca="1">MIN(OFFSET('２月①'!$C$53,0,ROW(A8)-1)+OFFSET('２月②'!$C$53,0,ROW(A8)-1)+OFFSET('２月③'!$C$53,0,ROW(A8)-1)+OFFSET('２月④'!$C$53,0,ROW(A8)-1),AA51-W51-X51-Y51)</f>
        <v>0</v>
      </c>
      <c r="AA51" s="11">
        <f ca="1">OFFSET('２月①'!$C$31,0,ROW(A8)-1)+OFFSET('２月②'!$C$31,0,ROW(A8)-1)+OFFSET('２月③'!$C$31,0,ROW(A8)-1)+OFFSET('２月④'!$C$31,0,ROW(A8)-1)+OFFSET('２月①'!$C$32,0,ROW(A8)-1)+OFFSET('２月②'!$C$32,0,ROW(A8)-1)+OFFSET('２月③'!$C$32,0,ROW(A8)-1)+OFFSET('２月④'!$C$32,0,ROW(A8)-1)+OFFSET('２月①'!$C$33,0,ROW(A8)-1)+OFFSET('２月②'!$C$33,0,ROW(A8)-1)+OFFSET('２月③'!$C$33,0,ROW(A8)-1)+OFFSET('２月④'!$C$33,0,ROW(A8)-1)</f>
        <v>0</v>
      </c>
    </row>
    <row r="52" spans="2:27" ht="23.25" customHeight="1" x14ac:dyDescent="0.4">
      <c r="B52" s="44">
        <v>45331</v>
      </c>
      <c r="C52" s="13"/>
      <c r="D52" s="12">
        <f ca="1">OFFSET('２月①'!$C$32,0,ROW(A9)-1)+OFFSET('２月②'!$C$32,0,ROW(A9)-1)+OFFSET('２月③'!$C$32,0,ROW(A9)-1)+OFFSET('２月④'!$C$32,0,ROW(A9)-1)</f>
        <v>0</v>
      </c>
      <c r="E52" s="12">
        <f t="shared" ca="1" si="9"/>
        <v>0</v>
      </c>
      <c r="F52" s="12">
        <f ca="1">OFFSET('２月①'!$C$37,0,ROW(A9)-1)+OFFSET('２月②'!$C$37,0,ROW(A9)-1)+OFFSET('２月③'!$C$37,0,ROW(A9)-1)+OFFSET('２月④'!$C$37,0,ROW(A9)-1)</f>
        <v>0</v>
      </c>
      <c r="G52" s="15">
        <f t="shared" ca="1" si="10"/>
        <v>0</v>
      </c>
      <c r="H52" s="13"/>
      <c r="I52" s="12">
        <f ca="1">OFFSET('２月①'!$C$33,0,ROW(A9)-1)+OFFSET('２月②'!$C$33,0,ROW(A9)-1)+OFFSET('２月③'!$C$33,0,ROW(A9)-1)+OFFSET('２月④'!$C$33,0,ROW(A9)-1)</f>
        <v>0</v>
      </c>
      <c r="J52" s="12">
        <f t="shared" ca="1" si="11"/>
        <v>0</v>
      </c>
      <c r="K52" s="12">
        <f ca="1">OFFSET('２月①'!$C$38,0,ROW(A9)-1)+OFFSET('２月②'!$C$38,0,ROW(A9)-1)+OFFSET('２月③'!$C$38,0,ROW(A9)-1)+OFFSET('２月④'!$C$38,0,ROW(A9)-1)</f>
        <v>0</v>
      </c>
      <c r="L52" s="15">
        <f t="shared" ca="1" si="12"/>
        <v>0</v>
      </c>
      <c r="M52" s="13"/>
      <c r="N52" s="12">
        <f ca="1">OFFSET('２月①'!$C$34,0,ROW(A9)-1)+OFFSET('２月②'!$C$34,0,ROW(A9)-1)+OFFSET('２月③'!$C$34,0,ROW(A9)-1)+OFFSET('２月④'!$C$34,0,ROW(A9)-1)</f>
        <v>0</v>
      </c>
      <c r="O52" s="12">
        <f t="shared" ca="1" si="13"/>
        <v>0</v>
      </c>
      <c r="P52" s="12">
        <f ca="1">OFFSET('２月①'!$C$39,0,ROW(A9)-1)+OFFSET('２月②'!$C$39,0,ROW(A9)-1)+OFFSET('２月③'!$C$39,0,ROW(A9)-1)+OFFSET('２月④'!$C$39,0,ROW(A9)-1)</f>
        <v>0</v>
      </c>
      <c r="Q52" s="15">
        <f t="shared" ca="1" si="14"/>
        <v>0</v>
      </c>
      <c r="R52" s="13"/>
      <c r="S52" s="12">
        <f ca="1">OFFSET('２月①'!$C$35,0,ROW(A9)-1)+OFFSET('２月②'!$C$35,0,ROW(A9)-1)+OFFSET('２月③'!$C$35,0,ROW(A9)-1)+OFFSET('２月④'!$C$35,0,ROW(A9)-1)</f>
        <v>0</v>
      </c>
      <c r="T52" s="12">
        <f t="shared" ca="1" si="15"/>
        <v>0</v>
      </c>
      <c r="U52" s="12">
        <f ca="1">OFFSET('２月①'!$C$40,0,ROW(A9)-1)+OFFSET('２月②'!$C$40,0,ROW(A9)-1)+OFFSET('２月③'!$C$40,0,ROW(A9)-1)+OFFSET('２月④'!$C$40,0,ROW(A9)-1)</f>
        <v>0</v>
      </c>
      <c r="V52" s="14">
        <f t="shared" ca="1" si="16"/>
        <v>0</v>
      </c>
      <c r="W52" s="13">
        <f ca="1">MIN(OFFSET('２月①'!$C$50,0,ROW(A9)-1)+OFFSET('２月②'!$C$50,0,ROW(A9)-1)+OFFSET('２月③'!$C$50,0,ROW(A9)-1)+OFFSET('２月④'!$C$50,0,ROW(A9)-1),AA52)</f>
        <v>0</v>
      </c>
      <c r="X52" s="12">
        <f ca="1">MIN(OFFSET('２月①'!$C$51,0,ROW(A9)-1)+OFFSET('２月②'!$C$51,0,ROW(A9)-1)+OFFSET('２月③'!$C$51,0,ROW(A9)-1)+OFFSET('２月④'!$C$51,0,ROW(A9)-1),AA52-W52)</f>
        <v>0</v>
      </c>
      <c r="Y52" s="12">
        <f ca="1">MIN(OFFSET('２月①'!$C$52,0,ROW(A9)-1)+OFFSET('２月②'!$C$52,0,ROW(A9)-1)+OFFSET('２月③'!$C$52,0,ROW(A9)-1)+OFFSET('２月④'!$C$52,0,ROW(A9)-1),AA52-W52-X52)</f>
        <v>0</v>
      </c>
      <c r="Z52" s="15">
        <f ca="1">MIN(OFFSET('２月①'!$C$53,0,ROW(A9)-1)+OFFSET('２月②'!$C$53,0,ROW(A9)-1)+OFFSET('２月③'!$C$53,0,ROW(A9)-1)+OFFSET('２月④'!$C$53,0,ROW(A9)-1),AA52-W52-X52-Y52)</f>
        <v>0</v>
      </c>
      <c r="AA52" s="11">
        <f ca="1">OFFSET('２月①'!$C$31,0,ROW(A9)-1)+OFFSET('２月②'!$C$31,0,ROW(A9)-1)+OFFSET('２月③'!$C$31,0,ROW(A9)-1)+OFFSET('２月④'!$C$31,0,ROW(A9)-1)+OFFSET('２月①'!$C$32,0,ROW(A9)-1)+OFFSET('２月②'!$C$32,0,ROW(A9)-1)+OFFSET('２月③'!$C$32,0,ROW(A9)-1)+OFFSET('２月④'!$C$32,0,ROW(A9)-1)+OFFSET('２月①'!$C$33,0,ROW(A9)-1)+OFFSET('２月②'!$C$33,0,ROW(A9)-1)+OFFSET('２月③'!$C$33,0,ROW(A9)-1)+OFFSET('２月④'!$C$33,0,ROW(A9)-1)</f>
        <v>0</v>
      </c>
    </row>
    <row r="53" spans="2:27" ht="23.25" customHeight="1" x14ac:dyDescent="0.4">
      <c r="B53" s="44">
        <v>45332</v>
      </c>
      <c r="C53" s="13"/>
      <c r="D53" s="12">
        <f ca="1">OFFSET('２月①'!$C$32,0,ROW(A10)-1)+OFFSET('２月②'!$C$32,0,ROW(A10)-1)+OFFSET('２月③'!$C$32,0,ROW(A10)-1)+OFFSET('２月④'!$C$32,0,ROW(A10)-1)</f>
        <v>0</v>
      </c>
      <c r="E53" s="12">
        <f t="shared" ca="1" si="9"/>
        <v>0</v>
      </c>
      <c r="F53" s="12">
        <f ca="1">OFFSET('２月①'!$C$37,0,ROW(A10)-1)+OFFSET('２月②'!$C$37,0,ROW(A10)-1)+OFFSET('２月③'!$C$37,0,ROW(A10)-1)+OFFSET('２月④'!$C$37,0,ROW(A10)-1)</f>
        <v>0</v>
      </c>
      <c r="G53" s="15">
        <f t="shared" ca="1" si="10"/>
        <v>0</v>
      </c>
      <c r="H53" s="13"/>
      <c r="I53" s="12">
        <f ca="1">OFFSET('２月①'!$C$33,0,ROW(A10)-1)+OFFSET('２月②'!$C$33,0,ROW(A10)-1)+OFFSET('２月③'!$C$33,0,ROW(A10)-1)+OFFSET('２月④'!$C$33,0,ROW(A10)-1)</f>
        <v>0</v>
      </c>
      <c r="J53" s="12">
        <f t="shared" ca="1" si="11"/>
        <v>0</v>
      </c>
      <c r="K53" s="12">
        <f ca="1">OFFSET('２月①'!$C$38,0,ROW(A10)-1)+OFFSET('２月②'!$C$38,0,ROW(A10)-1)+OFFSET('２月③'!$C$38,0,ROW(A10)-1)+OFFSET('２月④'!$C$38,0,ROW(A10)-1)</f>
        <v>0</v>
      </c>
      <c r="L53" s="15">
        <f t="shared" ca="1" si="12"/>
        <v>0</v>
      </c>
      <c r="M53" s="13"/>
      <c r="N53" s="12">
        <f ca="1">OFFSET('２月①'!$C$34,0,ROW(A10)-1)+OFFSET('２月②'!$C$34,0,ROW(A10)-1)+OFFSET('２月③'!$C$34,0,ROW(A10)-1)+OFFSET('２月④'!$C$34,0,ROW(A10)-1)</f>
        <v>0</v>
      </c>
      <c r="O53" s="12">
        <f t="shared" ca="1" si="13"/>
        <v>0</v>
      </c>
      <c r="P53" s="12">
        <f ca="1">OFFSET('２月①'!$C$39,0,ROW(A10)-1)+OFFSET('２月②'!$C$39,0,ROW(A10)-1)+OFFSET('２月③'!$C$39,0,ROW(A10)-1)+OFFSET('２月④'!$C$39,0,ROW(A10)-1)</f>
        <v>0</v>
      </c>
      <c r="Q53" s="15">
        <f t="shared" ca="1" si="14"/>
        <v>0</v>
      </c>
      <c r="R53" s="13"/>
      <c r="S53" s="12">
        <f ca="1">OFFSET('２月①'!$C$35,0,ROW(A10)-1)+OFFSET('２月②'!$C$35,0,ROW(A10)-1)+OFFSET('２月③'!$C$35,0,ROW(A10)-1)+OFFSET('２月④'!$C$35,0,ROW(A10)-1)</f>
        <v>0</v>
      </c>
      <c r="T53" s="12">
        <f t="shared" ca="1" si="15"/>
        <v>0</v>
      </c>
      <c r="U53" s="12">
        <f ca="1">OFFSET('２月①'!$C$40,0,ROW(A10)-1)+OFFSET('２月②'!$C$40,0,ROW(A10)-1)+OFFSET('２月③'!$C$40,0,ROW(A10)-1)+OFFSET('２月④'!$C$40,0,ROW(A10)-1)</f>
        <v>0</v>
      </c>
      <c r="V53" s="14">
        <f t="shared" ca="1" si="16"/>
        <v>0</v>
      </c>
      <c r="W53" s="13">
        <f ca="1">MIN(OFFSET('２月①'!$C$50,0,ROW(A10)-1)+OFFSET('２月②'!$C$50,0,ROW(A10)-1)+OFFSET('２月③'!$C$50,0,ROW(A10)-1)+OFFSET('２月④'!$C$50,0,ROW(A10)-1),AA53)</f>
        <v>0</v>
      </c>
      <c r="X53" s="12">
        <f ca="1">MIN(OFFSET('２月①'!$C$51,0,ROW(A10)-1)+OFFSET('２月②'!$C$51,0,ROW(A10)-1)+OFFSET('２月③'!$C$51,0,ROW(A10)-1)+OFFSET('２月④'!$C$51,0,ROW(A10)-1),AA53-W53)</f>
        <v>0</v>
      </c>
      <c r="Y53" s="12">
        <f ca="1">MIN(OFFSET('２月①'!$C$52,0,ROW(A10)-1)+OFFSET('２月②'!$C$52,0,ROW(A10)-1)+OFFSET('２月③'!$C$52,0,ROW(A10)-1)+OFFSET('２月④'!$C$52,0,ROW(A10)-1),AA53-W53-X53)</f>
        <v>0</v>
      </c>
      <c r="Z53" s="15">
        <f ca="1">MIN(OFFSET('２月①'!$C$53,0,ROW(A10)-1)+OFFSET('２月②'!$C$53,0,ROW(A10)-1)+OFFSET('２月③'!$C$53,0,ROW(A10)-1)+OFFSET('２月④'!$C$53,0,ROW(A10)-1),AA53-W53-X53-Y53)</f>
        <v>0</v>
      </c>
      <c r="AA53" s="11">
        <f ca="1">OFFSET('２月①'!$C$31,0,ROW(A10)-1)+OFFSET('２月②'!$C$31,0,ROW(A10)-1)+OFFSET('２月③'!$C$31,0,ROW(A10)-1)+OFFSET('２月④'!$C$31,0,ROW(A10)-1)+OFFSET('２月①'!$C$32,0,ROW(A10)-1)+OFFSET('２月②'!$C$32,0,ROW(A10)-1)+OFFSET('２月③'!$C$32,0,ROW(A10)-1)+OFFSET('２月④'!$C$32,0,ROW(A10)-1)+OFFSET('２月①'!$C$33,0,ROW(A10)-1)+OFFSET('２月②'!$C$33,0,ROW(A10)-1)+OFFSET('２月③'!$C$33,0,ROW(A10)-1)+OFFSET('２月④'!$C$33,0,ROW(A10)-1)</f>
        <v>0</v>
      </c>
    </row>
    <row r="54" spans="2:27" ht="23.25" customHeight="1" x14ac:dyDescent="0.4">
      <c r="B54" s="44">
        <v>45333</v>
      </c>
      <c r="C54" s="13"/>
      <c r="D54" s="12">
        <f ca="1">OFFSET('２月①'!$C$32,0,ROW(A11)-1)+OFFSET('２月②'!$C$32,0,ROW(A11)-1)+OFFSET('２月③'!$C$32,0,ROW(A11)-1)+OFFSET('２月④'!$C$32,0,ROW(A11)-1)</f>
        <v>0</v>
      </c>
      <c r="E54" s="12">
        <f t="shared" ca="1" si="9"/>
        <v>0</v>
      </c>
      <c r="F54" s="12">
        <f ca="1">OFFSET('２月①'!$C$37,0,ROW(A11)-1)+OFFSET('２月②'!$C$37,0,ROW(A11)-1)+OFFSET('２月③'!$C$37,0,ROW(A11)-1)+OFFSET('２月④'!$C$37,0,ROW(A11)-1)</f>
        <v>0</v>
      </c>
      <c r="G54" s="15">
        <f t="shared" ca="1" si="10"/>
        <v>0</v>
      </c>
      <c r="H54" s="13"/>
      <c r="I54" s="12">
        <f ca="1">OFFSET('２月①'!$C$33,0,ROW(A11)-1)+OFFSET('２月②'!$C$33,0,ROW(A11)-1)+OFFSET('２月③'!$C$33,0,ROW(A11)-1)+OFFSET('２月④'!$C$33,0,ROW(A11)-1)</f>
        <v>0</v>
      </c>
      <c r="J54" s="12">
        <f t="shared" ca="1" si="11"/>
        <v>0</v>
      </c>
      <c r="K54" s="12">
        <f ca="1">OFFSET('２月①'!$C$38,0,ROW(A11)-1)+OFFSET('２月②'!$C$38,0,ROW(A11)-1)+OFFSET('２月③'!$C$38,0,ROW(A11)-1)+OFFSET('２月④'!$C$38,0,ROW(A11)-1)</f>
        <v>0</v>
      </c>
      <c r="L54" s="15">
        <f t="shared" ca="1" si="12"/>
        <v>0</v>
      </c>
      <c r="M54" s="13"/>
      <c r="N54" s="12">
        <f ca="1">OFFSET('２月①'!$C$34,0,ROW(A11)-1)+OFFSET('２月②'!$C$34,0,ROW(A11)-1)+OFFSET('２月③'!$C$34,0,ROW(A11)-1)+OFFSET('２月④'!$C$34,0,ROW(A11)-1)</f>
        <v>0</v>
      </c>
      <c r="O54" s="12">
        <f t="shared" ca="1" si="13"/>
        <v>0</v>
      </c>
      <c r="P54" s="12">
        <f ca="1">OFFSET('２月①'!$C$39,0,ROW(A11)-1)+OFFSET('２月②'!$C$39,0,ROW(A11)-1)+OFFSET('２月③'!$C$39,0,ROW(A11)-1)+OFFSET('２月④'!$C$39,0,ROW(A11)-1)</f>
        <v>0</v>
      </c>
      <c r="Q54" s="15">
        <f t="shared" ca="1" si="14"/>
        <v>0</v>
      </c>
      <c r="R54" s="13"/>
      <c r="S54" s="12">
        <f ca="1">OFFSET('２月①'!$C$35,0,ROW(A11)-1)+OFFSET('２月②'!$C$35,0,ROW(A11)-1)+OFFSET('２月③'!$C$35,0,ROW(A11)-1)+OFFSET('２月④'!$C$35,0,ROW(A11)-1)</f>
        <v>0</v>
      </c>
      <c r="T54" s="12">
        <f t="shared" ca="1" si="15"/>
        <v>0</v>
      </c>
      <c r="U54" s="12">
        <f ca="1">OFFSET('２月①'!$C$40,0,ROW(A11)-1)+OFFSET('２月②'!$C$40,0,ROW(A11)-1)+OFFSET('２月③'!$C$40,0,ROW(A11)-1)+OFFSET('２月④'!$C$40,0,ROW(A11)-1)</f>
        <v>0</v>
      </c>
      <c r="V54" s="14">
        <f t="shared" ca="1" si="16"/>
        <v>0</v>
      </c>
      <c r="W54" s="13">
        <f ca="1">MIN(OFFSET('２月①'!$C$50,0,ROW(A11)-1)+OFFSET('２月②'!$C$50,0,ROW(A11)-1)+OFFSET('２月③'!$C$50,0,ROW(A11)-1)+OFFSET('２月④'!$C$50,0,ROW(A11)-1),AA54)</f>
        <v>0</v>
      </c>
      <c r="X54" s="12">
        <f ca="1">MIN(OFFSET('２月①'!$C$51,0,ROW(A11)-1)+OFFSET('２月②'!$C$51,0,ROW(A11)-1)+OFFSET('２月③'!$C$51,0,ROW(A11)-1)+OFFSET('２月④'!$C$51,0,ROW(A11)-1),AA54-W54)</f>
        <v>0</v>
      </c>
      <c r="Y54" s="12">
        <f ca="1">MIN(OFFSET('２月①'!$C$52,0,ROW(A11)-1)+OFFSET('２月②'!$C$52,0,ROW(A11)-1)+OFFSET('２月③'!$C$52,0,ROW(A11)-1)+OFFSET('２月④'!$C$52,0,ROW(A11)-1),AA54-W54-X54)</f>
        <v>0</v>
      </c>
      <c r="Z54" s="15">
        <f ca="1">MIN(OFFSET('２月①'!$C$53,0,ROW(A11)-1)+OFFSET('２月②'!$C$53,0,ROW(A11)-1)+OFFSET('２月③'!$C$53,0,ROW(A11)-1)+OFFSET('２月④'!$C$53,0,ROW(A11)-1),AA54-W54-X54-Y54)</f>
        <v>0</v>
      </c>
      <c r="AA54" s="11">
        <f ca="1">OFFSET('２月①'!$C$31,0,ROW(A11)-1)+OFFSET('２月②'!$C$31,0,ROW(A11)-1)+OFFSET('２月③'!$C$31,0,ROW(A11)-1)+OFFSET('２月④'!$C$31,0,ROW(A11)-1)+OFFSET('２月①'!$C$32,0,ROW(A11)-1)+OFFSET('２月②'!$C$32,0,ROW(A11)-1)+OFFSET('２月③'!$C$32,0,ROW(A11)-1)+OFFSET('２月④'!$C$32,0,ROW(A11)-1)+OFFSET('２月①'!$C$33,0,ROW(A11)-1)+OFFSET('２月②'!$C$33,0,ROW(A11)-1)+OFFSET('２月③'!$C$33,0,ROW(A11)-1)+OFFSET('２月④'!$C$33,0,ROW(A11)-1)</f>
        <v>0</v>
      </c>
    </row>
    <row r="55" spans="2:27" ht="23.25" customHeight="1" x14ac:dyDescent="0.4">
      <c r="B55" s="44">
        <v>45334</v>
      </c>
      <c r="C55" s="13"/>
      <c r="D55" s="12">
        <f ca="1">OFFSET('２月①'!$C$32,0,ROW(A12)-1)+OFFSET('２月②'!$C$32,0,ROW(A12)-1)+OFFSET('２月③'!$C$32,0,ROW(A12)-1)+OFFSET('２月④'!$C$32,0,ROW(A12)-1)</f>
        <v>0</v>
      </c>
      <c r="E55" s="12">
        <f t="shared" ca="1" si="9"/>
        <v>0</v>
      </c>
      <c r="F55" s="12">
        <f ca="1">OFFSET('２月①'!$C$37,0,ROW(A12)-1)+OFFSET('２月②'!$C$37,0,ROW(A12)-1)+OFFSET('２月③'!$C$37,0,ROW(A12)-1)+OFFSET('２月④'!$C$37,0,ROW(A12)-1)</f>
        <v>0</v>
      </c>
      <c r="G55" s="15">
        <f t="shared" ca="1" si="10"/>
        <v>0</v>
      </c>
      <c r="H55" s="13"/>
      <c r="I55" s="12">
        <f ca="1">OFFSET('２月①'!$C$33,0,ROW(A12)-1)+OFFSET('２月②'!$C$33,0,ROW(A12)-1)+OFFSET('２月③'!$C$33,0,ROW(A12)-1)+OFFSET('２月④'!$C$33,0,ROW(A12)-1)</f>
        <v>0</v>
      </c>
      <c r="J55" s="12">
        <f t="shared" ca="1" si="11"/>
        <v>0</v>
      </c>
      <c r="K55" s="12">
        <f ca="1">OFFSET('２月①'!$C$38,0,ROW(A12)-1)+OFFSET('２月②'!$C$38,0,ROW(A12)-1)+OFFSET('２月③'!$C$38,0,ROW(A12)-1)+OFFSET('２月④'!$C$38,0,ROW(A12)-1)</f>
        <v>0</v>
      </c>
      <c r="L55" s="15">
        <f t="shared" ca="1" si="12"/>
        <v>0</v>
      </c>
      <c r="M55" s="13"/>
      <c r="N55" s="12">
        <f ca="1">OFFSET('２月①'!$C$34,0,ROW(A12)-1)+OFFSET('２月②'!$C$34,0,ROW(A12)-1)+OFFSET('２月③'!$C$34,0,ROW(A12)-1)+OFFSET('２月④'!$C$34,0,ROW(A12)-1)</f>
        <v>0</v>
      </c>
      <c r="O55" s="12">
        <f t="shared" ca="1" si="13"/>
        <v>0</v>
      </c>
      <c r="P55" s="12">
        <f ca="1">OFFSET('２月①'!$C$39,0,ROW(A12)-1)+OFFSET('２月②'!$C$39,0,ROW(A12)-1)+OFFSET('２月③'!$C$39,0,ROW(A12)-1)+OFFSET('２月④'!$C$39,0,ROW(A12)-1)</f>
        <v>0</v>
      </c>
      <c r="Q55" s="15">
        <f t="shared" ca="1" si="14"/>
        <v>0</v>
      </c>
      <c r="R55" s="13"/>
      <c r="S55" s="12">
        <f ca="1">OFFSET('２月①'!$C$35,0,ROW(A12)-1)+OFFSET('２月②'!$C$35,0,ROW(A12)-1)+OFFSET('２月③'!$C$35,0,ROW(A12)-1)+OFFSET('２月④'!$C$35,0,ROW(A12)-1)</f>
        <v>0</v>
      </c>
      <c r="T55" s="12">
        <f t="shared" ca="1" si="15"/>
        <v>0</v>
      </c>
      <c r="U55" s="12">
        <f ca="1">OFFSET('２月①'!$C$40,0,ROW(A12)-1)+OFFSET('２月②'!$C$40,0,ROW(A12)-1)+OFFSET('２月③'!$C$40,0,ROW(A12)-1)+OFFSET('２月④'!$C$40,0,ROW(A12)-1)</f>
        <v>0</v>
      </c>
      <c r="V55" s="14">
        <f t="shared" ca="1" si="16"/>
        <v>0</v>
      </c>
      <c r="W55" s="13">
        <f ca="1">MIN(OFFSET('２月①'!$C$50,0,ROW(A12)-1)+OFFSET('２月②'!$C$50,0,ROW(A12)-1)+OFFSET('２月③'!$C$50,0,ROW(A12)-1)+OFFSET('２月④'!$C$50,0,ROW(A12)-1),AA55)</f>
        <v>0</v>
      </c>
      <c r="X55" s="12">
        <f ca="1">MIN(OFFSET('２月①'!$C$51,0,ROW(A12)-1)+OFFSET('２月②'!$C$51,0,ROW(A12)-1)+OFFSET('２月③'!$C$51,0,ROW(A12)-1)+OFFSET('２月④'!$C$51,0,ROW(A12)-1),AA55-W55)</f>
        <v>0</v>
      </c>
      <c r="Y55" s="12">
        <f ca="1">MIN(OFFSET('２月①'!$C$52,0,ROW(A12)-1)+OFFSET('２月②'!$C$52,0,ROW(A12)-1)+OFFSET('２月③'!$C$52,0,ROW(A12)-1)+OFFSET('２月④'!$C$52,0,ROW(A12)-1),AA55-W55-X55)</f>
        <v>0</v>
      </c>
      <c r="Z55" s="15">
        <f ca="1">MIN(OFFSET('２月①'!$C$53,0,ROW(A12)-1)+OFFSET('２月②'!$C$53,0,ROW(A12)-1)+OFFSET('２月③'!$C$53,0,ROW(A12)-1)+OFFSET('２月④'!$C$53,0,ROW(A12)-1),AA55-W55-X55-Y55)</f>
        <v>0</v>
      </c>
      <c r="AA55" s="11">
        <f ca="1">OFFSET('２月①'!$C$31,0,ROW(A12)-1)+OFFSET('２月②'!$C$31,0,ROW(A12)-1)+OFFSET('２月③'!$C$31,0,ROW(A12)-1)+OFFSET('２月④'!$C$31,0,ROW(A12)-1)+OFFSET('２月①'!$C$32,0,ROW(A12)-1)+OFFSET('２月②'!$C$32,0,ROW(A12)-1)+OFFSET('２月③'!$C$32,0,ROW(A12)-1)+OFFSET('２月④'!$C$32,0,ROW(A12)-1)+OFFSET('２月①'!$C$33,0,ROW(A12)-1)+OFFSET('２月②'!$C$33,0,ROW(A12)-1)+OFFSET('２月③'!$C$33,0,ROW(A12)-1)+OFFSET('２月④'!$C$33,0,ROW(A12)-1)</f>
        <v>0</v>
      </c>
    </row>
    <row r="56" spans="2:27" ht="23.25" customHeight="1" x14ac:dyDescent="0.4">
      <c r="B56" s="44">
        <v>45335</v>
      </c>
      <c r="C56" s="13"/>
      <c r="D56" s="12">
        <f ca="1">OFFSET('２月①'!$C$32,0,ROW(A13)-1)+OFFSET('２月②'!$C$32,0,ROW(A13)-1)+OFFSET('２月③'!$C$32,0,ROW(A13)-1)+OFFSET('２月④'!$C$32,0,ROW(A13)-1)</f>
        <v>0</v>
      </c>
      <c r="E56" s="12">
        <f t="shared" ca="1" si="9"/>
        <v>0</v>
      </c>
      <c r="F56" s="12">
        <f ca="1">OFFSET('２月①'!$C$37,0,ROW(A13)-1)+OFFSET('２月②'!$C$37,0,ROW(A13)-1)+OFFSET('２月③'!$C$37,0,ROW(A13)-1)+OFFSET('２月④'!$C$37,0,ROW(A13)-1)</f>
        <v>0</v>
      </c>
      <c r="G56" s="15">
        <f t="shared" ca="1" si="10"/>
        <v>0</v>
      </c>
      <c r="H56" s="13"/>
      <c r="I56" s="12">
        <f ca="1">OFFSET('２月①'!$C$33,0,ROW(A13)-1)+OFFSET('２月②'!$C$33,0,ROW(A13)-1)+OFFSET('２月③'!$C$33,0,ROW(A13)-1)+OFFSET('２月④'!$C$33,0,ROW(A13)-1)</f>
        <v>0</v>
      </c>
      <c r="J56" s="12">
        <f t="shared" ca="1" si="11"/>
        <v>0</v>
      </c>
      <c r="K56" s="12">
        <f ca="1">OFFSET('２月①'!$C$38,0,ROW(A13)-1)+OFFSET('２月②'!$C$38,0,ROW(A13)-1)+OFFSET('２月③'!$C$38,0,ROW(A13)-1)+OFFSET('２月④'!$C$38,0,ROW(A13)-1)</f>
        <v>0</v>
      </c>
      <c r="L56" s="15">
        <f t="shared" ca="1" si="12"/>
        <v>0</v>
      </c>
      <c r="M56" s="13"/>
      <c r="N56" s="12">
        <f ca="1">OFFSET('２月①'!$C$34,0,ROW(A13)-1)+OFFSET('２月②'!$C$34,0,ROW(A13)-1)+OFFSET('２月③'!$C$34,0,ROW(A13)-1)+OFFSET('２月④'!$C$34,0,ROW(A13)-1)</f>
        <v>0</v>
      </c>
      <c r="O56" s="12">
        <f t="shared" ca="1" si="13"/>
        <v>0</v>
      </c>
      <c r="P56" s="12">
        <f ca="1">OFFSET('２月①'!$C$39,0,ROW(A13)-1)+OFFSET('２月②'!$C$39,0,ROW(A13)-1)+OFFSET('２月③'!$C$39,0,ROW(A13)-1)+OFFSET('２月④'!$C$39,0,ROW(A13)-1)</f>
        <v>0</v>
      </c>
      <c r="Q56" s="15">
        <f t="shared" ca="1" si="14"/>
        <v>0</v>
      </c>
      <c r="R56" s="13"/>
      <c r="S56" s="12">
        <f ca="1">OFFSET('２月①'!$C$35,0,ROW(A13)-1)+OFFSET('２月②'!$C$35,0,ROW(A13)-1)+OFFSET('２月③'!$C$35,0,ROW(A13)-1)+OFFSET('２月④'!$C$35,0,ROW(A13)-1)</f>
        <v>0</v>
      </c>
      <c r="T56" s="12">
        <f t="shared" ca="1" si="15"/>
        <v>0</v>
      </c>
      <c r="U56" s="12">
        <f ca="1">OFFSET('２月①'!$C$40,0,ROW(A13)-1)+OFFSET('２月②'!$C$40,0,ROW(A13)-1)+OFFSET('２月③'!$C$40,0,ROW(A13)-1)+OFFSET('２月④'!$C$40,0,ROW(A13)-1)</f>
        <v>0</v>
      </c>
      <c r="V56" s="14">
        <f t="shared" ca="1" si="16"/>
        <v>0</v>
      </c>
      <c r="W56" s="13">
        <f ca="1">MIN(OFFSET('２月①'!$C$50,0,ROW(A13)-1)+OFFSET('２月②'!$C$50,0,ROW(A13)-1)+OFFSET('２月③'!$C$50,0,ROW(A13)-1)+OFFSET('２月④'!$C$50,0,ROW(A13)-1),AA56)</f>
        <v>0</v>
      </c>
      <c r="X56" s="12">
        <f ca="1">MIN(OFFSET('２月①'!$C$51,0,ROW(A13)-1)+OFFSET('２月②'!$C$51,0,ROW(A13)-1)+OFFSET('２月③'!$C$51,0,ROW(A13)-1)+OFFSET('２月④'!$C$51,0,ROW(A13)-1),AA56-W56)</f>
        <v>0</v>
      </c>
      <c r="Y56" s="12">
        <f ca="1">MIN(OFFSET('２月①'!$C$52,0,ROW(A13)-1)+OFFSET('２月②'!$C$52,0,ROW(A13)-1)+OFFSET('２月③'!$C$52,0,ROW(A13)-1)+OFFSET('２月④'!$C$52,0,ROW(A13)-1),AA56-W56-X56)</f>
        <v>0</v>
      </c>
      <c r="Z56" s="15">
        <f ca="1">MIN(OFFSET('２月①'!$C$53,0,ROW(A13)-1)+OFFSET('２月②'!$C$53,0,ROW(A13)-1)+OFFSET('２月③'!$C$53,0,ROW(A13)-1)+OFFSET('２月④'!$C$53,0,ROW(A13)-1),AA56-W56-X56-Y56)</f>
        <v>0</v>
      </c>
      <c r="AA56" s="11">
        <f ca="1">OFFSET('２月①'!$C$31,0,ROW(A13)-1)+OFFSET('２月②'!$C$31,0,ROW(A13)-1)+OFFSET('２月③'!$C$31,0,ROW(A13)-1)+OFFSET('２月④'!$C$31,0,ROW(A13)-1)+OFFSET('２月①'!$C$32,0,ROW(A13)-1)+OFFSET('２月②'!$C$32,0,ROW(A13)-1)+OFFSET('２月③'!$C$32,0,ROW(A13)-1)+OFFSET('２月④'!$C$32,0,ROW(A13)-1)+OFFSET('２月①'!$C$33,0,ROW(A13)-1)+OFFSET('２月②'!$C$33,0,ROW(A13)-1)+OFFSET('２月③'!$C$33,0,ROW(A13)-1)+OFFSET('２月④'!$C$33,0,ROW(A13)-1)</f>
        <v>0</v>
      </c>
    </row>
    <row r="57" spans="2:27" ht="23.25" customHeight="1" x14ac:dyDescent="0.4">
      <c r="B57" s="44">
        <v>45336</v>
      </c>
      <c r="C57" s="13"/>
      <c r="D57" s="12">
        <f ca="1">OFFSET('２月①'!$C$32,0,ROW(A14)-1)+OFFSET('２月②'!$C$32,0,ROW(A14)-1)+OFFSET('２月③'!$C$32,0,ROW(A14)-1)+OFFSET('２月④'!$C$32,0,ROW(A14)-1)</f>
        <v>0</v>
      </c>
      <c r="E57" s="12">
        <f t="shared" ca="1" si="9"/>
        <v>0</v>
      </c>
      <c r="F57" s="12">
        <f ca="1">OFFSET('２月①'!$C$37,0,ROW(A14)-1)+OFFSET('２月②'!$C$37,0,ROW(A14)-1)+OFFSET('２月③'!$C$37,0,ROW(A14)-1)+OFFSET('２月④'!$C$37,0,ROW(A14)-1)</f>
        <v>0</v>
      </c>
      <c r="G57" s="15">
        <f t="shared" ca="1" si="10"/>
        <v>0</v>
      </c>
      <c r="H57" s="13"/>
      <c r="I57" s="12">
        <f ca="1">OFFSET('２月①'!$C$33,0,ROW(A14)-1)+OFFSET('２月②'!$C$33,0,ROW(A14)-1)+OFFSET('２月③'!$C$33,0,ROW(A14)-1)+OFFSET('２月④'!$C$33,0,ROW(A14)-1)</f>
        <v>0</v>
      </c>
      <c r="J57" s="12">
        <f t="shared" ca="1" si="11"/>
        <v>0</v>
      </c>
      <c r="K57" s="12">
        <f ca="1">OFFSET('２月①'!$C$38,0,ROW(A14)-1)+OFFSET('２月②'!$C$38,0,ROW(A14)-1)+OFFSET('２月③'!$C$38,0,ROW(A14)-1)+OFFSET('２月④'!$C$38,0,ROW(A14)-1)</f>
        <v>0</v>
      </c>
      <c r="L57" s="15">
        <f t="shared" ca="1" si="12"/>
        <v>0</v>
      </c>
      <c r="M57" s="13"/>
      <c r="N57" s="12">
        <f ca="1">OFFSET('２月①'!$C$34,0,ROW(A14)-1)+OFFSET('２月②'!$C$34,0,ROW(A14)-1)+OFFSET('２月③'!$C$34,0,ROW(A14)-1)+OFFSET('２月④'!$C$34,0,ROW(A14)-1)</f>
        <v>0</v>
      </c>
      <c r="O57" s="12">
        <f t="shared" ca="1" si="13"/>
        <v>0</v>
      </c>
      <c r="P57" s="12">
        <f ca="1">OFFSET('２月①'!$C$39,0,ROW(A14)-1)+OFFSET('２月②'!$C$39,0,ROW(A14)-1)+OFFSET('２月③'!$C$39,0,ROW(A14)-1)+OFFSET('２月④'!$C$39,0,ROW(A14)-1)</f>
        <v>0</v>
      </c>
      <c r="Q57" s="15">
        <f t="shared" ca="1" si="14"/>
        <v>0</v>
      </c>
      <c r="R57" s="13"/>
      <c r="S57" s="12">
        <f ca="1">OFFSET('２月①'!$C$35,0,ROW(A14)-1)+OFFSET('２月②'!$C$35,0,ROW(A14)-1)+OFFSET('２月③'!$C$35,0,ROW(A14)-1)+OFFSET('２月④'!$C$35,0,ROW(A14)-1)</f>
        <v>0</v>
      </c>
      <c r="T57" s="12">
        <f t="shared" ca="1" si="15"/>
        <v>0</v>
      </c>
      <c r="U57" s="12">
        <f ca="1">OFFSET('２月①'!$C$40,0,ROW(A14)-1)+OFFSET('２月②'!$C$40,0,ROW(A14)-1)+OFFSET('２月③'!$C$40,0,ROW(A14)-1)+OFFSET('２月④'!$C$40,0,ROW(A14)-1)</f>
        <v>0</v>
      </c>
      <c r="V57" s="14">
        <f t="shared" ca="1" si="16"/>
        <v>0</v>
      </c>
      <c r="W57" s="13">
        <f ca="1">MIN(OFFSET('２月①'!$C$50,0,ROW(A14)-1)+OFFSET('２月②'!$C$50,0,ROW(A14)-1)+OFFSET('２月③'!$C$50,0,ROW(A14)-1)+OFFSET('２月④'!$C$50,0,ROW(A14)-1),AA57)</f>
        <v>0</v>
      </c>
      <c r="X57" s="12">
        <f ca="1">MIN(OFFSET('２月①'!$C$51,0,ROW(A14)-1)+OFFSET('２月②'!$C$51,0,ROW(A14)-1)+OFFSET('２月③'!$C$51,0,ROW(A14)-1)+OFFSET('２月④'!$C$51,0,ROW(A14)-1),AA57-W57)</f>
        <v>0</v>
      </c>
      <c r="Y57" s="12">
        <f ca="1">MIN(OFFSET('２月①'!$C$52,0,ROW(A14)-1)+OFFSET('２月②'!$C$52,0,ROW(A14)-1)+OFFSET('２月③'!$C$52,0,ROW(A14)-1)+OFFSET('２月④'!$C$52,0,ROW(A14)-1),AA57-W57-X57)</f>
        <v>0</v>
      </c>
      <c r="Z57" s="15">
        <f ca="1">MIN(OFFSET('２月①'!$C$53,0,ROW(A14)-1)+OFFSET('２月②'!$C$53,0,ROW(A14)-1)+OFFSET('２月③'!$C$53,0,ROW(A14)-1)+OFFSET('２月④'!$C$53,0,ROW(A14)-1),AA57-W57-X57-Y57)</f>
        <v>0</v>
      </c>
      <c r="AA57" s="11">
        <f ca="1">OFFSET('２月①'!$C$31,0,ROW(A14)-1)+OFFSET('２月②'!$C$31,0,ROW(A14)-1)+OFFSET('２月③'!$C$31,0,ROW(A14)-1)+OFFSET('２月④'!$C$31,0,ROW(A14)-1)+OFFSET('２月①'!$C$32,0,ROW(A14)-1)+OFFSET('２月②'!$C$32,0,ROW(A14)-1)+OFFSET('２月③'!$C$32,0,ROW(A14)-1)+OFFSET('２月④'!$C$32,0,ROW(A14)-1)+OFFSET('２月①'!$C$33,0,ROW(A14)-1)+OFFSET('２月②'!$C$33,0,ROW(A14)-1)+OFFSET('２月③'!$C$33,0,ROW(A14)-1)+OFFSET('２月④'!$C$33,0,ROW(A14)-1)</f>
        <v>0</v>
      </c>
    </row>
    <row r="58" spans="2:27" ht="23.25" customHeight="1" x14ac:dyDescent="0.4">
      <c r="B58" s="44">
        <v>45337</v>
      </c>
      <c r="C58" s="13"/>
      <c r="D58" s="12">
        <f ca="1">OFFSET('２月①'!$C$32,0,ROW(A15)-1)+OFFSET('２月②'!$C$32,0,ROW(A15)-1)+OFFSET('２月③'!$C$32,0,ROW(A15)-1)+OFFSET('２月④'!$C$32,0,ROW(A15)-1)</f>
        <v>0</v>
      </c>
      <c r="E58" s="12">
        <f t="shared" ca="1" si="9"/>
        <v>0</v>
      </c>
      <c r="F58" s="12">
        <f ca="1">OFFSET('２月①'!$C$37,0,ROW(A15)-1)+OFFSET('２月②'!$C$37,0,ROW(A15)-1)+OFFSET('２月③'!$C$37,0,ROW(A15)-1)+OFFSET('２月④'!$C$37,0,ROW(A15)-1)</f>
        <v>0</v>
      </c>
      <c r="G58" s="15">
        <f t="shared" ca="1" si="10"/>
        <v>0</v>
      </c>
      <c r="H58" s="13"/>
      <c r="I58" s="12">
        <f ca="1">OFFSET('２月①'!$C$33,0,ROW(A15)-1)+OFFSET('２月②'!$C$33,0,ROW(A15)-1)+OFFSET('２月③'!$C$33,0,ROW(A15)-1)+OFFSET('２月④'!$C$33,0,ROW(A15)-1)</f>
        <v>0</v>
      </c>
      <c r="J58" s="12">
        <f t="shared" ca="1" si="11"/>
        <v>0</v>
      </c>
      <c r="K58" s="12">
        <f ca="1">OFFSET('２月①'!$C$38,0,ROW(A15)-1)+OFFSET('２月②'!$C$38,0,ROW(A15)-1)+OFFSET('２月③'!$C$38,0,ROW(A15)-1)+OFFSET('２月④'!$C$38,0,ROW(A15)-1)</f>
        <v>0</v>
      </c>
      <c r="L58" s="15">
        <f t="shared" ca="1" si="12"/>
        <v>0</v>
      </c>
      <c r="M58" s="13"/>
      <c r="N58" s="12">
        <f ca="1">OFFSET('２月①'!$C$34,0,ROW(A15)-1)+OFFSET('２月②'!$C$34,0,ROW(A15)-1)+OFFSET('２月③'!$C$34,0,ROW(A15)-1)+OFFSET('２月④'!$C$34,0,ROW(A15)-1)</f>
        <v>0</v>
      </c>
      <c r="O58" s="12">
        <f t="shared" ca="1" si="13"/>
        <v>0</v>
      </c>
      <c r="P58" s="12">
        <f ca="1">OFFSET('２月①'!$C$39,0,ROW(A15)-1)+OFFSET('２月②'!$C$39,0,ROW(A15)-1)+OFFSET('２月③'!$C$39,0,ROW(A15)-1)+OFFSET('２月④'!$C$39,0,ROW(A15)-1)</f>
        <v>0</v>
      </c>
      <c r="Q58" s="15">
        <f t="shared" ca="1" si="14"/>
        <v>0</v>
      </c>
      <c r="R58" s="13"/>
      <c r="S58" s="12">
        <f ca="1">OFFSET('２月①'!$C$35,0,ROW(A15)-1)+OFFSET('２月②'!$C$35,0,ROW(A15)-1)+OFFSET('２月③'!$C$35,0,ROW(A15)-1)+OFFSET('２月④'!$C$35,0,ROW(A15)-1)</f>
        <v>0</v>
      </c>
      <c r="T58" s="12">
        <f t="shared" ca="1" si="15"/>
        <v>0</v>
      </c>
      <c r="U58" s="12">
        <f ca="1">OFFSET('２月①'!$C$40,0,ROW(A15)-1)+OFFSET('２月②'!$C$40,0,ROW(A15)-1)+OFFSET('２月③'!$C$40,0,ROW(A15)-1)+OFFSET('２月④'!$C$40,0,ROW(A15)-1)</f>
        <v>0</v>
      </c>
      <c r="V58" s="14">
        <f t="shared" ca="1" si="16"/>
        <v>0</v>
      </c>
      <c r="W58" s="13">
        <f ca="1">MIN(OFFSET('２月①'!$C$50,0,ROW(A15)-1)+OFFSET('２月②'!$C$50,0,ROW(A15)-1)+OFFSET('２月③'!$C$50,0,ROW(A15)-1)+OFFSET('２月④'!$C$50,0,ROW(A15)-1),AA58)</f>
        <v>0</v>
      </c>
      <c r="X58" s="12">
        <f ca="1">MIN(OFFSET('２月①'!$C$51,0,ROW(A15)-1)+OFFSET('２月②'!$C$51,0,ROW(A15)-1)+OFFSET('２月③'!$C$51,0,ROW(A15)-1)+OFFSET('２月④'!$C$51,0,ROW(A15)-1),AA58-W58)</f>
        <v>0</v>
      </c>
      <c r="Y58" s="12">
        <f ca="1">MIN(OFFSET('２月①'!$C$52,0,ROW(A15)-1)+OFFSET('２月②'!$C$52,0,ROW(A15)-1)+OFFSET('２月③'!$C$52,0,ROW(A15)-1)+OFFSET('２月④'!$C$52,0,ROW(A15)-1),AA58-W58-X58)</f>
        <v>0</v>
      </c>
      <c r="Z58" s="15">
        <f ca="1">MIN(OFFSET('２月①'!$C$53,0,ROW(A15)-1)+OFFSET('２月②'!$C$53,0,ROW(A15)-1)+OFFSET('２月③'!$C$53,0,ROW(A15)-1)+OFFSET('２月④'!$C$53,0,ROW(A15)-1),AA58-W58-X58-Y58)</f>
        <v>0</v>
      </c>
      <c r="AA58" s="11">
        <f ca="1">OFFSET('２月①'!$C$31,0,ROW(A15)-1)+OFFSET('２月②'!$C$31,0,ROW(A15)-1)+OFFSET('２月③'!$C$31,0,ROW(A15)-1)+OFFSET('２月④'!$C$31,0,ROW(A15)-1)+OFFSET('２月①'!$C$32,0,ROW(A15)-1)+OFFSET('２月②'!$C$32,0,ROW(A15)-1)+OFFSET('２月③'!$C$32,0,ROW(A15)-1)+OFFSET('２月④'!$C$32,0,ROW(A15)-1)+OFFSET('２月①'!$C$33,0,ROW(A15)-1)+OFFSET('２月②'!$C$33,0,ROW(A15)-1)+OFFSET('２月③'!$C$33,0,ROW(A15)-1)+OFFSET('２月④'!$C$33,0,ROW(A15)-1)</f>
        <v>0</v>
      </c>
    </row>
    <row r="59" spans="2:27" ht="23.25" customHeight="1" x14ac:dyDescent="0.4">
      <c r="B59" s="44">
        <v>45338</v>
      </c>
      <c r="C59" s="13"/>
      <c r="D59" s="12">
        <f ca="1">OFFSET('２月①'!$C$32,0,ROW(A16)-1)+OFFSET('２月②'!$C$32,0,ROW(A16)-1)+OFFSET('２月③'!$C$32,0,ROW(A16)-1)+OFFSET('２月④'!$C$32,0,ROW(A16)-1)</f>
        <v>0</v>
      </c>
      <c r="E59" s="12">
        <f t="shared" ca="1" si="9"/>
        <v>0</v>
      </c>
      <c r="F59" s="12">
        <f ca="1">OFFSET('２月①'!$C$37,0,ROW(A16)-1)+OFFSET('２月②'!$C$37,0,ROW(A16)-1)+OFFSET('２月③'!$C$37,0,ROW(A16)-1)+OFFSET('２月④'!$C$37,0,ROW(A16)-1)</f>
        <v>0</v>
      </c>
      <c r="G59" s="15">
        <f t="shared" ca="1" si="10"/>
        <v>0</v>
      </c>
      <c r="H59" s="13"/>
      <c r="I59" s="12">
        <f ca="1">OFFSET('２月①'!$C$33,0,ROW(A16)-1)+OFFSET('２月②'!$C$33,0,ROW(A16)-1)+OFFSET('２月③'!$C$33,0,ROW(A16)-1)+OFFSET('２月④'!$C$33,0,ROW(A16)-1)</f>
        <v>0</v>
      </c>
      <c r="J59" s="12">
        <f t="shared" ca="1" si="11"/>
        <v>0</v>
      </c>
      <c r="K59" s="12">
        <f ca="1">OFFSET('２月①'!$C$38,0,ROW(A16)-1)+OFFSET('２月②'!$C$38,0,ROW(A16)-1)+OFFSET('２月③'!$C$38,0,ROW(A16)-1)+OFFSET('２月④'!$C$38,0,ROW(A16)-1)</f>
        <v>0</v>
      </c>
      <c r="L59" s="15">
        <f t="shared" ca="1" si="12"/>
        <v>0</v>
      </c>
      <c r="M59" s="13"/>
      <c r="N59" s="12">
        <f ca="1">OFFSET('２月①'!$C$34,0,ROW(A16)-1)+OFFSET('２月②'!$C$34,0,ROW(A16)-1)+OFFSET('２月③'!$C$34,0,ROW(A16)-1)+OFFSET('２月④'!$C$34,0,ROW(A16)-1)</f>
        <v>0</v>
      </c>
      <c r="O59" s="12">
        <f t="shared" ca="1" si="13"/>
        <v>0</v>
      </c>
      <c r="P59" s="12">
        <f ca="1">OFFSET('２月①'!$C$39,0,ROW(A16)-1)+OFFSET('２月②'!$C$39,0,ROW(A16)-1)+OFFSET('２月③'!$C$39,0,ROW(A16)-1)+OFFSET('２月④'!$C$39,0,ROW(A16)-1)</f>
        <v>0</v>
      </c>
      <c r="Q59" s="15">
        <f t="shared" ca="1" si="14"/>
        <v>0</v>
      </c>
      <c r="R59" s="13"/>
      <c r="S59" s="12">
        <f ca="1">OFFSET('２月①'!$C$35,0,ROW(A16)-1)+OFFSET('２月②'!$C$35,0,ROW(A16)-1)+OFFSET('２月③'!$C$35,0,ROW(A16)-1)+OFFSET('２月④'!$C$35,0,ROW(A16)-1)</f>
        <v>0</v>
      </c>
      <c r="T59" s="12">
        <f t="shared" ca="1" si="15"/>
        <v>0</v>
      </c>
      <c r="U59" s="12">
        <f ca="1">OFFSET('２月①'!$C$40,0,ROW(A16)-1)+OFFSET('２月②'!$C$40,0,ROW(A16)-1)+OFFSET('２月③'!$C$40,0,ROW(A16)-1)+OFFSET('２月④'!$C$40,0,ROW(A16)-1)</f>
        <v>0</v>
      </c>
      <c r="V59" s="14">
        <f t="shared" ca="1" si="16"/>
        <v>0</v>
      </c>
      <c r="W59" s="13">
        <f ca="1">MIN(OFFSET('２月①'!$C$50,0,ROW(A16)-1)+OFFSET('２月②'!$C$50,0,ROW(A16)-1)+OFFSET('２月③'!$C$50,0,ROW(A16)-1)+OFFSET('２月④'!$C$50,0,ROW(A16)-1),AA59)</f>
        <v>0</v>
      </c>
      <c r="X59" s="12">
        <f ca="1">MIN(OFFSET('２月①'!$C$51,0,ROW(A16)-1)+OFFSET('２月②'!$C$51,0,ROW(A16)-1)+OFFSET('２月③'!$C$51,0,ROW(A16)-1)+OFFSET('２月④'!$C$51,0,ROW(A16)-1),AA59-W59)</f>
        <v>0</v>
      </c>
      <c r="Y59" s="12">
        <f ca="1">MIN(OFFSET('２月①'!$C$52,0,ROW(A16)-1)+OFFSET('２月②'!$C$52,0,ROW(A16)-1)+OFFSET('２月③'!$C$52,0,ROW(A16)-1)+OFFSET('２月④'!$C$52,0,ROW(A16)-1),AA59-W59-X59)</f>
        <v>0</v>
      </c>
      <c r="Z59" s="15">
        <f ca="1">MIN(OFFSET('２月①'!$C$53,0,ROW(A16)-1)+OFFSET('２月②'!$C$53,0,ROW(A16)-1)+OFFSET('２月③'!$C$53,0,ROW(A16)-1)+OFFSET('２月④'!$C$53,0,ROW(A16)-1),AA59-W59-X59-Y59)</f>
        <v>0</v>
      </c>
      <c r="AA59" s="11">
        <f ca="1">OFFSET('２月①'!$C$31,0,ROW(A16)-1)+OFFSET('２月②'!$C$31,0,ROW(A16)-1)+OFFSET('２月③'!$C$31,0,ROW(A16)-1)+OFFSET('２月④'!$C$31,0,ROW(A16)-1)+OFFSET('２月①'!$C$32,0,ROW(A16)-1)+OFFSET('２月②'!$C$32,0,ROW(A16)-1)+OFFSET('２月③'!$C$32,0,ROW(A16)-1)+OFFSET('２月④'!$C$32,0,ROW(A16)-1)+OFFSET('２月①'!$C$33,0,ROW(A16)-1)+OFFSET('２月②'!$C$33,0,ROW(A16)-1)+OFFSET('２月③'!$C$33,0,ROW(A16)-1)+OFFSET('２月④'!$C$33,0,ROW(A16)-1)</f>
        <v>0</v>
      </c>
    </row>
    <row r="60" spans="2:27" ht="23.25" customHeight="1" x14ac:dyDescent="0.4">
      <c r="B60" s="44">
        <v>45339</v>
      </c>
      <c r="C60" s="13"/>
      <c r="D60" s="12">
        <f ca="1">OFFSET('２月①'!$C$32,0,ROW(A17)-1)+OFFSET('２月②'!$C$32,0,ROW(A17)-1)+OFFSET('２月③'!$C$32,0,ROW(A17)-1)+OFFSET('２月④'!$C$32,0,ROW(A17)-1)</f>
        <v>0</v>
      </c>
      <c r="E60" s="12">
        <f t="shared" ca="1" si="9"/>
        <v>0</v>
      </c>
      <c r="F60" s="12">
        <f ca="1">OFFSET('２月①'!$C$37,0,ROW(A17)-1)+OFFSET('２月②'!$C$37,0,ROW(A17)-1)+OFFSET('２月③'!$C$37,0,ROW(A17)-1)+OFFSET('２月④'!$C$37,0,ROW(A17)-1)</f>
        <v>0</v>
      </c>
      <c r="G60" s="15">
        <f t="shared" ca="1" si="10"/>
        <v>0</v>
      </c>
      <c r="H60" s="13"/>
      <c r="I60" s="12">
        <f ca="1">OFFSET('２月①'!$C$33,0,ROW(A17)-1)+OFFSET('２月②'!$C$33,0,ROW(A17)-1)+OFFSET('２月③'!$C$33,0,ROW(A17)-1)+OFFSET('２月④'!$C$33,0,ROW(A17)-1)</f>
        <v>0</v>
      </c>
      <c r="J60" s="12">
        <f t="shared" ca="1" si="11"/>
        <v>0</v>
      </c>
      <c r="K60" s="12">
        <f ca="1">OFFSET('２月①'!$C$38,0,ROW(A17)-1)+OFFSET('２月②'!$C$38,0,ROW(A17)-1)+OFFSET('２月③'!$C$38,0,ROW(A17)-1)+OFFSET('２月④'!$C$38,0,ROW(A17)-1)</f>
        <v>0</v>
      </c>
      <c r="L60" s="15">
        <f t="shared" ca="1" si="12"/>
        <v>0</v>
      </c>
      <c r="M60" s="13"/>
      <c r="N60" s="12">
        <f ca="1">OFFSET('２月①'!$C$34,0,ROW(A17)-1)+OFFSET('２月②'!$C$34,0,ROW(A17)-1)+OFFSET('２月③'!$C$34,0,ROW(A17)-1)+OFFSET('２月④'!$C$34,0,ROW(A17)-1)</f>
        <v>0</v>
      </c>
      <c r="O60" s="12">
        <f t="shared" ca="1" si="13"/>
        <v>0</v>
      </c>
      <c r="P60" s="12">
        <f ca="1">OFFSET('２月①'!$C$39,0,ROW(A17)-1)+OFFSET('２月②'!$C$39,0,ROW(A17)-1)+OFFSET('２月③'!$C$39,0,ROW(A17)-1)+OFFSET('２月④'!$C$39,0,ROW(A17)-1)</f>
        <v>0</v>
      </c>
      <c r="Q60" s="15">
        <f t="shared" ca="1" si="14"/>
        <v>0</v>
      </c>
      <c r="R60" s="13"/>
      <c r="S60" s="12">
        <f ca="1">OFFSET('２月①'!$C$35,0,ROW(A17)-1)+OFFSET('２月②'!$C$35,0,ROW(A17)-1)+OFFSET('２月③'!$C$35,0,ROW(A17)-1)+OFFSET('２月④'!$C$35,0,ROW(A17)-1)</f>
        <v>0</v>
      </c>
      <c r="T60" s="12">
        <f t="shared" ca="1" si="15"/>
        <v>0</v>
      </c>
      <c r="U60" s="12">
        <f ca="1">OFFSET('２月①'!$C$40,0,ROW(A17)-1)+OFFSET('２月②'!$C$40,0,ROW(A17)-1)+OFFSET('２月③'!$C$40,0,ROW(A17)-1)+OFFSET('２月④'!$C$40,0,ROW(A17)-1)</f>
        <v>0</v>
      </c>
      <c r="V60" s="14">
        <f t="shared" ca="1" si="16"/>
        <v>0</v>
      </c>
      <c r="W60" s="13">
        <f ca="1">MIN(OFFSET('２月①'!$C$50,0,ROW(A17)-1)+OFFSET('２月②'!$C$50,0,ROW(A17)-1)+OFFSET('２月③'!$C$50,0,ROW(A17)-1)+OFFSET('２月④'!$C$50,0,ROW(A17)-1),AA60)</f>
        <v>0</v>
      </c>
      <c r="X60" s="12">
        <f ca="1">MIN(OFFSET('２月①'!$C$51,0,ROW(A17)-1)+OFFSET('２月②'!$C$51,0,ROW(A17)-1)+OFFSET('２月③'!$C$51,0,ROW(A17)-1)+OFFSET('２月④'!$C$51,0,ROW(A17)-1),AA60-W60)</f>
        <v>0</v>
      </c>
      <c r="Y60" s="12">
        <f ca="1">MIN(OFFSET('２月①'!$C$52,0,ROW(A17)-1)+OFFSET('２月②'!$C$52,0,ROW(A17)-1)+OFFSET('２月③'!$C$52,0,ROW(A17)-1)+OFFSET('２月④'!$C$52,0,ROW(A17)-1),AA60-W60-X60)</f>
        <v>0</v>
      </c>
      <c r="Z60" s="15">
        <f ca="1">MIN(OFFSET('２月①'!$C$53,0,ROW(A17)-1)+OFFSET('２月②'!$C$53,0,ROW(A17)-1)+OFFSET('２月③'!$C$53,0,ROW(A17)-1)+OFFSET('２月④'!$C$53,0,ROW(A17)-1),AA60-W60-X60-Y60)</f>
        <v>0</v>
      </c>
      <c r="AA60" s="11">
        <f ca="1">OFFSET('２月①'!$C$31,0,ROW(A17)-1)+OFFSET('２月②'!$C$31,0,ROW(A17)-1)+OFFSET('２月③'!$C$31,0,ROW(A17)-1)+OFFSET('２月④'!$C$31,0,ROW(A17)-1)+OFFSET('２月①'!$C$32,0,ROW(A17)-1)+OFFSET('２月②'!$C$32,0,ROW(A17)-1)+OFFSET('２月③'!$C$32,0,ROW(A17)-1)+OFFSET('２月④'!$C$32,0,ROW(A17)-1)+OFFSET('２月①'!$C$33,0,ROW(A17)-1)+OFFSET('２月②'!$C$33,0,ROW(A17)-1)+OFFSET('２月③'!$C$33,0,ROW(A17)-1)+OFFSET('２月④'!$C$33,0,ROW(A17)-1)</f>
        <v>0</v>
      </c>
    </row>
    <row r="61" spans="2:27" ht="23.25" customHeight="1" x14ac:dyDescent="0.4">
      <c r="B61" s="44">
        <v>45340</v>
      </c>
      <c r="C61" s="13"/>
      <c r="D61" s="12">
        <f ca="1">OFFSET('２月①'!$C$32,0,ROW(A18)-1)+OFFSET('２月②'!$C$32,0,ROW(A18)-1)+OFFSET('２月③'!$C$32,0,ROW(A18)-1)+OFFSET('２月④'!$C$32,0,ROW(A18)-1)</f>
        <v>0</v>
      </c>
      <c r="E61" s="12">
        <f t="shared" ca="1" si="9"/>
        <v>0</v>
      </c>
      <c r="F61" s="12">
        <f ca="1">OFFSET('２月①'!$C$37,0,ROW(A18)-1)+OFFSET('２月②'!$C$37,0,ROW(A18)-1)+OFFSET('２月③'!$C$37,0,ROW(A18)-1)+OFFSET('２月④'!$C$37,0,ROW(A18)-1)</f>
        <v>0</v>
      </c>
      <c r="G61" s="15">
        <f t="shared" ca="1" si="10"/>
        <v>0</v>
      </c>
      <c r="H61" s="13"/>
      <c r="I61" s="12">
        <f ca="1">OFFSET('２月①'!$C$33,0,ROW(A18)-1)+OFFSET('２月②'!$C$33,0,ROW(A18)-1)+OFFSET('２月③'!$C$33,0,ROW(A18)-1)+OFFSET('２月④'!$C$33,0,ROW(A18)-1)</f>
        <v>0</v>
      </c>
      <c r="J61" s="12">
        <f t="shared" ca="1" si="11"/>
        <v>0</v>
      </c>
      <c r="K61" s="12">
        <f ca="1">OFFSET('２月①'!$C$38,0,ROW(A18)-1)+OFFSET('２月②'!$C$38,0,ROW(A18)-1)+OFFSET('２月③'!$C$38,0,ROW(A18)-1)+OFFSET('２月④'!$C$38,0,ROW(A18)-1)</f>
        <v>0</v>
      </c>
      <c r="L61" s="15">
        <f t="shared" ca="1" si="12"/>
        <v>0</v>
      </c>
      <c r="M61" s="13"/>
      <c r="N61" s="12">
        <f ca="1">OFFSET('２月①'!$C$34,0,ROW(A18)-1)+OFFSET('２月②'!$C$34,0,ROW(A18)-1)+OFFSET('２月③'!$C$34,0,ROW(A18)-1)+OFFSET('２月④'!$C$34,0,ROW(A18)-1)</f>
        <v>0</v>
      </c>
      <c r="O61" s="12">
        <f t="shared" ca="1" si="13"/>
        <v>0</v>
      </c>
      <c r="P61" s="12">
        <f ca="1">OFFSET('２月①'!$C$39,0,ROW(A18)-1)+OFFSET('２月②'!$C$39,0,ROW(A18)-1)+OFFSET('２月③'!$C$39,0,ROW(A18)-1)+OFFSET('２月④'!$C$39,0,ROW(A18)-1)</f>
        <v>0</v>
      </c>
      <c r="Q61" s="15">
        <f t="shared" ca="1" si="14"/>
        <v>0</v>
      </c>
      <c r="R61" s="13"/>
      <c r="S61" s="12">
        <f ca="1">OFFSET('２月①'!$C$35,0,ROW(A18)-1)+OFFSET('２月②'!$C$35,0,ROW(A18)-1)+OFFSET('２月③'!$C$35,0,ROW(A18)-1)+OFFSET('２月④'!$C$35,0,ROW(A18)-1)</f>
        <v>0</v>
      </c>
      <c r="T61" s="12">
        <f t="shared" ca="1" si="15"/>
        <v>0</v>
      </c>
      <c r="U61" s="12">
        <f ca="1">OFFSET('２月①'!$C$40,0,ROW(A18)-1)+OFFSET('２月②'!$C$40,0,ROW(A18)-1)+OFFSET('２月③'!$C$40,0,ROW(A18)-1)+OFFSET('２月④'!$C$40,0,ROW(A18)-1)</f>
        <v>0</v>
      </c>
      <c r="V61" s="14">
        <f t="shared" ca="1" si="16"/>
        <v>0</v>
      </c>
      <c r="W61" s="13">
        <f ca="1">MIN(OFFSET('２月①'!$C$50,0,ROW(A18)-1)+OFFSET('２月②'!$C$50,0,ROW(A18)-1)+OFFSET('２月③'!$C$50,0,ROW(A18)-1)+OFFSET('２月④'!$C$50,0,ROW(A18)-1),AA61)</f>
        <v>0</v>
      </c>
      <c r="X61" s="12">
        <f ca="1">MIN(OFFSET('２月①'!$C$51,0,ROW(A18)-1)+OFFSET('２月②'!$C$51,0,ROW(A18)-1)+OFFSET('２月③'!$C$51,0,ROW(A18)-1)+OFFSET('２月④'!$C$51,0,ROW(A18)-1),AA61-W61)</f>
        <v>0</v>
      </c>
      <c r="Y61" s="12">
        <f ca="1">MIN(OFFSET('２月①'!$C$52,0,ROW(A18)-1)+OFFSET('２月②'!$C$52,0,ROW(A18)-1)+OFFSET('２月③'!$C$52,0,ROW(A18)-1)+OFFSET('２月④'!$C$52,0,ROW(A18)-1),AA61-W61-X61)</f>
        <v>0</v>
      </c>
      <c r="Z61" s="15">
        <f ca="1">MIN(OFFSET('２月①'!$C$53,0,ROW(A18)-1)+OFFSET('２月②'!$C$53,0,ROW(A18)-1)+OFFSET('２月③'!$C$53,0,ROW(A18)-1)+OFFSET('２月④'!$C$53,0,ROW(A18)-1),AA61-W61-X61-Y61)</f>
        <v>0</v>
      </c>
      <c r="AA61" s="11">
        <f ca="1">OFFSET('２月①'!$C$31,0,ROW(A18)-1)+OFFSET('２月②'!$C$31,0,ROW(A18)-1)+OFFSET('２月③'!$C$31,0,ROW(A18)-1)+OFFSET('２月④'!$C$31,0,ROW(A18)-1)+OFFSET('２月①'!$C$32,0,ROW(A18)-1)+OFFSET('２月②'!$C$32,0,ROW(A18)-1)+OFFSET('２月③'!$C$32,0,ROW(A18)-1)+OFFSET('２月④'!$C$32,0,ROW(A18)-1)+OFFSET('２月①'!$C$33,0,ROW(A18)-1)+OFFSET('２月②'!$C$33,0,ROW(A18)-1)+OFFSET('２月③'!$C$33,0,ROW(A18)-1)+OFFSET('２月④'!$C$33,0,ROW(A18)-1)</f>
        <v>0</v>
      </c>
    </row>
    <row r="62" spans="2:27" ht="23.25" customHeight="1" x14ac:dyDescent="0.4">
      <c r="B62" s="44">
        <v>45341</v>
      </c>
      <c r="C62" s="13"/>
      <c r="D62" s="12">
        <f ca="1">OFFSET('２月①'!$C$32,0,ROW(A19)-1)+OFFSET('２月②'!$C$32,0,ROW(A19)-1)+OFFSET('２月③'!$C$32,0,ROW(A19)-1)+OFFSET('２月④'!$C$32,0,ROW(A19)-1)</f>
        <v>0</v>
      </c>
      <c r="E62" s="12">
        <f t="shared" ca="1" si="9"/>
        <v>0</v>
      </c>
      <c r="F62" s="12">
        <f ca="1">OFFSET('２月①'!$C$37,0,ROW(A19)-1)+OFFSET('２月②'!$C$37,0,ROW(A19)-1)+OFFSET('２月③'!$C$37,0,ROW(A19)-1)+OFFSET('２月④'!$C$37,0,ROW(A19)-1)</f>
        <v>0</v>
      </c>
      <c r="G62" s="15">
        <f t="shared" ca="1" si="10"/>
        <v>0</v>
      </c>
      <c r="H62" s="13"/>
      <c r="I62" s="12">
        <f ca="1">OFFSET('２月①'!$C$33,0,ROW(A19)-1)+OFFSET('２月②'!$C$33,0,ROW(A19)-1)+OFFSET('２月③'!$C$33,0,ROW(A19)-1)+OFFSET('２月④'!$C$33,0,ROW(A19)-1)</f>
        <v>0</v>
      </c>
      <c r="J62" s="12">
        <f t="shared" ca="1" si="11"/>
        <v>0</v>
      </c>
      <c r="K62" s="12">
        <f ca="1">OFFSET('２月①'!$C$38,0,ROW(A19)-1)+OFFSET('２月②'!$C$38,0,ROW(A19)-1)+OFFSET('２月③'!$C$38,0,ROW(A19)-1)+OFFSET('２月④'!$C$38,0,ROW(A19)-1)</f>
        <v>0</v>
      </c>
      <c r="L62" s="15">
        <f t="shared" ca="1" si="12"/>
        <v>0</v>
      </c>
      <c r="M62" s="13"/>
      <c r="N62" s="12">
        <f ca="1">OFFSET('２月①'!$C$34,0,ROW(A19)-1)+OFFSET('２月②'!$C$34,0,ROW(A19)-1)+OFFSET('２月③'!$C$34,0,ROW(A19)-1)+OFFSET('２月④'!$C$34,0,ROW(A19)-1)</f>
        <v>0</v>
      </c>
      <c r="O62" s="12">
        <f t="shared" ca="1" si="13"/>
        <v>0</v>
      </c>
      <c r="P62" s="12">
        <f ca="1">OFFSET('２月①'!$C$39,0,ROW(A19)-1)+OFFSET('２月②'!$C$39,0,ROW(A19)-1)+OFFSET('２月③'!$C$39,0,ROW(A19)-1)+OFFSET('２月④'!$C$39,0,ROW(A19)-1)</f>
        <v>0</v>
      </c>
      <c r="Q62" s="15">
        <f t="shared" ca="1" si="14"/>
        <v>0</v>
      </c>
      <c r="R62" s="13"/>
      <c r="S62" s="12">
        <f ca="1">OFFSET('２月①'!$C$35,0,ROW(A19)-1)+OFFSET('２月②'!$C$35,0,ROW(A19)-1)+OFFSET('２月③'!$C$35,0,ROW(A19)-1)+OFFSET('２月④'!$C$35,0,ROW(A19)-1)</f>
        <v>0</v>
      </c>
      <c r="T62" s="12">
        <f t="shared" ca="1" si="15"/>
        <v>0</v>
      </c>
      <c r="U62" s="12">
        <f ca="1">OFFSET('２月①'!$C$40,0,ROW(A19)-1)+OFFSET('２月②'!$C$40,0,ROW(A19)-1)+OFFSET('２月③'!$C$40,0,ROW(A19)-1)+OFFSET('２月④'!$C$40,0,ROW(A19)-1)</f>
        <v>0</v>
      </c>
      <c r="V62" s="14">
        <f t="shared" ca="1" si="16"/>
        <v>0</v>
      </c>
      <c r="W62" s="13">
        <f ca="1">MIN(OFFSET('２月①'!$C$50,0,ROW(A19)-1)+OFFSET('２月②'!$C$50,0,ROW(A19)-1)+OFFSET('２月③'!$C$50,0,ROW(A19)-1)+OFFSET('２月④'!$C$50,0,ROW(A19)-1),AA62)</f>
        <v>0</v>
      </c>
      <c r="X62" s="12">
        <f ca="1">MIN(OFFSET('２月①'!$C$51,0,ROW(A19)-1)+OFFSET('２月②'!$C$51,0,ROW(A19)-1)+OFFSET('２月③'!$C$51,0,ROW(A19)-1)+OFFSET('２月④'!$C$51,0,ROW(A19)-1),AA62-W62)</f>
        <v>0</v>
      </c>
      <c r="Y62" s="12">
        <f ca="1">MIN(OFFSET('２月①'!$C$52,0,ROW(A19)-1)+OFFSET('２月②'!$C$52,0,ROW(A19)-1)+OFFSET('２月③'!$C$52,0,ROW(A19)-1)+OFFSET('２月④'!$C$52,0,ROW(A19)-1),AA62-W62-X62)</f>
        <v>0</v>
      </c>
      <c r="Z62" s="15">
        <f ca="1">MIN(OFFSET('２月①'!$C$53,0,ROW(A19)-1)+OFFSET('２月②'!$C$53,0,ROW(A19)-1)+OFFSET('２月③'!$C$53,0,ROW(A19)-1)+OFFSET('２月④'!$C$53,0,ROW(A19)-1),AA62-W62-X62-Y62)</f>
        <v>0</v>
      </c>
      <c r="AA62" s="11">
        <f ca="1">OFFSET('２月①'!$C$31,0,ROW(A19)-1)+OFFSET('２月②'!$C$31,0,ROW(A19)-1)+OFFSET('２月③'!$C$31,0,ROW(A19)-1)+OFFSET('２月④'!$C$31,0,ROW(A19)-1)+OFFSET('２月①'!$C$32,0,ROW(A19)-1)+OFFSET('２月②'!$C$32,0,ROW(A19)-1)+OFFSET('２月③'!$C$32,0,ROW(A19)-1)+OFFSET('２月④'!$C$32,0,ROW(A19)-1)+OFFSET('２月①'!$C$33,0,ROW(A19)-1)+OFFSET('２月②'!$C$33,0,ROW(A19)-1)+OFFSET('２月③'!$C$33,0,ROW(A19)-1)+OFFSET('２月④'!$C$33,0,ROW(A19)-1)</f>
        <v>0</v>
      </c>
    </row>
    <row r="63" spans="2:27" ht="23.25" customHeight="1" x14ac:dyDescent="0.4">
      <c r="B63" s="44">
        <v>45342</v>
      </c>
      <c r="C63" s="13"/>
      <c r="D63" s="12">
        <f ca="1">OFFSET('２月①'!$C$32,0,ROW(A20)-1)+OFFSET('２月②'!$C$32,0,ROW(A20)-1)+OFFSET('２月③'!$C$32,0,ROW(A20)-1)+OFFSET('２月④'!$C$32,0,ROW(A20)-1)</f>
        <v>0</v>
      </c>
      <c r="E63" s="12">
        <f t="shared" ca="1" si="9"/>
        <v>0</v>
      </c>
      <c r="F63" s="12">
        <f ca="1">OFFSET('２月①'!$C$37,0,ROW(A20)-1)+OFFSET('２月②'!$C$37,0,ROW(A20)-1)+OFFSET('２月③'!$C$37,0,ROW(A20)-1)+OFFSET('２月④'!$C$37,0,ROW(A20)-1)</f>
        <v>0</v>
      </c>
      <c r="G63" s="15">
        <f t="shared" ca="1" si="10"/>
        <v>0</v>
      </c>
      <c r="H63" s="13"/>
      <c r="I63" s="12">
        <f ca="1">OFFSET('２月①'!$C$33,0,ROW(A20)-1)+OFFSET('２月②'!$C$33,0,ROW(A20)-1)+OFFSET('２月③'!$C$33,0,ROW(A20)-1)+OFFSET('２月④'!$C$33,0,ROW(A20)-1)</f>
        <v>0</v>
      </c>
      <c r="J63" s="12">
        <f t="shared" ca="1" si="11"/>
        <v>0</v>
      </c>
      <c r="K63" s="12">
        <f ca="1">OFFSET('２月①'!$C$38,0,ROW(A20)-1)+OFFSET('２月②'!$C$38,0,ROW(A20)-1)+OFFSET('２月③'!$C$38,0,ROW(A20)-1)+OFFSET('２月④'!$C$38,0,ROW(A20)-1)</f>
        <v>0</v>
      </c>
      <c r="L63" s="15">
        <f t="shared" ca="1" si="12"/>
        <v>0</v>
      </c>
      <c r="M63" s="13"/>
      <c r="N63" s="12">
        <f ca="1">OFFSET('２月①'!$C$34,0,ROW(A20)-1)+OFFSET('２月②'!$C$34,0,ROW(A20)-1)+OFFSET('２月③'!$C$34,0,ROW(A20)-1)+OFFSET('２月④'!$C$34,0,ROW(A20)-1)</f>
        <v>0</v>
      </c>
      <c r="O63" s="12">
        <f t="shared" ca="1" si="13"/>
        <v>0</v>
      </c>
      <c r="P63" s="12">
        <f ca="1">OFFSET('２月①'!$C$39,0,ROW(A20)-1)+OFFSET('２月②'!$C$39,0,ROW(A20)-1)+OFFSET('２月③'!$C$39,0,ROW(A20)-1)+OFFSET('２月④'!$C$39,0,ROW(A20)-1)</f>
        <v>0</v>
      </c>
      <c r="Q63" s="15">
        <f t="shared" ca="1" si="14"/>
        <v>0</v>
      </c>
      <c r="R63" s="13"/>
      <c r="S63" s="12">
        <f ca="1">OFFSET('２月①'!$C$35,0,ROW(A20)-1)+OFFSET('２月②'!$C$35,0,ROW(A20)-1)+OFFSET('２月③'!$C$35,0,ROW(A20)-1)+OFFSET('２月④'!$C$35,0,ROW(A20)-1)</f>
        <v>0</v>
      </c>
      <c r="T63" s="12">
        <f t="shared" ca="1" si="15"/>
        <v>0</v>
      </c>
      <c r="U63" s="12">
        <f ca="1">OFFSET('２月①'!$C$40,0,ROW(A20)-1)+OFFSET('２月②'!$C$40,0,ROW(A20)-1)+OFFSET('２月③'!$C$40,0,ROW(A20)-1)+OFFSET('２月④'!$C$40,0,ROW(A20)-1)</f>
        <v>0</v>
      </c>
      <c r="V63" s="14">
        <f t="shared" ca="1" si="16"/>
        <v>0</v>
      </c>
      <c r="W63" s="13">
        <f ca="1">MIN(OFFSET('２月①'!$C$50,0,ROW(A20)-1)+OFFSET('２月②'!$C$50,0,ROW(A20)-1)+OFFSET('２月③'!$C$50,0,ROW(A20)-1)+OFFSET('２月④'!$C$50,0,ROW(A20)-1),AA63)</f>
        <v>0</v>
      </c>
      <c r="X63" s="12">
        <f ca="1">MIN(OFFSET('２月①'!$C$51,0,ROW(A20)-1)+OFFSET('２月②'!$C$51,0,ROW(A20)-1)+OFFSET('２月③'!$C$51,0,ROW(A20)-1)+OFFSET('２月④'!$C$51,0,ROW(A20)-1),AA63-W63)</f>
        <v>0</v>
      </c>
      <c r="Y63" s="12">
        <f ca="1">MIN(OFFSET('２月①'!$C$52,0,ROW(A20)-1)+OFFSET('２月②'!$C$52,0,ROW(A20)-1)+OFFSET('２月③'!$C$52,0,ROW(A20)-1)+OFFSET('２月④'!$C$52,0,ROW(A20)-1),AA63-W63-X63)</f>
        <v>0</v>
      </c>
      <c r="Z63" s="15">
        <f ca="1">MIN(OFFSET('２月①'!$C$53,0,ROW(A20)-1)+OFFSET('２月②'!$C$53,0,ROW(A20)-1)+OFFSET('２月③'!$C$53,0,ROW(A20)-1)+OFFSET('２月④'!$C$53,0,ROW(A20)-1),AA63-W63-X63-Y63)</f>
        <v>0</v>
      </c>
      <c r="AA63" s="11">
        <f ca="1">OFFSET('２月①'!$C$31,0,ROW(A20)-1)+OFFSET('２月②'!$C$31,0,ROW(A20)-1)+OFFSET('２月③'!$C$31,0,ROW(A20)-1)+OFFSET('２月④'!$C$31,0,ROW(A20)-1)+OFFSET('２月①'!$C$32,0,ROW(A20)-1)+OFFSET('２月②'!$C$32,0,ROW(A20)-1)+OFFSET('２月③'!$C$32,0,ROW(A20)-1)+OFFSET('２月④'!$C$32,0,ROW(A20)-1)+OFFSET('２月①'!$C$33,0,ROW(A20)-1)+OFFSET('２月②'!$C$33,0,ROW(A20)-1)+OFFSET('２月③'!$C$33,0,ROW(A20)-1)+OFFSET('２月④'!$C$33,0,ROW(A20)-1)</f>
        <v>0</v>
      </c>
    </row>
    <row r="64" spans="2:27" ht="23.25" customHeight="1" x14ac:dyDescent="0.4">
      <c r="B64" s="44">
        <v>45343</v>
      </c>
      <c r="C64" s="13"/>
      <c r="D64" s="12">
        <f ca="1">OFFSET('２月①'!$C$32,0,ROW(A21)-1)+OFFSET('２月②'!$C$32,0,ROW(A21)-1)+OFFSET('２月③'!$C$32,0,ROW(A21)-1)+OFFSET('２月④'!$C$32,0,ROW(A21)-1)</f>
        <v>0</v>
      </c>
      <c r="E64" s="12">
        <f t="shared" ca="1" si="9"/>
        <v>0</v>
      </c>
      <c r="F64" s="12">
        <f ca="1">OFFSET('２月①'!$C$37,0,ROW(A21)-1)+OFFSET('２月②'!$C$37,0,ROW(A21)-1)+OFFSET('２月③'!$C$37,0,ROW(A21)-1)+OFFSET('２月④'!$C$37,0,ROW(A21)-1)</f>
        <v>0</v>
      </c>
      <c r="G64" s="15">
        <f t="shared" ca="1" si="10"/>
        <v>0</v>
      </c>
      <c r="H64" s="13"/>
      <c r="I64" s="12">
        <f ca="1">OFFSET('２月①'!$C$33,0,ROW(A21)-1)+OFFSET('２月②'!$C$33,0,ROW(A21)-1)+OFFSET('２月③'!$C$33,0,ROW(A21)-1)+OFFSET('２月④'!$C$33,0,ROW(A21)-1)</f>
        <v>0</v>
      </c>
      <c r="J64" s="12">
        <f t="shared" ca="1" si="11"/>
        <v>0</v>
      </c>
      <c r="K64" s="12">
        <f ca="1">OFFSET('２月①'!$C$38,0,ROW(A21)-1)+OFFSET('２月②'!$C$38,0,ROW(A21)-1)+OFFSET('２月③'!$C$38,0,ROW(A21)-1)+OFFSET('２月④'!$C$38,0,ROW(A21)-1)</f>
        <v>0</v>
      </c>
      <c r="L64" s="15">
        <f t="shared" ca="1" si="12"/>
        <v>0</v>
      </c>
      <c r="M64" s="13"/>
      <c r="N64" s="12">
        <f ca="1">OFFSET('２月①'!$C$34,0,ROW(A21)-1)+OFFSET('２月②'!$C$34,0,ROW(A21)-1)+OFFSET('２月③'!$C$34,0,ROW(A21)-1)+OFFSET('２月④'!$C$34,0,ROW(A21)-1)</f>
        <v>0</v>
      </c>
      <c r="O64" s="12">
        <f t="shared" ca="1" si="13"/>
        <v>0</v>
      </c>
      <c r="P64" s="12">
        <f ca="1">OFFSET('２月①'!$C$39,0,ROW(A21)-1)+OFFSET('２月②'!$C$39,0,ROW(A21)-1)+OFFSET('２月③'!$C$39,0,ROW(A21)-1)+OFFSET('２月④'!$C$39,0,ROW(A21)-1)</f>
        <v>0</v>
      </c>
      <c r="Q64" s="15">
        <f t="shared" ca="1" si="14"/>
        <v>0</v>
      </c>
      <c r="R64" s="13"/>
      <c r="S64" s="12">
        <f ca="1">OFFSET('２月①'!$C$35,0,ROW(A21)-1)+OFFSET('２月②'!$C$35,0,ROW(A21)-1)+OFFSET('２月③'!$C$35,0,ROW(A21)-1)+OFFSET('２月④'!$C$35,0,ROW(A21)-1)</f>
        <v>0</v>
      </c>
      <c r="T64" s="12">
        <f t="shared" ca="1" si="15"/>
        <v>0</v>
      </c>
      <c r="U64" s="12">
        <f ca="1">OFFSET('２月①'!$C$40,0,ROW(A21)-1)+OFFSET('２月②'!$C$40,0,ROW(A21)-1)+OFFSET('２月③'!$C$40,0,ROW(A21)-1)+OFFSET('２月④'!$C$40,0,ROW(A21)-1)</f>
        <v>0</v>
      </c>
      <c r="V64" s="14">
        <f t="shared" ca="1" si="16"/>
        <v>0</v>
      </c>
      <c r="W64" s="13">
        <f ca="1">MIN(OFFSET('２月①'!$C$50,0,ROW(A21)-1)+OFFSET('２月②'!$C$50,0,ROW(A21)-1)+OFFSET('２月③'!$C$50,0,ROW(A21)-1)+OFFSET('２月④'!$C$50,0,ROW(A21)-1),AA64)</f>
        <v>0</v>
      </c>
      <c r="X64" s="12">
        <f ca="1">MIN(OFFSET('２月①'!$C$51,0,ROW(A21)-1)+OFFSET('２月②'!$C$51,0,ROW(A21)-1)+OFFSET('２月③'!$C$51,0,ROW(A21)-1)+OFFSET('２月④'!$C$51,0,ROW(A21)-1),AA64-W64)</f>
        <v>0</v>
      </c>
      <c r="Y64" s="12">
        <f ca="1">MIN(OFFSET('２月①'!$C$52,0,ROW(A21)-1)+OFFSET('２月②'!$C$52,0,ROW(A21)-1)+OFFSET('２月③'!$C$52,0,ROW(A21)-1)+OFFSET('２月④'!$C$52,0,ROW(A21)-1),AA64-W64-X64)</f>
        <v>0</v>
      </c>
      <c r="Z64" s="15">
        <f ca="1">MIN(OFFSET('２月①'!$C$53,0,ROW(A21)-1)+OFFSET('２月②'!$C$53,0,ROW(A21)-1)+OFFSET('２月③'!$C$53,0,ROW(A21)-1)+OFFSET('２月④'!$C$53,0,ROW(A21)-1),AA64-W64-X64-Y64)</f>
        <v>0</v>
      </c>
      <c r="AA64" s="11">
        <f ca="1">OFFSET('２月①'!$C$31,0,ROW(A21)-1)+OFFSET('２月②'!$C$31,0,ROW(A21)-1)+OFFSET('２月③'!$C$31,0,ROW(A21)-1)+OFFSET('２月④'!$C$31,0,ROW(A21)-1)+OFFSET('２月①'!$C$32,0,ROW(A21)-1)+OFFSET('２月②'!$C$32,0,ROW(A21)-1)+OFFSET('２月③'!$C$32,0,ROW(A21)-1)+OFFSET('２月④'!$C$32,0,ROW(A21)-1)+OFFSET('２月①'!$C$33,0,ROW(A21)-1)+OFFSET('２月②'!$C$33,0,ROW(A21)-1)+OFFSET('２月③'!$C$33,0,ROW(A21)-1)+OFFSET('２月④'!$C$33,0,ROW(A21)-1)</f>
        <v>0</v>
      </c>
    </row>
    <row r="65" spans="2:27" ht="23.25" customHeight="1" x14ac:dyDescent="0.4">
      <c r="B65" s="44">
        <v>45344</v>
      </c>
      <c r="C65" s="13"/>
      <c r="D65" s="12">
        <f ca="1">OFFSET('２月①'!$C$32,0,ROW(A22)-1)+OFFSET('２月②'!$C$32,0,ROW(A22)-1)+OFFSET('２月③'!$C$32,0,ROW(A22)-1)+OFFSET('２月④'!$C$32,0,ROW(A22)-1)</f>
        <v>0</v>
      </c>
      <c r="E65" s="12">
        <f t="shared" ca="1" si="9"/>
        <v>0</v>
      </c>
      <c r="F65" s="12">
        <f ca="1">OFFSET('２月①'!$C$37,0,ROW(A22)-1)+OFFSET('２月②'!$C$37,0,ROW(A22)-1)+OFFSET('２月③'!$C$37,0,ROW(A22)-1)+OFFSET('２月④'!$C$37,0,ROW(A22)-1)</f>
        <v>0</v>
      </c>
      <c r="G65" s="15">
        <f t="shared" ca="1" si="10"/>
        <v>0</v>
      </c>
      <c r="H65" s="13"/>
      <c r="I65" s="12">
        <f ca="1">OFFSET('２月①'!$C$33,0,ROW(A22)-1)+OFFSET('２月②'!$C$33,0,ROW(A22)-1)+OFFSET('２月③'!$C$33,0,ROW(A22)-1)+OFFSET('２月④'!$C$33,0,ROW(A22)-1)</f>
        <v>0</v>
      </c>
      <c r="J65" s="12">
        <f t="shared" ca="1" si="11"/>
        <v>0</v>
      </c>
      <c r="K65" s="12">
        <f ca="1">OFFSET('２月①'!$C$38,0,ROW(A22)-1)+OFFSET('２月②'!$C$38,0,ROW(A22)-1)+OFFSET('２月③'!$C$38,0,ROW(A22)-1)+OFFSET('２月④'!$C$38,0,ROW(A22)-1)</f>
        <v>0</v>
      </c>
      <c r="L65" s="15">
        <f t="shared" ca="1" si="12"/>
        <v>0</v>
      </c>
      <c r="M65" s="13"/>
      <c r="N65" s="12">
        <f ca="1">OFFSET('２月①'!$C$34,0,ROW(A22)-1)+OFFSET('２月②'!$C$34,0,ROW(A22)-1)+OFFSET('２月③'!$C$34,0,ROW(A22)-1)+OFFSET('２月④'!$C$34,0,ROW(A22)-1)</f>
        <v>0</v>
      </c>
      <c r="O65" s="12">
        <f t="shared" ca="1" si="13"/>
        <v>0</v>
      </c>
      <c r="P65" s="12">
        <f ca="1">OFFSET('２月①'!$C$39,0,ROW(A22)-1)+OFFSET('２月②'!$C$39,0,ROW(A22)-1)+OFFSET('２月③'!$C$39,0,ROW(A22)-1)+OFFSET('２月④'!$C$39,0,ROW(A22)-1)</f>
        <v>0</v>
      </c>
      <c r="Q65" s="15">
        <f t="shared" ca="1" si="14"/>
        <v>0</v>
      </c>
      <c r="R65" s="13"/>
      <c r="S65" s="12">
        <f ca="1">OFFSET('２月①'!$C$35,0,ROW(A22)-1)+OFFSET('２月②'!$C$35,0,ROW(A22)-1)+OFFSET('２月③'!$C$35,0,ROW(A22)-1)+OFFSET('２月④'!$C$35,0,ROW(A22)-1)</f>
        <v>0</v>
      </c>
      <c r="T65" s="12">
        <f t="shared" ca="1" si="15"/>
        <v>0</v>
      </c>
      <c r="U65" s="12">
        <f ca="1">OFFSET('２月①'!$C$40,0,ROW(A22)-1)+OFFSET('２月②'!$C$40,0,ROW(A22)-1)+OFFSET('２月③'!$C$40,0,ROW(A22)-1)+OFFSET('２月④'!$C$40,0,ROW(A22)-1)</f>
        <v>0</v>
      </c>
      <c r="V65" s="14">
        <f t="shared" ca="1" si="16"/>
        <v>0</v>
      </c>
      <c r="W65" s="13">
        <f ca="1">MIN(OFFSET('２月①'!$C$50,0,ROW(A22)-1)+OFFSET('２月②'!$C$50,0,ROW(A22)-1)+OFFSET('２月③'!$C$50,0,ROW(A22)-1)+OFFSET('２月④'!$C$50,0,ROW(A22)-1),AA65)</f>
        <v>0</v>
      </c>
      <c r="X65" s="12">
        <f ca="1">MIN(OFFSET('２月①'!$C$51,0,ROW(A22)-1)+OFFSET('２月②'!$C$51,0,ROW(A22)-1)+OFFSET('２月③'!$C$51,0,ROW(A22)-1)+OFFSET('２月④'!$C$51,0,ROW(A22)-1),AA65-W65)</f>
        <v>0</v>
      </c>
      <c r="Y65" s="12">
        <f ca="1">MIN(OFFSET('２月①'!$C$52,0,ROW(A22)-1)+OFFSET('２月②'!$C$52,0,ROW(A22)-1)+OFFSET('２月③'!$C$52,0,ROW(A22)-1)+OFFSET('２月④'!$C$52,0,ROW(A22)-1),AA65-W65-X65)</f>
        <v>0</v>
      </c>
      <c r="Z65" s="15">
        <f ca="1">MIN(OFFSET('２月①'!$C$53,0,ROW(A22)-1)+OFFSET('２月②'!$C$53,0,ROW(A22)-1)+OFFSET('２月③'!$C$53,0,ROW(A22)-1)+OFFSET('２月④'!$C$53,0,ROW(A22)-1),AA65-W65-X65-Y65)</f>
        <v>0</v>
      </c>
      <c r="AA65" s="11">
        <f ca="1">OFFSET('２月①'!$C$31,0,ROW(A22)-1)+OFFSET('２月②'!$C$31,0,ROW(A22)-1)+OFFSET('２月③'!$C$31,0,ROW(A22)-1)+OFFSET('２月④'!$C$31,0,ROW(A22)-1)+OFFSET('２月①'!$C$32,0,ROW(A22)-1)+OFFSET('２月②'!$C$32,0,ROW(A22)-1)+OFFSET('２月③'!$C$32,0,ROW(A22)-1)+OFFSET('２月④'!$C$32,0,ROW(A22)-1)+OFFSET('２月①'!$C$33,0,ROW(A22)-1)+OFFSET('２月②'!$C$33,0,ROW(A22)-1)+OFFSET('２月③'!$C$33,0,ROW(A22)-1)+OFFSET('２月④'!$C$33,0,ROW(A22)-1)</f>
        <v>0</v>
      </c>
    </row>
    <row r="66" spans="2:27" ht="23.25" customHeight="1" x14ac:dyDescent="0.4">
      <c r="B66" s="44">
        <v>45345</v>
      </c>
      <c r="C66" s="13"/>
      <c r="D66" s="12">
        <f ca="1">OFFSET('２月①'!$C$32,0,ROW(A23)-1)+OFFSET('２月②'!$C$32,0,ROW(A23)-1)+OFFSET('２月③'!$C$32,0,ROW(A23)-1)+OFFSET('２月④'!$C$32,0,ROW(A23)-1)</f>
        <v>0</v>
      </c>
      <c r="E66" s="12">
        <f t="shared" ca="1" si="9"/>
        <v>0</v>
      </c>
      <c r="F66" s="12">
        <f ca="1">OFFSET('２月①'!$C$37,0,ROW(A23)-1)+OFFSET('２月②'!$C$37,0,ROW(A23)-1)+OFFSET('２月③'!$C$37,0,ROW(A23)-1)+OFFSET('２月④'!$C$37,0,ROW(A23)-1)</f>
        <v>0</v>
      </c>
      <c r="G66" s="15">
        <f t="shared" ca="1" si="10"/>
        <v>0</v>
      </c>
      <c r="H66" s="13"/>
      <c r="I66" s="12">
        <f ca="1">OFFSET('２月①'!$C$33,0,ROW(A23)-1)+OFFSET('２月②'!$C$33,0,ROW(A23)-1)+OFFSET('２月③'!$C$33,0,ROW(A23)-1)+OFFSET('２月④'!$C$33,0,ROW(A23)-1)</f>
        <v>0</v>
      </c>
      <c r="J66" s="12">
        <f t="shared" ca="1" si="11"/>
        <v>0</v>
      </c>
      <c r="K66" s="12">
        <f ca="1">OFFSET('２月①'!$C$38,0,ROW(A23)-1)+OFFSET('２月②'!$C$38,0,ROW(A23)-1)+OFFSET('２月③'!$C$38,0,ROW(A23)-1)+OFFSET('２月④'!$C$38,0,ROW(A23)-1)</f>
        <v>0</v>
      </c>
      <c r="L66" s="15">
        <f t="shared" ca="1" si="12"/>
        <v>0</v>
      </c>
      <c r="M66" s="13"/>
      <c r="N66" s="12">
        <f ca="1">OFFSET('２月①'!$C$34,0,ROW(A23)-1)+OFFSET('２月②'!$C$34,0,ROW(A23)-1)+OFFSET('２月③'!$C$34,0,ROW(A23)-1)+OFFSET('２月④'!$C$34,0,ROW(A23)-1)</f>
        <v>0</v>
      </c>
      <c r="O66" s="12">
        <f t="shared" ca="1" si="13"/>
        <v>0</v>
      </c>
      <c r="P66" s="12">
        <f ca="1">OFFSET('２月①'!$C$39,0,ROW(A23)-1)+OFFSET('２月②'!$C$39,0,ROW(A23)-1)+OFFSET('２月③'!$C$39,0,ROW(A23)-1)+OFFSET('２月④'!$C$39,0,ROW(A23)-1)</f>
        <v>0</v>
      </c>
      <c r="Q66" s="15">
        <f t="shared" ca="1" si="14"/>
        <v>0</v>
      </c>
      <c r="R66" s="13"/>
      <c r="S66" s="12">
        <f ca="1">OFFSET('２月①'!$C$35,0,ROW(A23)-1)+OFFSET('２月②'!$C$35,0,ROW(A23)-1)+OFFSET('２月③'!$C$35,0,ROW(A23)-1)+OFFSET('２月④'!$C$35,0,ROW(A23)-1)</f>
        <v>0</v>
      </c>
      <c r="T66" s="12">
        <f t="shared" ca="1" si="15"/>
        <v>0</v>
      </c>
      <c r="U66" s="12">
        <f ca="1">OFFSET('２月①'!$C$40,0,ROW(A23)-1)+OFFSET('２月②'!$C$40,0,ROW(A23)-1)+OFFSET('２月③'!$C$40,0,ROW(A23)-1)+OFFSET('２月④'!$C$40,0,ROW(A23)-1)</f>
        <v>0</v>
      </c>
      <c r="V66" s="14">
        <f t="shared" ca="1" si="16"/>
        <v>0</v>
      </c>
      <c r="W66" s="13">
        <f ca="1">MIN(OFFSET('２月①'!$C$50,0,ROW(A23)-1)+OFFSET('２月②'!$C$50,0,ROW(A23)-1)+OFFSET('２月③'!$C$50,0,ROW(A23)-1)+OFFSET('２月④'!$C$50,0,ROW(A23)-1),AA66)</f>
        <v>0</v>
      </c>
      <c r="X66" s="12">
        <f ca="1">MIN(OFFSET('２月①'!$C$51,0,ROW(A23)-1)+OFFSET('２月②'!$C$51,0,ROW(A23)-1)+OFFSET('２月③'!$C$51,0,ROW(A23)-1)+OFFSET('２月④'!$C$51,0,ROW(A23)-1),AA66-W66)</f>
        <v>0</v>
      </c>
      <c r="Y66" s="12">
        <f ca="1">MIN(OFFSET('２月①'!$C$52,0,ROW(A23)-1)+OFFSET('２月②'!$C$52,0,ROW(A23)-1)+OFFSET('２月③'!$C$52,0,ROW(A23)-1)+OFFSET('２月④'!$C$52,0,ROW(A23)-1),AA66-W66-X66)</f>
        <v>0</v>
      </c>
      <c r="Z66" s="15">
        <f ca="1">MIN(OFFSET('２月①'!$C$53,0,ROW(A23)-1)+OFFSET('２月②'!$C$53,0,ROW(A23)-1)+OFFSET('２月③'!$C$53,0,ROW(A23)-1)+OFFSET('２月④'!$C$53,0,ROW(A23)-1),AA66-W66-X66-Y66)</f>
        <v>0</v>
      </c>
      <c r="AA66" s="11">
        <f ca="1">OFFSET('２月①'!$C$31,0,ROW(A23)-1)+OFFSET('２月②'!$C$31,0,ROW(A23)-1)+OFFSET('２月③'!$C$31,0,ROW(A23)-1)+OFFSET('２月④'!$C$31,0,ROW(A23)-1)+OFFSET('２月①'!$C$32,0,ROW(A23)-1)+OFFSET('２月②'!$C$32,0,ROW(A23)-1)+OFFSET('２月③'!$C$32,0,ROW(A23)-1)+OFFSET('２月④'!$C$32,0,ROW(A23)-1)+OFFSET('２月①'!$C$33,0,ROW(A23)-1)+OFFSET('２月②'!$C$33,0,ROW(A23)-1)+OFFSET('２月③'!$C$33,0,ROW(A23)-1)+OFFSET('２月④'!$C$33,0,ROW(A23)-1)</f>
        <v>0</v>
      </c>
    </row>
    <row r="67" spans="2:27" ht="23.25" customHeight="1" x14ac:dyDescent="0.4">
      <c r="B67" s="44">
        <v>45346</v>
      </c>
      <c r="C67" s="13"/>
      <c r="D67" s="12">
        <f ca="1">OFFSET('２月①'!$C$32,0,ROW(A24)-1)+OFFSET('２月②'!$C$32,0,ROW(A24)-1)+OFFSET('２月③'!$C$32,0,ROW(A24)-1)+OFFSET('２月④'!$C$32,0,ROW(A24)-1)</f>
        <v>0</v>
      </c>
      <c r="E67" s="12">
        <f t="shared" ca="1" si="9"/>
        <v>0</v>
      </c>
      <c r="F67" s="12">
        <f ca="1">OFFSET('２月①'!$C$37,0,ROW(A24)-1)+OFFSET('２月②'!$C$37,0,ROW(A24)-1)+OFFSET('２月③'!$C$37,0,ROW(A24)-1)+OFFSET('２月④'!$C$37,0,ROW(A24)-1)</f>
        <v>0</v>
      </c>
      <c r="G67" s="15">
        <f t="shared" ca="1" si="10"/>
        <v>0</v>
      </c>
      <c r="H67" s="13"/>
      <c r="I67" s="12">
        <f ca="1">OFFSET('２月①'!$C$33,0,ROW(A24)-1)+OFFSET('２月②'!$C$33,0,ROW(A24)-1)+OFFSET('２月③'!$C$33,0,ROW(A24)-1)+OFFSET('２月④'!$C$33,0,ROW(A24)-1)</f>
        <v>0</v>
      </c>
      <c r="J67" s="12">
        <f t="shared" ca="1" si="11"/>
        <v>0</v>
      </c>
      <c r="K67" s="12">
        <f ca="1">OFFSET('２月①'!$C$38,0,ROW(A24)-1)+OFFSET('２月②'!$C$38,0,ROW(A24)-1)+OFFSET('２月③'!$C$38,0,ROW(A24)-1)+OFFSET('２月④'!$C$38,0,ROW(A24)-1)</f>
        <v>0</v>
      </c>
      <c r="L67" s="15">
        <f t="shared" ca="1" si="12"/>
        <v>0</v>
      </c>
      <c r="M67" s="13"/>
      <c r="N67" s="12">
        <f ca="1">OFFSET('２月①'!$C$34,0,ROW(A24)-1)+OFFSET('２月②'!$C$34,0,ROW(A24)-1)+OFFSET('２月③'!$C$34,0,ROW(A24)-1)+OFFSET('２月④'!$C$34,0,ROW(A24)-1)</f>
        <v>0</v>
      </c>
      <c r="O67" s="12">
        <f t="shared" ca="1" si="13"/>
        <v>0</v>
      </c>
      <c r="P67" s="12">
        <f ca="1">OFFSET('２月①'!$C$39,0,ROW(A24)-1)+OFFSET('２月②'!$C$39,0,ROW(A24)-1)+OFFSET('２月③'!$C$39,0,ROW(A24)-1)+OFFSET('２月④'!$C$39,0,ROW(A24)-1)</f>
        <v>0</v>
      </c>
      <c r="Q67" s="15">
        <f t="shared" ca="1" si="14"/>
        <v>0</v>
      </c>
      <c r="R67" s="13"/>
      <c r="S67" s="12">
        <f ca="1">OFFSET('２月①'!$C$35,0,ROW(A24)-1)+OFFSET('２月②'!$C$35,0,ROW(A24)-1)+OFFSET('２月③'!$C$35,0,ROW(A24)-1)+OFFSET('２月④'!$C$35,0,ROW(A24)-1)</f>
        <v>0</v>
      </c>
      <c r="T67" s="12">
        <f t="shared" ca="1" si="15"/>
        <v>0</v>
      </c>
      <c r="U67" s="12">
        <f ca="1">OFFSET('２月①'!$C$40,0,ROW(A24)-1)+OFFSET('２月②'!$C$40,0,ROW(A24)-1)+OFFSET('２月③'!$C$40,0,ROW(A24)-1)+OFFSET('２月④'!$C$40,0,ROW(A24)-1)</f>
        <v>0</v>
      </c>
      <c r="V67" s="14">
        <f t="shared" ca="1" si="16"/>
        <v>0</v>
      </c>
      <c r="W67" s="13">
        <f ca="1">MIN(OFFSET('２月①'!$C$50,0,ROW(A24)-1)+OFFSET('２月②'!$C$50,0,ROW(A24)-1)+OFFSET('２月③'!$C$50,0,ROW(A24)-1)+OFFSET('２月④'!$C$50,0,ROW(A24)-1),AA67)</f>
        <v>0</v>
      </c>
      <c r="X67" s="12">
        <f ca="1">MIN(OFFSET('２月①'!$C$51,0,ROW(A24)-1)+OFFSET('２月②'!$C$51,0,ROW(A24)-1)+OFFSET('２月③'!$C$51,0,ROW(A24)-1)+OFFSET('２月④'!$C$51,0,ROW(A24)-1),AA67-W67)</f>
        <v>0</v>
      </c>
      <c r="Y67" s="12">
        <f ca="1">MIN(OFFSET('２月①'!$C$52,0,ROW(A24)-1)+OFFSET('２月②'!$C$52,0,ROW(A24)-1)+OFFSET('２月③'!$C$52,0,ROW(A24)-1)+OFFSET('２月④'!$C$52,0,ROW(A24)-1),AA67-W67-X67)</f>
        <v>0</v>
      </c>
      <c r="Z67" s="15">
        <f ca="1">MIN(OFFSET('２月①'!$C$53,0,ROW(A24)-1)+OFFSET('２月②'!$C$53,0,ROW(A24)-1)+OFFSET('２月③'!$C$53,0,ROW(A24)-1)+OFFSET('２月④'!$C$53,0,ROW(A24)-1),AA67-W67-X67-Y67)</f>
        <v>0</v>
      </c>
      <c r="AA67" s="11">
        <f ca="1">OFFSET('２月①'!$C$31,0,ROW(A24)-1)+OFFSET('２月②'!$C$31,0,ROW(A24)-1)+OFFSET('２月③'!$C$31,0,ROW(A24)-1)+OFFSET('２月④'!$C$31,0,ROW(A24)-1)+OFFSET('２月①'!$C$32,0,ROW(A24)-1)+OFFSET('２月②'!$C$32,0,ROW(A24)-1)+OFFSET('２月③'!$C$32,0,ROW(A24)-1)+OFFSET('２月④'!$C$32,0,ROW(A24)-1)+OFFSET('２月①'!$C$33,0,ROW(A24)-1)+OFFSET('２月②'!$C$33,0,ROW(A24)-1)+OFFSET('２月③'!$C$33,0,ROW(A24)-1)+OFFSET('２月④'!$C$33,0,ROW(A24)-1)</f>
        <v>0</v>
      </c>
    </row>
    <row r="68" spans="2:27" ht="23.25" customHeight="1" x14ac:dyDescent="0.4">
      <c r="B68" s="44">
        <v>45347</v>
      </c>
      <c r="C68" s="13"/>
      <c r="D68" s="12">
        <f ca="1">OFFSET('２月①'!$C$32,0,ROW(A25)-1)+OFFSET('２月②'!$C$32,0,ROW(A25)-1)+OFFSET('２月③'!$C$32,0,ROW(A25)-1)+OFFSET('２月④'!$C$32,0,ROW(A25)-1)</f>
        <v>0</v>
      </c>
      <c r="E68" s="12">
        <f t="shared" ca="1" si="9"/>
        <v>0</v>
      </c>
      <c r="F68" s="12">
        <f ca="1">OFFSET('２月①'!$C$37,0,ROW(A25)-1)+OFFSET('２月②'!$C$37,0,ROW(A25)-1)+OFFSET('２月③'!$C$37,0,ROW(A25)-1)+OFFSET('２月④'!$C$37,0,ROW(A25)-1)</f>
        <v>0</v>
      </c>
      <c r="G68" s="15">
        <f t="shared" ca="1" si="10"/>
        <v>0</v>
      </c>
      <c r="H68" s="13"/>
      <c r="I68" s="12">
        <f ca="1">OFFSET('２月①'!$C$33,0,ROW(A25)-1)+OFFSET('２月②'!$C$33,0,ROW(A25)-1)+OFFSET('２月③'!$C$33,0,ROW(A25)-1)+OFFSET('２月④'!$C$33,0,ROW(A25)-1)</f>
        <v>0</v>
      </c>
      <c r="J68" s="12">
        <f t="shared" ca="1" si="11"/>
        <v>0</v>
      </c>
      <c r="K68" s="12">
        <f ca="1">OFFSET('２月①'!$C$38,0,ROW(A25)-1)+OFFSET('２月②'!$C$38,0,ROW(A25)-1)+OFFSET('２月③'!$C$38,0,ROW(A25)-1)+OFFSET('２月④'!$C$38,0,ROW(A25)-1)</f>
        <v>0</v>
      </c>
      <c r="L68" s="15">
        <f t="shared" ca="1" si="12"/>
        <v>0</v>
      </c>
      <c r="M68" s="13"/>
      <c r="N68" s="12">
        <f ca="1">OFFSET('２月①'!$C$34,0,ROW(A25)-1)+OFFSET('２月②'!$C$34,0,ROW(A25)-1)+OFFSET('２月③'!$C$34,0,ROW(A25)-1)+OFFSET('２月④'!$C$34,0,ROW(A25)-1)</f>
        <v>0</v>
      </c>
      <c r="O68" s="12">
        <f t="shared" ca="1" si="13"/>
        <v>0</v>
      </c>
      <c r="P68" s="12">
        <f ca="1">OFFSET('２月①'!$C$39,0,ROW(A25)-1)+OFFSET('２月②'!$C$39,0,ROW(A25)-1)+OFFSET('２月③'!$C$39,0,ROW(A25)-1)+OFFSET('２月④'!$C$39,0,ROW(A25)-1)</f>
        <v>0</v>
      </c>
      <c r="Q68" s="15">
        <f t="shared" ca="1" si="14"/>
        <v>0</v>
      </c>
      <c r="R68" s="13"/>
      <c r="S68" s="12">
        <f ca="1">OFFSET('２月①'!$C$35,0,ROW(A25)-1)+OFFSET('２月②'!$C$35,0,ROW(A25)-1)+OFFSET('２月③'!$C$35,0,ROW(A25)-1)+OFFSET('２月④'!$C$35,0,ROW(A25)-1)</f>
        <v>0</v>
      </c>
      <c r="T68" s="12">
        <f t="shared" ca="1" si="15"/>
        <v>0</v>
      </c>
      <c r="U68" s="12">
        <f ca="1">OFFSET('２月①'!$C$40,0,ROW(A25)-1)+OFFSET('２月②'!$C$40,0,ROW(A25)-1)+OFFSET('２月③'!$C$40,0,ROW(A25)-1)+OFFSET('２月④'!$C$40,0,ROW(A25)-1)</f>
        <v>0</v>
      </c>
      <c r="V68" s="14">
        <f t="shared" ca="1" si="16"/>
        <v>0</v>
      </c>
      <c r="W68" s="13">
        <f ca="1">MIN(OFFSET('２月①'!$C$50,0,ROW(A25)-1)+OFFSET('２月②'!$C$50,0,ROW(A25)-1)+OFFSET('２月③'!$C$50,0,ROW(A25)-1)+OFFSET('２月④'!$C$50,0,ROW(A25)-1),AA68)</f>
        <v>0</v>
      </c>
      <c r="X68" s="12">
        <f ca="1">MIN(OFFSET('２月①'!$C$51,0,ROW(A25)-1)+OFFSET('２月②'!$C$51,0,ROW(A25)-1)+OFFSET('２月③'!$C$51,0,ROW(A25)-1)+OFFSET('２月④'!$C$51,0,ROW(A25)-1),AA68-W68)</f>
        <v>0</v>
      </c>
      <c r="Y68" s="12">
        <f ca="1">MIN(OFFSET('２月①'!$C$52,0,ROW(A25)-1)+OFFSET('２月②'!$C$52,0,ROW(A25)-1)+OFFSET('２月③'!$C$52,0,ROW(A25)-1)+OFFSET('２月④'!$C$52,0,ROW(A25)-1),AA68-W68-X68)</f>
        <v>0</v>
      </c>
      <c r="Z68" s="15">
        <f ca="1">MIN(OFFSET('２月①'!$C$53,0,ROW(A25)-1)+OFFSET('２月②'!$C$53,0,ROW(A25)-1)+OFFSET('２月③'!$C$53,0,ROW(A25)-1)+OFFSET('２月④'!$C$53,0,ROW(A25)-1),AA68-W68-X68-Y68)</f>
        <v>0</v>
      </c>
      <c r="AA68" s="11">
        <f ca="1">OFFSET('２月①'!$C$31,0,ROW(A25)-1)+OFFSET('２月②'!$C$31,0,ROW(A25)-1)+OFFSET('２月③'!$C$31,0,ROW(A25)-1)+OFFSET('２月④'!$C$31,0,ROW(A25)-1)+OFFSET('２月①'!$C$32,0,ROW(A25)-1)+OFFSET('２月②'!$C$32,0,ROW(A25)-1)+OFFSET('２月③'!$C$32,0,ROW(A25)-1)+OFFSET('２月④'!$C$32,0,ROW(A25)-1)+OFFSET('２月①'!$C$33,0,ROW(A25)-1)+OFFSET('２月②'!$C$33,0,ROW(A25)-1)+OFFSET('２月③'!$C$33,0,ROW(A25)-1)+OFFSET('２月④'!$C$33,0,ROW(A25)-1)</f>
        <v>0</v>
      </c>
    </row>
    <row r="69" spans="2:27" ht="23.25" customHeight="1" x14ac:dyDescent="0.4">
      <c r="B69" s="44">
        <v>45348</v>
      </c>
      <c r="C69" s="13"/>
      <c r="D69" s="12">
        <f ca="1">OFFSET('２月①'!$C$32,0,ROW(A26)-1)+OFFSET('２月②'!$C$32,0,ROW(A26)-1)+OFFSET('２月③'!$C$32,0,ROW(A26)-1)+OFFSET('２月④'!$C$32,0,ROW(A26)-1)</f>
        <v>0</v>
      </c>
      <c r="E69" s="12">
        <f t="shared" ca="1" si="9"/>
        <v>0</v>
      </c>
      <c r="F69" s="12">
        <f ca="1">OFFSET('２月①'!$C$37,0,ROW(A26)-1)+OFFSET('２月②'!$C$37,0,ROW(A26)-1)+OFFSET('２月③'!$C$37,0,ROW(A26)-1)+OFFSET('２月④'!$C$37,0,ROW(A26)-1)</f>
        <v>0</v>
      </c>
      <c r="G69" s="15">
        <f t="shared" ca="1" si="10"/>
        <v>0</v>
      </c>
      <c r="H69" s="13"/>
      <c r="I69" s="12">
        <f ca="1">OFFSET('２月①'!$C$33,0,ROW(A26)-1)+OFFSET('２月②'!$C$33,0,ROW(A26)-1)+OFFSET('２月③'!$C$33,0,ROW(A26)-1)+OFFSET('２月④'!$C$33,0,ROW(A26)-1)</f>
        <v>0</v>
      </c>
      <c r="J69" s="12">
        <f t="shared" ca="1" si="11"/>
        <v>0</v>
      </c>
      <c r="K69" s="12">
        <f ca="1">OFFSET('２月①'!$C$38,0,ROW(A26)-1)+OFFSET('２月②'!$C$38,0,ROW(A26)-1)+OFFSET('２月③'!$C$38,0,ROW(A26)-1)+OFFSET('２月④'!$C$38,0,ROW(A26)-1)</f>
        <v>0</v>
      </c>
      <c r="L69" s="15">
        <f t="shared" ca="1" si="12"/>
        <v>0</v>
      </c>
      <c r="M69" s="13"/>
      <c r="N69" s="12">
        <f ca="1">OFFSET('２月①'!$C$34,0,ROW(A26)-1)+OFFSET('２月②'!$C$34,0,ROW(A26)-1)+OFFSET('２月③'!$C$34,0,ROW(A26)-1)+OFFSET('２月④'!$C$34,0,ROW(A26)-1)</f>
        <v>0</v>
      </c>
      <c r="O69" s="12">
        <f t="shared" ca="1" si="13"/>
        <v>0</v>
      </c>
      <c r="P69" s="12">
        <f ca="1">OFFSET('２月①'!$C$39,0,ROW(A26)-1)+OFFSET('２月②'!$C$39,0,ROW(A26)-1)+OFFSET('２月③'!$C$39,0,ROW(A26)-1)+OFFSET('２月④'!$C$39,0,ROW(A26)-1)</f>
        <v>0</v>
      </c>
      <c r="Q69" s="15">
        <f t="shared" ca="1" si="14"/>
        <v>0</v>
      </c>
      <c r="R69" s="13"/>
      <c r="S69" s="12">
        <f ca="1">OFFSET('２月①'!$C$35,0,ROW(A26)-1)+OFFSET('２月②'!$C$35,0,ROW(A26)-1)+OFFSET('２月③'!$C$35,0,ROW(A26)-1)+OFFSET('２月④'!$C$35,0,ROW(A26)-1)</f>
        <v>0</v>
      </c>
      <c r="T69" s="12">
        <f t="shared" ca="1" si="15"/>
        <v>0</v>
      </c>
      <c r="U69" s="12">
        <f ca="1">OFFSET('２月①'!$C$40,0,ROW(A26)-1)+OFFSET('２月②'!$C$40,0,ROW(A26)-1)+OFFSET('２月③'!$C$40,0,ROW(A26)-1)+OFFSET('２月④'!$C$40,0,ROW(A26)-1)</f>
        <v>0</v>
      </c>
      <c r="V69" s="14">
        <f t="shared" ca="1" si="16"/>
        <v>0</v>
      </c>
      <c r="W69" s="13">
        <f ca="1">MIN(OFFSET('２月①'!$C$50,0,ROW(A26)-1)+OFFSET('２月②'!$C$50,0,ROW(A26)-1)+OFFSET('２月③'!$C$50,0,ROW(A26)-1)+OFFSET('２月④'!$C$50,0,ROW(A26)-1),AA69)</f>
        <v>0</v>
      </c>
      <c r="X69" s="12">
        <f ca="1">MIN(OFFSET('２月①'!$C$51,0,ROW(A26)-1)+OFFSET('２月②'!$C$51,0,ROW(A26)-1)+OFFSET('２月③'!$C$51,0,ROW(A26)-1)+OFFSET('２月④'!$C$51,0,ROW(A26)-1),AA69-W69)</f>
        <v>0</v>
      </c>
      <c r="Y69" s="12">
        <f ca="1">MIN(OFFSET('２月①'!$C$52,0,ROW(A26)-1)+OFFSET('２月②'!$C$52,0,ROW(A26)-1)+OFFSET('２月③'!$C$52,0,ROW(A26)-1)+OFFSET('２月④'!$C$52,0,ROW(A26)-1),AA69-W69-X69)</f>
        <v>0</v>
      </c>
      <c r="Z69" s="15">
        <f ca="1">MIN(OFFSET('２月①'!$C$53,0,ROW(A26)-1)+OFFSET('２月②'!$C$53,0,ROW(A26)-1)+OFFSET('２月③'!$C$53,0,ROW(A26)-1)+OFFSET('２月④'!$C$53,0,ROW(A26)-1),AA69-W69-X69-Y69)</f>
        <v>0</v>
      </c>
      <c r="AA69" s="11">
        <f ca="1">OFFSET('２月①'!$C$31,0,ROW(A26)-1)+OFFSET('２月②'!$C$31,0,ROW(A26)-1)+OFFSET('２月③'!$C$31,0,ROW(A26)-1)+OFFSET('２月④'!$C$31,0,ROW(A26)-1)+OFFSET('２月①'!$C$32,0,ROW(A26)-1)+OFFSET('２月②'!$C$32,0,ROW(A26)-1)+OFFSET('２月③'!$C$32,0,ROW(A26)-1)+OFFSET('２月④'!$C$32,0,ROW(A26)-1)+OFFSET('２月①'!$C$33,0,ROW(A26)-1)+OFFSET('２月②'!$C$33,0,ROW(A26)-1)+OFFSET('２月③'!$C$33,0,ROW(A26)-1)+OFFSET('２月④'!$C$33,0,ROW(A26)-1)</f>
        <v>0</v>
      </c>
    </row>
    <row r="70" spans="2:27" ht="23.25" customHeight="1" x14ac:dyDescent="0.4">
      <c r="B70" s="44">
        <v>45349</v>
      </c>
      <c r="C70" s="13"/>
      <c r="D70" s="12">
        <f ca="1">OFFSET('２月①'!$C$32,0,ROW(A27)-1)+OFFSET('２月②'!$C$32,0,ROW(A27)-1)+OFFSET('２月③'!$C$32,0,ROW(A27)-1)+OFFSET('２月④'!$C$32,0,ROW(A27)-1)</f>
        <v>0</v>
      </c>
      <c r="E70" s="12">
        <f t="shared" ca="1" si="9"/>
        <v>0</v>
      </c>
      <c r="F70" s="12">
        <f ca="1">OFFSET('２月①'!$C$37,0,ROW(A27)-1)+OFFSET('２月②'!$C$37,0,ROW(A27)-1)+OFFSET('２月③'!$C$37,0,ROW(A27)-1)+OFFSET('２月④'!$C$37,0,ROW(A27)-1)</f>
        <v>0</v>
      </c>
      <c r="G70" s="15">
        <f t="shared" ca="1" si="10"/>
        <v>0</v>
      </c>
      <c r="H70" s="13"/>
      <c r="I70" s="12">
        <f ca="1">OFFSET('２月①'!$C$33,0,ROW(A27)-1)+OFFSET('２月②'!$C$33,0,ROW(A27)-1)+OFFSET('２月③'!$C$33,0,ROW(A27)-1)+OFFSET('２月④'!$C$33,0,ROW(A27)-1)</f>
        <v>0</v>
      </c>
      <c r="J70" s="12">
        <f t="shared" ca="1" si="11"/>
        <v>0</v>
      </c>
      <c r="K70" s="12">
        <f ca="1">OFFSET('２月①'!$C$38,0,ROW(A27)-1)+OFFSET('２月②'!$C$38,0,ROW(A27)-1)+OFFSET('２月③'!$C$38,0,ROW(A27)-1)+OFFSET('２月④'!$C$38,0,ROW(A27)-1)</f>
        <v>0</v>
      </c>
      <c r="L70" s="15">
        <f t="shared" ca="1" si="12"/>
        <v>0</v>
      </c>
      <c r="M70" s="13"/>
      <c r="N70" s="12">
        <f ca="1">OFFSET('２月①'!$C$34,0,ROW(A27)-1)+OFFSET('２月②'!$C$34,0,ROW(A27)-1)+OFFSET('２月③'!$C$34,0,ROW(A27)-1)+OFFSET('２月④'!$C$34,0,ROW(A27)-1)</f>
        <v>0</v>
      </c>
      <c r="O70" s="12">
        <f t="shared" ca="1" si="13"/>
        <v>0</v>
      </c>
      <c r="P70" s="12">
        <f ca="1">OFFSET('２月①'!$C$39,0,ROW(A27)-1)+OFFSET('２月②'!$C$39,0,ROW(A27)-1)+OFFSET('２月③'!$C$39,0,ROW(A27)-1)+OFFSET('２月④'!$C$39,0,ROW(A27)-1)</f>
        <v>0</v>
      </c>
      <c r="Q70" s="15">
        <f t="shared" ca="1" si="14"/>
        <v>0</v>
      </c>
      <c r="R70" s="13"/>
      <c r="S70" s="12">
        <f ca="1">OFFSET('２月①'!$C$35,0,ROW(A27)-1)+OFFSET('２月②'!$C$35,0,ROW(A27)-1)+OFFSET('２月③'!$C$35,0,ROW(A27)-1)+OFFSET('２月④'!$C$35,0,ROW(A27)-1)</f>
        <v>0</v>
      </c>
      <c r="T70" s="12">
        <f t="shared" ca="1" si="15"/>
        <v>0</v>
      </c>
      <c r="U70" s="12">
        <f ca="1">OFFSET('２月①'!$C$40,0,ROW(A27)-1)+OFFSET('２月②'!$C$40,0,ROW(A27)-1)+OFFSET('２月③'!$C$40,0,ROW(A27)-1)+OFFSET('２月④'!$C$40,0,ROW(A27)-1)</f>
        <v>0</v>
      </c>
      <c r="V70" s="14">
        <f t="shared" ca="1" si="16"/>
        <v>0</v>
      </c>
      <c r="W70" s="13">
        <f ca="1">MIN(OFFSET('２月①'!$C$50,0,ROW(A27)-1)+OFFSET('２月②'!$C$50,0,ROW(A27)-1)+OFFSET('２月③'!$C$50,0,ROW(A27)-1)+OFFSET('２月④'!$C$50,0,ROW(A27)-1),AA70)</f>
        <v>0</v>
      </c>
      <c r="X70" s="12">
        <f ca="1">MIN(OFFSET('２月①'!$C$51,0,ROW(A27)-1)+OFFSET('２月②'!$C$51,0,ROW(A27)-1)+OFFSET('２月③'!$C$51,0,ROW(A27)-1)+OFFSET('２月④'!$C$51,0,ROW(A27)-1),AA70-W70)</f>
        <v>0</v>
      </c>
      <c r="Y70" s="12">
        <f ca="1">MIN(OFFSET('２月①'!$C$52,0,ROW(A27)-1)+OFFSET('２月②'!$C$52,0,ROW(A27)-1)+OFFSET('２月③'!$C$52,0,ROW(A27)-1)+OFFSET('２月④'!$C$52,0,ROW(A27)-1),AA70-W70-X70)</f>
        <v>0</v>
      </c>
      <c r="Z70" s="15">
        <f ca="1">MIN(OFFSET('２月①'!$C$53,0,ROW(A27)-1)+OFFSET('２月②'!$C$53,0,ROW(A27)-1)+OFFSET('２月③'!$C$53,0,ROW(A27)-1)+OFFSET('２月④'!$C$53,0,ROW(A27)-1),AA70-W70-X70-Y70)</f>
        <v>0</v>
      </c>
      <c r="AA70" s="11">
        <f ca="1">OFFSET('２月①'!$C$31,0,ROW(A27)-1)+OFFSET('２月②'!$C$31,0,ROW(A27)-1)+OFFSET('２月③'!$C$31,0,ROW(A27)-1)+OFFSET('２月④'!$C$31,0,ROW(A27)-1)+OFFSET('２月①'!$C$32,0,ROW(A27)-1)+OFFSET('２月②'!$C$32,0,ROW(A27)-1)+OFFSET('２月③'!$C$32,0,ROW(A27)-1)+OFFSET('２月④'!$C$32,0,ROW(A27)-1)+OFFSET('２月①'!$C$33,0,ROW(A27)-1)+OFFSET('２月②'!$C$33,0,ROW(A27)-1)+OFFSET('２月③'!$C$33,0,ROW(A27)-1)+OFFSET('２月④'!$C$33,0,ROW(A27)-1)</f>
        <v>0</v>
      </c>
    </row>
    <row r="71" spans="2:27" ht="23.25" customHeight="1" x14ac:dyDescent="0.4">
      <c r="B71" s="44">
        <v>45350</v>
      </c>
      <c r="C71" s="13"/>
      <c r="D71" s="12">
        <f ca="1">OFFSET('２月①'!$C$32,0,ROW(A28)-1)+OFFSET('２月②'!$C$32,0,ROW(A28)-1)+OFFSET('２月③'!$C$32,0,ROW(A28)-1)+OFFSET('２月④'!$C$32,0,ROW(A28)-1)</f>
        <v>0</v>
      </c>
      <c r="E71" s="12">
        <f t="shared" ca="1" si="9"/>
        <v>0</v>
      </c>
      <c r="F71" s="12">
        <f ca="1">OFFSET('２月①'!$C$37,0,ROW(A28)-1)+OFFSET('２月②'!$C$37,0,ROW(A28)-1)+OFFSET('２月③'!$C$37,0,ROW(A28)-1)+OFFSET('２月④'!$C$37,0,ROW(A28)-1)</f>
        <v>0</v>
      </c>
      <c r="G71" s="15">
        <f t="shared" ca="1" si="10"/>
        <v>0</v>
      </c>
      <c r="H71" s="13"/>
      <c r="I71" s="12">
        <f ca="1">OFFSET('２月①'!$C$33,0,ROW(A28)-1)+OFFSET('２月②'!$C$33,0,ROW(A28)-1)+OFFSET('２月③'!$C$33,0,ROW(A28)-1)+OFFSET('２月④'!$C$33,0,ROW(A28)-1)</f>
        <v>0</v>
      </c>
      <c r="J71" s="12">
        <f t="shared" ca="1" si="11"/>
        <v>0</v>
      </c>
      <c r="K71" s="12">
        <f ca="1">OFFSET('２月①'!$C$38,0,ROW(A28)-1)+OFFSET('２月②'!$C$38,0,ROW(A28)-1)+OFFSET('２月③'!$C$38,0,ROW(A28)-1)+OFFSET('２月④'!$C$38,0,ROW(A28)-1)</f>
        <v>0</v>
      </c>
      <c r="L71" s="15">
        <f t="shared" ca="1" si="12"/>
        <v>0</v>
      </c>
      <c r="M71" s="13"/>
      <c r="N71" s="12">
        <f ca="1">OFFSET('２月①'!$C$34,0,ROW(A28)-1)+OFFSET('２月②'!$C$34,0,ROW(A28)-1)+OFFSET('２月③'!$C$34,0,ROW(A28)-1)+OFFSET('２月④'!$C$34,0,ROW(A28)-1)</f>
        <v>0</v>
      </c>
      <c r="O71" s="12">
        <f t="shared" ca="1" si="13"/>
        <v>0</v>
      </c>
      <c r="P71" s="12">
        <f ca="1">OFFSET('２月①'!$C$39,0,ROW(A28)-1)+OFFSET('２月②'!$C$39,0,ROW(A28)-1)+OFFSET('２月③'!$C$39,0,ROW(A28)-1)+OFFSET('２月④'!$C$39,0,ROW(A28)-1)</f>
        <v>0</v>
      </c>
      <c r="Q71" s="15">
        <f t="shared" ca="1" si="14"/>
        <v>0</v>
      </c>
      <c r="R71" s="13"/>
      <c r="S71" s="12">
        <f ca="1">OFFSET('２月①'!$C$35,0,ROW(A28)-1)+OFFSET('２月②'!$C$35,0,ROW(A28)-1)+OFFSET('２月③'!$C$35,0,ROW(A28)-1)+OFFSET('２月④'!$C$35,0,ROW(A28)-1)</f>
        <v>0</v>
      </c>
      <c r="T71" s="12">
        <f t="shared" ca="1" si="15"/>
        <v>0</v>
      </c>
      <c r="U71" s="12">
        <f ca="1">OFFSET('２月①'!$C$40,0,ROW(A28)-1)+OFFSET('２月②'!$C$40,0,ROW(A28)-1)+OFFSET('２月③'!$C$40,0,ROW(A28)-1)+OFFSET('２月④'!$C$40,0,ROW(A28)-1)</f>
        <v>0</v>
      </c>
      <c r="V71" s="14">
        <f t="shared" ca="1" si="16"/>
        <v>0</v>
      </c>
      <c r="W71" s="13">
        <f ca="1">MIN(OFFSET('２月①'!$C$50,0,ROW(A28)-1)+OFFSET('２月②'!$C$50,0,ROW(A28)-1)+OFFSET('２月③'!$C$50,0,ROW(A28)-1)+OFFSET('２月④'!$C$50,0,ROW(A28)-1),AA71)</f>
        <v>0</v>
      </c>
      <c r="X71" s="12">
        <f ca="1">MIN(OFFSET('２月①'!$C$51,0,ROW(A28)-1)+OFFSET('２月②'!$C$51,0,ROW(A28)-1)+OFFSET('２月③'!$C$51,0,ROW(A28)-1)+OFFSET('２月④'!$C$51,0,ROW(A28)-1),AA71-W71)</f>
        <v>0</v>
      </c>
      <c r="Y71" s="12">
        <f ca="1">MIN(OFFSET('２月①'!$C$52,0,ROW(A28)-1)+OFFSET('２月②'!$C$52,0,ROW(A28)-1)+OFFSET('２月③'!$C$52,0,ROW(A28)-1)+OFFSET('２月④'!$C$52,0,ROW(A28)-1),AA71-W71-X71)</f>
        <v>0</v>
      </c>
      <c r="Z71" s="15">
        <f ca="1">MIN(OFFSET('２月①'!$C$53,0,ROW(A28)-1)+OFFSET('２月②'!$C$53,0,ROW(A28)-1)+OFFSET('２月③'!$C$53,0,ROW(A28)-1)+OFFSET('２月④'!$C$53,0,ROW(A28)-1),AA71-W71-X71-Y71)</f>
        <v>0</v>
      </c>
      <c r="AA71" s="11">
        <f ca="1">OFFSET('２月①'!$C$31,0,ROW(A28)-1)+OFFSET('２月②'!$C$31,0,ROW(A28)-1)+OFFSET('２月③'!$C$31,0,ROW(A28)-1)+OFFSET('２月④'!$C$31,0,ROW(A28)-1)+OFFSET('２月①'!$C$32,0,ROW(A28)-1)+OFFSET('２月②'!$C$32,0,ROW(A28)-1)+OFFSET('２月③'!$C$32,0,ROW(A28)-1)+OFFSET('２月④'!$C$32,0,ROW(A28)-1)+OFFSET('２月①'!$C$33,0,ROW(A28)-1)+OFFSET('２月②'!$C$33,0,ROW(A28)-1)+OFFSET('２月③'!$C$33,0,ROW(A28)-1)+OFFSET('２月④'!$C$33,0,ROW(A28)-1)</f>
        <v>0</v>
      </c>
    </row>
    <row r="72" spans="2:27" ht="23.25" customHeight="1" thickBot="1" x14ac:dyDescent="0.45">
      <c r="B72" s="44">
        <v>45351</v>
      </c>
      <c r="C72" s="13"/>
      <c r="D72" s="12">
        <f ca="1">OFFSET('２月①'!$C$32,0,ROW(A29)-1)+OFFSET('２月②'!$C$32,0,ROW(A29)-1)+OFFSET('２月③'!$C$32,0,ROW(A29)-1)+OFFSET('２月④'!$C$32,0,ROW(A29)-1)</f>
        <v>0</v>
      </c>
      <c r="E72" s="12">
        <f t="shared" ca="1" si="9"/>
        <v>0</v>
      </c>
      <c r="F72" s="12">
        <f ca="1">OFFSET('２月①'!$C$37,0,ROW(A29)-1)+OFFSET('２月②'!$C$37,0,ROW(A29)-1)+OFFSET('２月③'!$C$37,0,ROW(A29)-1)+OFFSET('２月④'!$C$37,0,ROW(A29)-1)</f>
        <v>0</v>
      </c>
      <c r="G72" s="15">
        <f t="shared" ca="1" si="10"/>
        <v>0</v>
      </c>
      <c r="H72" s="13"/>
      <c r="I72" s="12">
        <f ca="1">OFFSET('２月①'!$C$33,0,ROW(A29)-1)+OFFSET('２月②'!$C$33,0,ROW(A29)-1)+OFFSET('２月③'!$C$33,0,ROW(A29)-1)+OFFSET('２月④'!$C$33,0,ROW(A29)-1)</f>
        <v>0</v>
      </c>
      <c r="J72" s="12">
        <f t="shared" ca="1" si="11"/>
        <v>0</v>
      </c>
      <c r="K72" s="12">
        <f ca="1">OFFSET('２月①'!$C$38,0,ROW(A29)-1)+OFFSET('２月②'!$C$38,0,ROW(A29)-1)+OFFSET('２月③'!$C$38,0,ROW(A29)-1)+OFFSET('２月④'!$C$38,0,ROW(A29)-1)</f>
        <v>0</v>
      </c>
      <c r="L72" s="15">
        <f t="shared" ca="1" si="12"/>
        <v>0</v>
      </c>
      <c r="M72" s="13"/>
      <c r="N72" s="12">
        <f ca="1">OFFSET('２月①'!$C$34,0,ROW(A29)-1)+OFFSET('２月②'!$C$34,0,ROW(A29)-1)+OFFSET('２月③'!$C$34,0,ROW(A29)-1)+OFFSET('２月④'!$C$34,0,ROW(A29)-1)</f>
        <v>0</v>
      </c>
      <c r="O72" s="12">
        <f t="shared" ca="1" si="13"/>
        <v>0</v>
      </c>
      <c r="P72" s="12">
        <f ca="1">OFFSET('２月①'!$C$39,0,ROW(A29)-1)+OFFSET('２月②'!$C$39,0,ROW(A29)-1)+OFFSET('２月③'!$C$39,0,ROW(A29)-1)+OFFSET('２月④'!$C$39,0,ROW(A29)-1)</f>
        <v>0</v>
      </c>
      <c r="Q72" s="15">
        <f t="shared" ca="1" si="14"/>
        <v>0</v>
      </c>
      <c r="R72" s="13"/>
      <c r="S72" s="12">
        <f ca="1">OFFSET('２月①'!$C$35,0,ROW(A29)-1)+OFFSET('２月②'!$C$35,0,ROW(A29)-1)+OFFSET('２月③'!$C$35,0,ROW(A29)-1)+OFFSET('２月④'!$C$35,0,ROW(A29)-1)</f>
        <v>0</v>
      </c>
      <c r="T72" s="12">
        <f t="shared" ca="1" si="15"/>
        <v>0</v>
      </c>
      <c r="U72" s="12">
        <f ca="1">OFFSET('２月①'!$C$40,0,ROW(A29)-1)+OFFSET('２月②'!$C$40,0,ROW(A29)-1)+OFFSET('２月③'!$C$40,0,ROW(A29)-1)+OFFSET('２月④'!$C$40,0,ROW(A29)-1)</f>
        <v>0</v>
      </c>
      <c r="V72" s="14">
        <f t="shared" ca="1" si="16"/>
        <v>0</v>
      </c>
      <c r="W72" s="13">
        <f ca="1">MIN(OFFSET('２月①'!$C$50,0,ROW(A29)-1)+OFFSET('２月②'!$C$50,0,ROW(A29)-1)+OFFSET('２月③'!$C$50,0,ROW(A29)-1)+OFFSET('２月④'!$C$50,0,ROW(A29)-1),AA72)</f>
        <v>0</v>
      </c>
      <c r="X72" s="12">
        <f ca="1">MIN(OFFSET('２月①'!$C$51,0,ROW(A29)-1)+OFFSET('２月②'!$C$51,0,ROW(A29)-1)+OFFSET('２月③'!$C$51,0,ROW(A29)-1)+OFFSET('２月④'!$C$51,0,ROW(A29)-1),AA72-W72)</f>
        <v>0</v>
      </c>
      <c r="Y72" s="12">
        <f ca="1">MIN(OFFSET('２月①'!$C$52,0,ROW(A29)-1)+OFFSET('２月②'!$C$52,0,ROW(A29)-1)+OFFSET('２月③'!$C$52,0,ROW(A29)-1)+OFFSET('２月④'!$C$52,0,ROW(A29)-1),AA72-W72-X72)</f>
        <v>0</v>
      </c>
      <c r="Z72" s="15">
        <f ca="1">MIN(OFFSET('２月①'!$C$53,0,ROW(A29)-1)+OFFSET('２月②'!$C$53,0,ROW(A29)-1)+OFFSET('２月③'!$C$53,0,ROW(A29)-1)+OFFSET('２月④'!$C$53,0,ROW(A29)-1),AA72-W72-X72-Y72)</f>
        <v>0</v>
      </c>
      <c r="AA72" s="11">
        <f ca="1">OFFSET('２月①'!$C$31,0,ROW(A29)-1)+OFFSET('２月②'!$C$31,0,ROW(A29)-1)+OFFSET('２月③'!$C$31,0,ROW(A29)-1)+OFFSET('２月④'!$C$31,0,ROW(A29)-1)+OFFSET('２月①'!$C$32,0,ROW(A29)-1)+OFFSET('２月②'!$C$32,0,ROW(A29)-1)+OFFSET('２月③'!$C$32,0,ROW(A29)-1)+OFFSET('２月④'!$C$32,0,ROW(A29)-1)+OFFSET('２月①'!$C$33,0,ROW(A29)-1)+OFFSET('２月②'!$C$33,0,ROW(A29)-1)+OFFSET('２月③'!$C$33,0,ROW(A29)-1)+OFFSET('２月④'!$C$33,0,ROW(A29)-1)</f>
        <v>0</v>
      </c>
    </row>
    <row r="73" spans="2:27" ht="23.25" customHeight="1" thickTop="1" x14ac:dyDescent="0.4">
      <c r="B73" s="46" t="s">
        <v>21</v>
      </c>
      <c r="C73" s="17">
        <f t="shared" ref="C73:Z73" si="17">SUM(C44:C72)</f>
        <v>0</v>
      </c>
      <c r="D73" s="16">
        <f t="shared" ca="1" si="17"/>
        <v>0</v>
      </c>
      <c r="E73" s="16">
        <f t="shared" ca="1" si="17"/>
        <v>0</v>
      </c>
      <c r="F73" s="16">
        <f t="shared" ca="1" si="17"/>
        <v>0</v>
      </c>
      <c r="G73" s="19">
        <f t="shared" ca="1" si="17"/>
        <v>0</v>
      </c>
      <c r="H73" s="17">
        <f t="shared" si="17"/>
        <v>0</v>
      </c>
      <c r="I73" s="16">
        <f t="shared" ca="1" si="17"/>
        <v>0</v>
      </c>
      <c r="J73" s="16">
        <f t="shared" ca="1" si="17"/>
        <v>0</v>
      </c>
      <c r="K73" s="16">
        <f t="shared" ca="1" si="17"/>
        <v>0</v>
      </c>
      <c r="L73" s="19">
        <f t="shared" ca="1" si="17"/>
        <v>0</v>
      </c>
      <c r="M73" s="17">
        <f t="shared" si="17"/>
        <v>0</v>
      </c>
      <c r="N73" s="16">
        <f t="shared" ca="1" si="17"/>
        <v>0</v>
      </c>
      <c r="O73" s="16">
        <f t="shared" ca="1" si="17"/>
        <v>0</v>
      </c>
      <c r="P73" s="16">
        <f t="shared" ca="1" si="17"/>
        <v>0</v>
      </c>
      <c r="Q73" s="19">
        <f t="shared" ca="1" si="17"/>
        <v>0</v>
      </c>
      <c r="R73" s="17">
        <f t="shared" si="17"/>
        <v>0</v>
      </c>
      <c r="S73" s="16">
        <f t="shared" ca="1" si="17"/>
        <v>0</v>
      </c>
      <c r="T73" s="16">
        <f t="shared" ca="1" si="17"/>
        <v>0</v>
      </c>
      <c r="U73" s="16">
        <f t="shared" ca="1" si="17"/>
        <v>0</v>
      </c>
      <c r="V73" s="18">
        <f t="shared" ca="1" si="17"/>
        <v>0</v>
      </c>
      <c r="W73" s="17">
        <f t="shared" ca="1" si="17"/>
        <v>0</v>
      </c>
      <c r="X73" s="16">
        <f t="shared" ca="1" si="17"/>
        <v>0</v>
      </c>
      <c r="Y73" s="16">
        <f t="shared" ca="1" si="17"/>
        <v>0</v>
      </c>
      <c r="Z73" s="19">
        <f t="shared" ca="1" si="17"/>
        <v>0</v>
      </c>
    </row>
    <row r="74" spans="2:27" ht="23.25" customHeight="1" x14ac:dyDescent="0.4">
      <c r="B74" s="44">
        <v>45352</v>
      </c>
      <c r="C74" s="13"/>
      <c r="D74" s="12">
        <f ca="1">OFFSET('３月①'!$C$32,0,ROW(A1)-1)+OFFSET('３月②'!$C$32,0,ROW(A1)-1)+OFFSET('３月③'!$C$32,0,ROW(A1)-1)+OFFSET('３月④'!$C$32,0,ROW(A1)-1)</f>
        <v>0</v>
      </c>
      <c r="E74" s="12">
        <f ca="1">SUM(C74:D74)</f>
        <v>0</v>
      </c>
      <c r="F74" s="12">
        <f ca="1">OFFSET('３月①'!$C$37,0,ROW(A1)-1)+OFFSET('３月②'!$C$37,0,ROW(A1)-1)+OFFSET('３月③'!$C$37,0,ROW(A1)-1)+OFFSET('３月④'!$C$37,0,ROW(A1)-1)</f>
        <v>0</v>
      </c>
      <c r="G74" s="15">
        <f ca="1">E74-F74</f>
        <v>0</v>
      </c>
      <c r="H74" s="13"/>
      <c r="I74" s="12">
        <f ca="1">OFFSET('３月①'!$C$33,0,ROW(A1)-1)+OFFSET('３月②'!$C$33,0,ROW(A1)-1)+OFFSET('３月③'!$C$33,0,ROW(A1)-1)+OFFSET('３月④'!$C$33,0,ROW(A1)-1)</f>
        <v>0</v>
      </c>
      <c r="J74" s="12">
        <f ca="1">SUM(H74:I74)</f>
        <v>0</v>
      </c>
      <c r="K74" s="12">
        <f ca="1">OFFSET('３月①'!$C$38,0,ROW(A1)-1)+OFFSET('３月②'!$C$38,0,ROW(A1)-1)+OFFSET('３月③'!$C$38,0,ROW(A1)-1)+OFFSET('３月④'!$C$38,0,ROW(A1)-1)</f>
        <v>0</v>
      </c>
      <c r="L74" s="15">
        <f ca="1">J74-K74</f>
        <v>0</v>
      </c>
      <c r="M74" s="13"/>
      <c r="N74" s="12">
        <f ca="1">OFFSET('３月①'!$C$34,0,ROW(A1)-1)+OFFSET('３月②'!$C$34,0,ROW(A1)-1)+OFFSET('３月③'!$C$34,0,ROW(A1)-1)+OFFSET('３月④'!$C$34,0,ROW(A1)-1)</f>
        <v>0</v>
      </c>
      <c r="O74" s="12">
        <f ca="1">SUM(M74:N74)</f>
        <v>0</v>
      </c>
      <c r="P74" s="12">
        <f ca="1">OFFSET('３月①'!$C$39,0,ROW(A1)-1)+OFFSET('３月②'!$C$39,0,ROW(A1)-1)+OFFSET('３月③'!$C$39,0,ROW(A1)-1)+OFFSET('３月④'!$C$39,0,ROW(A1)-1)</f>
        <v>0</v>
      </c>
      <c r="Q74" s="15">
        <f ca="1">O74-P74</f>
        <v>0</v>
      </c>
      <c r="R74" s="13"/>
      <c r="S74" s="12">
        <f ca="1">OFFSET('３月①'!$C$35,0,ROW(A1)-1)+OFFSET('３月②'!$C$35,0,ROW(A1)-1)+OFFSET('３月③'!$C$35,0,ROW(A1)-1)+OFFSET('３月④'!$C$35,0,ROW(A1)-1)</f>
        <v>0</v>
      </c>
      <c r="T74" s="12">
        <f ca="1">SUM(R74:S74)</f>
        <v>0</v>
      </c>
      <c r="U74" s="12">
        <f ca="1">OFFSET('３月①'!$C$40,0,ROW(A1)-1)+OFFSET('３月②'!$C$40,0,ROW(A1)-1)+OFFSET('３月③'!$C$40,0,ROW(A1)-1)+OFFSET('３月④'!$C$40,0,ROW(A1)-1)</f>
        <v>0</v>
      </c>
      <c r="V74" s="14">
        <f ca="1">T74-U74</f>
        <v>0</v>
      </c>
      <c r="W74" s="13">
        <f ca="1">MIN(OFFSET('３月①'!$C$50,0,ROW(A1)-1)+OFFSET('３月②'!$C$50,0,ROW(A1)-1)+OFFSET('３月③'!$C$50,0,ROW(A1)-1)+OFFSET('３月④'!$C$50,0,ROW(A1)-1),AA74)</f>
        <v>0</v>
      </c>
      <c r="X74" s="12">
        <f ca="1">MIN(OFFSET('３月①'!$C$51,0,ROW(A1)-1)+OFFSET('３月②'!$C$51,0,ROW(A1)-1)+OFFSET('３月③'!$C$51,0,ROW(A1)-1)+OFFSET('３月④'!$C$51,0,ROW(A1)-1),AA74-W74)</f>
        <v>0</v>
      </c>
      <c r="Y74" s="12">
        <f ca="1">MIN(OFFSET('３月①'!$C$52,0,ROW(A1)-1)+OFFSET('３月②'!$C$52,0,ROW(A1)-1)+OFFSET('３月③'!$C$52,0,ROW(A1)-1)+OFFSET('３月④'!$C$52,0,ROW(A1)-1),AA74-W74-X74)</f>
        <v>0</v>
      </c>
      <c r="Z74" s="15">
        <f ca="1">MIN(OFFSET('３月①'!$C$53,0,ROW(A1)-1)+OFFSET('３月②'!$C$53,0,ROW(A1)-1)+OFFSET('３月③'!$C$53,0,ROW(A1)-1)+OFFSET('３月④'!$C$53,0,ROW(A1)-1),AA74-W74-X74-Y74)</f>
        <v>0</v>
      </c>
      <c r="AA74" s="11">
        <f ca="1">OFFSET('３月①'!$C$31,0,ROW(A1)-1)+OFFSET('３月②'!$C$31,0,ROW(A1)-1)+OFFSET('３月③'!$C$31,0,ROW(A1)-1)+OFFSET('３月④'!$C$31,0,ROW(A1)-1)+OFFSET('３月①'!$C$32,0,ROW(A1)-1)+OFFSET('３月②'!$C$32,0,ROW(A1)-1)+OFFSET('３月③'!$C$32,0,ROW(A1)-1)+OFFSET('３月④'!$C$32,0,ROW(A1)-1)+OFFSET('３月①'!$C$33,0,ROW(A1)-1)+OFFSET('３月②'!$C$33,0,ROW(A1)-1)+OFFSET('３月③'!$C$33,0,ROW(A1)-1)+OFFSET('３月④'!$C$33,0,ROW(A1)-1)</f>
        <v>0</v>
      </c>
    </row>
    <row r="75" spans="2:27" ht="23.25" customHeight="1" x14ac:dyDescent="0.4">
      <c r="B75" s="44">
        <v>45353</v>
      </c>
      <c r="C75" s="13"/>
      <c r="D75" s="12">
        <f ca="1">OFFSET('３月①'!$C$32,0,ROW(A2)-1)+OFFSET('３月②'!$C$32,0,ROW(A2)-1)+OFFSET('３月③'!$C$32,0,ROW(A2)-1)+OFFSET('３月④'!$C$32,0,ROW(A2)-1)</f>
        <v>0</v>
      </c>
      <c r="E75" s="12">
        <f t="shared" ref="E75:E104" ca="1" si="18">SUM(C75:D75)</f>
        <v>0</v>
      </c>
      <c r="F75" s="12">
        <f ca="1">OFFSET('３月①'!$C$37,0,ROW(A2)-1)+OFFSET('３月②'!$C$37,0,ROW(A2)-1)+OFFSET('３月③'!$C$37,0,ROW(A2)-1)+OFFSET('３月④'!$C$37,0,ROW(A2)-1)</f>
        <v>0</v>
      </c>
      <c r="G75" s="15">
        <f t="shared" ref="G75:G104" ca="1" si="19">E75-F75</f>
        <v>0</v>
      </c>
      <c r="H75" s="13"/>
      <c r="I75" s="12">
        <f ca="1">OFFSET('３月①'!$C$33,0,ROW(A2)-1)+OFFSET('３月②'!$C$33,0,ROW(A2)-1)+OFFSET('３月③'!$C$33,0,ROW(A2)-1)+OFFSET('３月④'!$C$33,0,ROW(A2)-1)</f>
        <v>0</v>
      </c>
      <c r="J75" s="12">
        <f t="shared" ref="J75:J104" ca="1" si="20">SUM(H75:I75)</f>
        <v>0</v>
      </c>
      <c r="K75" s="12">
        <f ca="1">OFFSET('３月①'!$C$38,0,ROW(A2)-1)+OFFSET('３月②'!$C$38,0,ROW(A2)-1)+OFFSET('３月③'!$C$38,0,ROW(A2)-1)+OFFSET('３月④'!$C$38,0,ROW(A2)-1)</f>
        <v>0</v>
      </c>
      <c r="L75" s="15">
        <f t="shared" ref="L75:L104" ca="1" si="21">J75-K75</f>
        <v>0</v>
      </c>
      <c r="M75" s="13"/>
      <c r="N75" s="12">
        <f ca="1">OFFSET('３月①'!$C$34,0,ROW(A2)-1)+OFFSET('３月②'!$C$34,0,ROW(A2)-1)+OFFSET('３月③'!$C$34,0,ROW(A2)-1)+OFFSET('３月④'!$C$34,0,ROW(A2)-1)</f>
        <v>0</v>
      </c>
      <c r="O75" s="12">
        <f t="shared" ref="O75:O104" ca="1" si="22">SUM(M75:N75)</f>
        <v>0</v>
      </c>
      <c r="P75" s="12">
        <f ca="1">OFFSET('３月①'!$C$39,0,ROW(A2)-1)+OFFSET('３月②'!$C$39,0,ROW(A2)-1)+OFFSET('３月③'!$C$39,0,ROW(A2)-1)+OFFSET('３月④'!$C$39,0,ROW(A2)-1)</f>
        <v>0</v>
      </c>
      <c r="Q75" s="15">
        <f t="shared" ref="Q75:Q104" ca="1" si="23">O75-P75</f>
        <v>0</v>
      </c>
      <c r="R75" s="13"/>
      <c r="S75" s="12">
        <f ca="1">OFFSET('３月①'!$C$35,0,ROW(A2)-1)+OFFSET('３月②'!$C$35,0,ROW(A2)-1)+OFFSET('３月③'!$C$35,0,ROW(A2)-1)+OFFSET('３月④'!$C$35,0,ROW(A2)-1)</f>
        <v>0</v>
      </c>
      <c r="T75" s="12">
        <f t="shared" ref="T75:T104" ca="1" si="24">SUM(R75:S75)</f>
        <v>0</v>
      </c>
      <c r="U75" s="12">
        <f ca="1">OFFSET('３月①'!$C$40,0,ROW(A2)-1)+OFFSET('３月②'!$C$40,0,ROW(A2)-1)+OFFSET('３月③'!$C$40,0,ROW(A2)-1)+OFFSET('３月④'!$C$40,0,ROW(A2)-1)</f>
        <v>0</v>
      </c>
      <c r="V75" s="14">
        <f t="shared" ref="V75:V104" ca="1" si="25">T75-U75</f>
        <v>0</v>
      </c>
      <c r="W75" s="13">
        <f ca="1">MIN(OFFSET('３月①'!$C$50,0,ROW(A2)-1)+OFFSET('３月②'!$C$50,0,ROW(A2)-1)+OFFSET('３月③'!$C$50,0,ROW(A2)-1)+OFFSET('３月④'!$C$50,0,ROW(A2)-1),AA75)</f>
        <v>0</v>
      </c>
      <c r="X75" s="12">
        <f ca="1">MIN(OFFSET('３月①'!$C$51,0,ROW(A2)-1)+OFFSET('３月②'!$C$51,0,ROW(A2)-1)+OFFSET('３月③'!$C$51,0,ROW(A2)-1)+OFFSET('３月④'!$C$51,0,ROW(A2)-1),AA75-W75)</f>
        <v>0</v>
      </c>
      <c r="Y75" s="12">
        <f ca="1">MIN(OFFSET('３月①'!$C$52,0,ROW(A2)-1)+OFFSET('３月②'!$C$52,0,ROW(A2)-1)+OFFSET('３月③'!$C$52,0,ROW(A2)-1)+OFFSET('３月④'!$C$52,0,ROW(A2)-1),AA75-W75-X75)</f>
        <v>0</v>
      </c>
      <c r="Z75" s="15">
        <f ca="1">MIN(OFFSET('３月①'!$C$53,0,ROW(A2)-1)+OFFSET('３月②'!$C$53,0,ROW(A2)-1)+OFFSET('３月③'!$C$53,0,ROW(A2)-1)+OFFSET('３月④'!$C$53,0,ROW(A2)-1),AA75-W75-X75-Y75)</f>
        <v>0</v>
      </c>
      <c r="AA75" s="11">
        <f ca="1">OFFSET('３月①'!$C$31,0,ROW(A2)-1)+OFFSET('３月②'!$C$31,0,ROW(A2)-1)+OFFSET('３月③'!$C$31,0,ROW(A2)-1)+OFFSET('３月④'!$C$31,0,ROW(A2)-1)+OFFSET('３月①'!$C$32,0,ROW(A2)-1)+OFFSET('３月②'!$C$32,0,ROW(A2)-1)+OFFSET('３月③'!$C$32,0,ROW(A2)-1)+OFFSET('３月④'!$C$32,0,ROW(A2)-1)+OFFSET('３月①'!$C$33,0,ROW(A2)-1)+OFFSET('３月②'!$C$33,0,ROW(A2)-1)+OFFSET('３月③'!$C$33,0,ROW(A2)-1)+OFFSET('３月④'!$C$33,0,ROW(A2)-1)</f>
        <v>0</v>
      </c>
    </row>
    <row r="76" spans="2:27" ht="23.25" customHeight="1" x14ac:dyDescent="0.4">
      <c r="B76" s="44">
        <v>45354</v>
      </c>
      <c r="C76" s="13"/>
      <c r="D76" s="12">
        <f ca="1">OFFSET('３月①'!$C$32,0,ROW(A3)-1)+OFFSET('３月②'!$C$32,0,ROW(A3)-1)+OFFSET('３月③'!$C$32,0,ROW(A3)-1)+OFFSET('３月④'!$C$32,0,ROW(A3)-1)</f>
        <v>0</v>
      </c>
      <c r="E76" s="12">
        <f t="shared" ca="1" si="18"/>
        <v>0</v>
      </c>
      <c r="F76" s="12">
        <f ca="1">OFFSET('３月①'!$C$37,0,ROW(A3)-1)+OFFSET('３月②'!$C$37,0,ROW(A3)-1)+OFFSET('３月③'!$C$37,0,ROW(A3)-1)+OFFSET('３月④'!$C$37,0,ROW(A3)-1)</f>
        <v>0</v>
      </c>
      <c r="G76" s="15">
        <f t="shared" ca="1" si="19"/>
        <v>0</v>
      </c>
      <c r="H76" s="13"/>
      <c r="I76" s="12">
        <f ca="1">OFFSET('３月①'!$C$33,0,ROW(A3)-1)+OFFSET('３月②'!$C$33,0,ROW(A3)-1)+OFFSET('３月③'!$C$33,0,ROW(A3)-1)+OFFSET('３月④'!$C$33,0,ROW(A3)-1)</f>
        <v>0</v>
      </c>
      <c r="J76" s="12">
        <f t="shared" ca="1" si="20"/>
        <v>0</v>
      </c>
      <c r="K76" s="12">
        <f ca="1">OFFSET('３月①'!$C$38,0,ROW(A3)-1)+OFFSET('３月②'!$C$38,0,ROW(A3)-1)+OFFSET('３月③'!$C$38,0,ROW(A3)-1)+OFFSET('３月④'!$C$38,0,ROW(A3)-1)</f>
        <v>0</v>
      </c>
      <c r="L76" s="15">
        <f t="shared" ca="1" si="21"/>
        <v>0</v>
      </c>
      <c r="M76" s="13"/>
      <c r="N76" s="12">
        <f ca="1">OFFSET('３月①'!$C$34,0,ROW(A3)-1)+OFFSET('３月②'!$C$34,0,ROW(A3)-1)+OFFSET('３月③'!$C$34,0,ROW(A3)-1)+OFFSET('３月④'!$C$34,0,ROW(A3)-1)</f>
        <v>0</v>
      </c>
      <c r="O76" s="12">
        <f t="shared" ca="1" si="22"/>
        <v>0</v>
      </c>
      <c r="P76" s="12">
        <f ca="1">OFFSET('３月①'!$C$39,0,ROW(A3)-1)+OFFSET('３月②'!$C$39,0,ROW(A3)-1)+OFFSET('３月③'!$C$39,0,ROW(A3)-1)+OFFSET('３月④'!$C$39,0,ROW(A3)-1)</f>
        <v>0</v>
      </c>
      <c r="Q76" s="15">
        <f t="shared" ca="1" si="23"/>
        <v>0</v>
      </c>
      <c r="R76" s="13"/>
      <c r="S76" s="12">
        <f ca="1">OFFSET('３月①'!$C$35,0,ROW(A3)-1)+OFFSET('３月②'!$C$35,0,ROW(A3)-1)+OFFSET('３月③'!$C$35,0,ROW(A3)-1)+OFFSET('３月④'!$C$35,0,ROW(A3)-1)</f>
        <v>0</v>
      </c>
      <c r="T76" s="12">
        <f t="shared" ca="1" si="24"/>
        <v>0</v>
      </c>
      <c r="U76" s="12">
        <f ca="1">OFFSET('３月①'!$C$40,0,ROW(A3)-1)+OFFSET('３月②'!$C$40,0,ROW(A3)-1)+OFFSET('３月③'!$C$40,0,ROW(A3)-1)+OFFSET('３月④'!$C$40,0,ROW(A3)-1)</f>
        <v>0</v>
      </c>
      <c r="V76" s="14">
        <f t="shared" ca="1" si="25"/>
        <v>0</v>
      </c>
      <c r="W76" s="13">
        <f ca="1">MIN(OFFSET('３月①'!$C$50,0,ROW(A3)-1)+OFFSET('３月②'!$C$50,0,ROW(A3)-1)+OFFSET('３月③'!$C$50,0,ROW(A3)-1)+OFFSET('３月④'!$C$50,0,ROW(A3)-1),AA76)</f>
        <v>0</v>
      </c>
      <c r="X76" s="12">
        <f ca="1">MIN(OFFSET('３月①'!$C$51,0,ROW(A3)-1)+OFFSET('３月②'!$C$51,0,ROW(A3)-1)+OFFSET('３月③'!$C$51,0,ROW(A3)-1)+OFFSET('３月④'!$C$51,0,ROW(A3)-1),AA76-W76)</f>
        <v>0</v>
      </c>
      <c r="Y76" s="12">
        <f ca="1">MIN(OFFSET('３月①'!$C$52,0,ROW(A3)-1)+OFFSET('３月②'!$C$52,0,ROW(A3)-1)+OFFSET('３月③'!$C$52,0,ROW(A3)-1)+OFFSET('３月④'!$C$52,0,ROW(A3)-1),AA76-W76-X76)</f>
        <v>0</v>
      </c>
      <c r="Z76" s="15">
        <f ca="1">MIN(OFFSET('３月①'!$C$53,0,ROW(A3)-1)+OFFSET('３月②'!$C$53,0,ROW(A3)-1)+OFFSET('３月③'!$C$53,0,ROW(A3)-1)+OFFSET('３月④'!$C$53,0,ROW(A3)-1),AA76-W76-X76-Y76)</f>
        <v>0</v>
      </c>
      <c r="AA76" s="11">
        <f ca="1">OFFSET('３月①'!$C$31,0,ROW(A3)-1)+OFFSET('３月②'!$C$31,0,ROW(A3)-1)+OFFSET('３月③'!$C$31,0,ROW(A3)-1)+OFFSET('３月④'!$C$31,0,ROW(A3)-1)+OFFSET('３月①'!$C$32,0,ROW(A3)-1)+OFFSET('３月②'!$C$32,0,ROW(A3)-1)+OFFSET('３月③'!$C$32,0,ROW(A3)-1)+OFFSET('３月④'!$C$32,0,ROW(A3)-1)+OFFSET('３月①'!$C$33,0,ROW(A3)-1)+OFFSET('３月②'!$C$33,0,ROW(A3)-1)+OFFSET('３月③'!$C$33,0,ROW(A3)-1)+OFFSET('３月④'!$C$33,0,ROW(A3)-1)</f>
        <v>0</v>
      </c>
    </row>
    <row r="77" spans="2:27" ht="23.25" customHeight="1" x14ac:dyDescent="0.4">
      <c r="B77" s="44">
        <v>45355</v>
      </c>
      <c r="C77" s="13"/>
      <c r="D77" s="12">
        <f ca="1">OFFSET('３月①'!$C$32,0,ROW(A4)-1)+OFFSET('３月②'!$C$32,0,ROW(A4)-1)+OFFSET('３月③'!$C$32,0,ROW(A4)-1)+OFFSET('３月④'!$C$32,0,ROW(A4)-1)</f>
        <v>0</v>
      </c>
      <c r="E77" s="12">
        <f t="shared" ca="1" si="18"/>
        <v>0</v>
      </c>
      <c r="F77" s="12">
        <f ca="1">OFFSET('３月①'!$C$37,0,ROW(A4)-1)+OFFSET('３月②'!$C$37,0,ROW(A4)-1)+OFFSET('３月③'!$C$37,0,ROW(A4)-1)+OFFSET('３月④'!$C$37,0,ROW(A4)-1)</f>
        <v>0</v>
      </c>
      <c r="G77" s="15">
        <f t="shared" ca="1" si="19"/>
        <v>0</v>
      </c>
      <c r="H77" s="13"/>
      <c r="I77" s="12">
        <f ca="1">OFFSET('３月①'!$C$33,0,ROW(A4)-1)+OFFSET('３月②'!$C$33,0,ROW(A4)-1)+OFFSET('３月③'!$C$33,0,ROW(A4)-1)+OFFSET('３月④'!$C$33,0,ROW(A4)-1)</f>
        <v>0</v>
      </c>
      <c r="J77" s="12">
        <f t="shared" ca="1" si="20"/>
        <v>0</v>
      </c>
      <c r="K77" s="12">
        <f ca="1">OFFSET('３月①'!$C$38,0,ROW(A4)-1)+OFFSET('３月②'!$C$38,0,ROW(A4)-1)+OFFSET('３月③'!$C$38,0,ROW(A4)-1)+OFFSET('３月④'!$C$38,0,ROW(A4)-1)</f>
        <v>0</v>
      </c>
      <c r="L77" s="15">
        <f t="shared" ca="1" si="21"/>
        <v>0</v>
      </c>
      <c r="M77" s="13"/>
      <c r="N77" s="12">
        <f ca="1">OFFSET('３月①'!$C$34,0,ROW(A4)-1)+OFFSET('３月②'!$C$34,0,ROW(A4)-1)+OFFSET('３月③'!$C$34,0,ROW(A4)-1)+OFFSET('３月④'!$C$34,0,ROW(A4)-1)</f>
        <v>0</v>
      </c>
      <c r="O77" s="12">
        <f t="shared" ca="1" si="22"/>
        <v>0</v>
      </c>
      <c r="P77" s="12">
        <f ca="1">OFFSET('３月①'!$C$39,0,ROW(A4)-1)+OFFSET('３月②'!$C$39,0,ROW(A4)-1)+OFFSET('３月③'!$C$39,0,ROW(A4)-1)+OFFSET('３月④'!$C$39,0,ROW(A4)-1)</f>
        <v>0</v>
      </c>
      <c r="Q77" s="15">
        <f t="shared" ca="1" si="23"/>
        <v>0</v>
      </c>
      <c r="R77" s="13"/>
      <c r="S77" s="12">
        <f ca="1">OFFSET('３月①'!$C$35,0,ROW(A4)-1)+OFFSET('３月②'!$C$35,0,ROW(A4)-1)+OFFSET('３月③'!$C$35,0,ROW(A4)-1)+OFFSET('３月④'!$C$35,0,ROW(A4)-1)</f>
        <v>0</v>
      </c>
      <c r="T77" s="12">
        <f t="shared" ca="1" si="24"/>
        <v>0</v>
      </c>
      <c r="U77" s="12">
        <f ca="1">OFFSET('３月①'!$C$40,0,ROW(A4)-1)+OFFSET('３月②'!$C$40,0,ROW(A4)-1)+OFFSET('３月③'!$C$40,0,ROW(A4)-1)+OFFSET('３月④'!$C$40,0,ROW(A4)-1)</f>
        <v>0</v>
      </c>
      <c r="V77" s="14">
        <f t="shared" ca="1" si="25"/>
        <v>0</v>
      </c>
      <c r="W77" s="13">
        <f ca="1">MIN(OFFSET('３月①'!$C$50,0,ROW(A4)-1)+OFFSET('３月②'!$C$50,0,ROW(A4)-1)+OFFSET('３月③'!$C$50,0,ROW(A4)-1)+OFFSET('３月④'!$C$50,0,ROW(A4)-1),AA77)</f>
        <v>0</v>
      </c>
      <c r="X77" s="12">
        <f ca="1">MIN(OFFSET('３月①'!$C$51,0,ROW(A4)-1)+OFFSET('３月②'!$C$51,0,ROW(A4)-1)+OFFSET('３月③'!$C$51,0,ROW(A4)-1)+OFFSET('３月④'!$C$51,0,ROW(A4)-1),AA77-W77)</f>
        <v>0</v>
      </c>
      <c r="Y77" s="12">
        <f ca="1">MIN(OFFSET('３月①'!$C$52,0,ROW(A4)-1)+OFFSET('３月②'!$C$52,0,ROW(A4)-1)+OFFSET('３月③'!$C$52,0,ROW(A4)-1)+OFFSET('３月④'!$C$52,0,ROW(A4)-1),AA77-W77-X77)</f>
        <v>0</v>
      </c>
      <c r="Z77" s="15">
        <f ca="1">MIN(OFFSET('３月①'!$C$53,0,ROW(A4)-1)+OFFSET('３月②'!$C$53,0,ROW(A4)-1)+OFFSET('３月③'!$C$53,0,ROW(A4)-1)+OFFSET('３月④'!$C$53,0,ROW(A4)-1),AA77-W77-X77-Y77)</f>
        <v>0</v>
      </c>
      <c r="AA77" s="11">
        <f ca="1">OFFSET('３月①'!$C$31,0,ROW(A4)-1)+OFFSET('３月②'!$C$31,0,ROW(A4)-1)+OFFSET('３月③'!$C$31,0,ROW(A4)-1)+OFFSET('３月④'!$C$31,0,ROW(A4)-1)+OFFSET('３月①'!$C$32,0,ROW(A4)-1)+OFFSET('３月②'!$C$32,0,ROW(A4)-1)+OFFSET('３月③'!$C$32,0,ROW(A4)-1)+OFFSET('３月④'!$C$32,0,ROW(A4)-1)+OFFSET('３月①'!$C$33,0,ROW(A4)-1)+OFFSET('３月②'!$C$33,0,ROW(A4)-1)+OFFSET('３月③'!$C$33,0,ROW(A4)-1)+OFFSET('３月④'!$C$33,0,ROW(A4)-1)</f>
        <v>0</v>
      </c>
    </row>
    <row r="78" spans="2:27" ht="23.25" customHeight="1" x14ac:dyDescent="0.4">
      <c r="B78" s="44">
        <v>45356</v>
      </c>
      <c r="C78" s="13"/>
      <c r="D78" s="12">
        <f ca="1">OFFSET('３月①'!$C$32,0,ROW(A5)-1)+OFFSET('３月②'!$C$32,0,ROW(A5)-1)+OFFSET('３月③'!$C$32,0,ROW(A5)-1)+OFFSET('３月④'!$C$32,0,ROW(A5)-1)</f>
        <v>0</v>
      </c>
      <c r="E78" s="12">
        <f t="shared" ca="1" si="18"/>
        <v>0</v>
      </c>
      <c r="F78" s="12">
        <f ca="1">OFFSET('３月①'!$C$37,0,ROW(A5)-1)+OFFSET('３月②'!$C$37,0,ROW(A5)-1)+OFFSET('３月③'!$C$37,0,ROW(A5)-1)+OFFSET('３月④'!$C$37,0,ROW(A5)-1)</f>
        <v>0</v>
      </c>
      <c r="G78" s="15">
        <f t="shared" ca="1" si="19"/>
        <v>0</v>
      </c>
      <c r="H78" s="13"/>
      <c r="I78" s="12">
        <f ca="1">OFFSET('３月①'!$C$33,0,ROW(A5)-1)+OFFSET('３月②'!$C$33,0,ROW(A5)-1)+OFFSET('３月③'!$C$33,0,ROW(A5)-1)+OFFSET('３月④'!$C$33,0,ROW(A5)-1)</f>
        <v>0</v>
      </c>
      <c r="J78" s="12">
        <f t="shared" ca="1" si="20"/>
        <v>0</v>
      </c>
      <c r="K78" s="12">
        <f ca="1">OFFSET('３月①'!$C$38,0,ROW(A5)-1)+OFFSET('３月②'!$C$38,0,ROW(A5)-1)+OFFSET('３月③'!$C$38,0,ROW(A5)-1)+OFFSET('３月④'!$C$38,0,ROW(A5)-1)</f>
        <v>0</v>
      </c>
      <c r="L78" s="15">
        <f t="shared" ca="1" si="21"/>
        <v>0</v>
      </c>
      <c r="M78" s="13"/>
      <c r="N78" s="12">
        <f ca="1">OFFSET('３月①'!$C$34,0,ROW(A5)-1)+OFFSET('３月②'!$C$34,0,ROW(A5)-1)+OFFSET('３月③'!$C$34,0,ROW(A5)-1)+OFFSET('３月④'!$C$34,0,ROW(A5)-1)</f>
        <v>0</v>
      </c>
      <c r="O78" s="12">
        <f t="shared" ca="1" si="22"/>
        <v>0</v>
      </c>
      <c r="P78" s="12">
        <f ca="1">OFFSET('３月①'!$C$39,0,ROW(A5)-1)+OFFSET('３月②'!$C$39,0,ROW(A5)-1)+OFFSET('３月③'!$C$39,0,ROW(A5)-1)+OFFSET('３月④'!$C$39,0,ROW(A5)-1)</f>
        <v>0</v>
      </c>
      <c r="Q78" s="15">
        <f t="shared" ca="1" si="23"/>
        <v>0</v>
      </c>
      <c r="R78" s="13"/>
      <c r="S78" s="12">
        <f ca="1">OFFSET('３月①'!$C$35,0,ROW(A5)-1)+OFFSET('３月②'!$C$35,0,ROW(A5)-1)+OFFSET('３月③'!$C$35,0,ROW(A5)-1)+OFFSET('３月④'!$C$35,0,ROW(A5)-1)</f>
        <v>0</v>
      </c>
      <c r="T78" s="12">
        <f t="shared" ca="1" si="24"/>
        <v>0</v>
      </c>
      <c r="U78" s="12">
        <f ca="1">OFFSET('３月①'!$C$40,0,ROW(A5)-1)+OFFSET('３月②'!$C$40,0,ROW(A5)-1)+OFFSET('３月③'!$C$40,0,ROW(A5)-1)+OFFSET('３月④'!$C$40,0,ROW(A5)-1)</f>
        <v>0</v>
      </c>
      <c r="V78" s="14">
        <f t="shared" ca="1" si="25"/>
        <v>0</v>
      </c>
      <c r="W78" s="13">
        <f ca="1">MIN(OFFSET('３月①'!$C$50,0,ROW(A5)-1)+OFFSET('３月②'!$C$50,0,ROW(A5)-1)+OFFSET('３月③'!$C$50,0,ROW(A5)-1)+OFFSET('３月④'!$C$50,0,ROW(A5)-1),AA78)</f>
        <v>0</v>
      </c>
      <c r="X78" s="12">
        <f ca="1">MIN(OFFSET('３月①'!$C$51,0,ROW(A5)-1)+OFFSET('３月②'!$C$51,0,ROW(A5)-1)+OFFSET('３月③'!$C$51,0,ROW(A5)-1)+OFFSET('３月④'!$C$51,0,ROW(A5)-1),AA78-W78)</f>
        <v>0</v>
      </c>
      <c r="Y78" s="12">
        <f ca="1">MIN(OFFSET('３月①'!$C$52,0,ROW(A5)-1)+OFFSET('３月②'!$C$52,0,ROW(A5)-1)+OFFSET('３月③'!$C$52,0,ROW(A5)-1)+OFFSET('３月④'!$C$52,0,ROW(A5)-1),AA78-W78-X78)</f>
        <v>0</v>
      </c>
      <c r="Z78" s="15">
        <f ca="1">MIN(OFFSET('３月①'!$C$53,0,ROW(A5)-1)+OFFSET('３月②'!$C$53,0,ROW(A5)-1)+OFFSET('３月③'!$C$53,0,ROW(A5)-1)+OFFSET('３月④'!$C$53,0,ROW(A5)-1),AA78-W78-X78-Y78)</f>
        <v>0</v>
      </c>
      <c r="AA78" s="11">
        <f ca="1">OFFSET('３月①'!$C$31,0,ROW(A5)-1)+OFFSET('３月②'!$C$31,0,ROW(A5)-1)+OFFSET('３月③'!$C$31,0,ROW(A5)-1)+OFFSET('３月④'!$C$31,0,ROW(A5)-1)+OFFSET('３月①'!$C$32,0,ROW(A5)-1)+OFFSET('３月②'!$C$32,0,ROW(A5)-1)+OFFSET('３月③'!$C$32,0,ROW(A5)-1)+OFFSET('３月④'!$C$32,0,ROW(A5)-1)+OFFSET('３月①'!$C$33,0,ROW(A5)-1)+OFFSET('３月②'!$C$33,0,ROW(A5)-1)+OFFSET('３月③'!$C$33,0,ROW(A5)-1)+OFFSET('３月④'!$C$33,0,ROW(A5)-1)</f>
        <v>0</v>
      </c>
    </row>
    <row r="79" spans="2:27" ht="23.25" customHeight="1" x14ac:dyDescent="0.4">
      <c r="B79" s="44">
        <v>45357</v>
      </c>
      <c r="C79" s="13"/>
      <c r="D79" s="12">
        <f ca="1">OFFSET('３月①'!$C$32,0,ROW(A6)-1)+OFFSET('３月②'!$C$32,0,ROW(A6)-1)+OFFSET('３月③'!$C$32,0,ROW(A6)-1)+OFFSET('３月④'!$C$32,0,ROW(A6)-1)</f>
        <v>0</v>
      </c>
      <c r="E79" s="12">
        <f t="shared" ca="1" si="18"/>
        <v>0</v>
      </c>
      <c r="F79" s="12">
        <f ca="1">OFFSET('３月①'!$C$37,0,ROW(A6)-1)+OFFSET('３月②'!$C$37,0,ROW(A6)-1)+OFFSET('３月③'!$C$37,0,ROW(A6)-1)+OFFSET('３月④'!$C$37,0,ROW(A6)-1)</f>
        <v>0</v>
      </c>
      <c r="G79" s="15">
        <f t="shared" ca="1" si="19"/>
        <v>0</v>
      </c>
      <c r="H79" s="13"/>
      <c r="I79" s="12">
        <f ca="1">OFFSET('３月①'!$C$33,0,ROW(A6)-1)+OFFSET('３月②'!$C$33,0,ROW(A6)-1)+OFFSET('３月③'!$C$33,0,ROW(A6)-1)+OFFSET('３月④'!$C$33,0,ROW(A6)-1)</f>
        <v>0</v>
      </c>
      <c r="J79" s="12">
        <f t="shared" ca="1" si="20"/>
        <v>0</v>
      </c>
      <c r="K79" s="12">
        <f ca="1">OFFSET('３月①'!$C$38,0,ROW(A6)-1)+OFFSET('３月②'!$C$38,0,ROW(A6)-1)+OFFSET('３月③'!$C$38,0,ROW(A6)-1)+OFFSET('３月④'!$C$38,0,ROW(A6)-1)</f>
        <v>0</v>
      </c>
      <c r="L79" s="15">
        <f t="shared" ca="1" si="21"/>
        <v>0</v>
      </c>
      <c r="M79" s="13"/>
      <c r="N79" s="12">
        <f ca="1">OFFSET('３月①'!$C$34,0,ROW(A6)-1)+OFFSET('３月②'!$C$34,0,ROW(A6)-1)+OFFSET('３月③'!$C$34,0,ROW(A6)-1)+OFFSET('３月④'!$C$34,0,ROW(A6)-1)</f>
        <v>0</v>
      </c>
      <c r="O79" s="12">
        <f t="shared" ca="1" si="22"/>
        <v>0</v>
      </c>
      <c r="P79" s="12">
        <f ca="1">OFFSET('３月①'!$C$39,0,ROW(A6)-1)+OFFSET('３月②'!$C$39,0,ROW(A6)-1)+OFFSET('３月③'!$C$39,0,ROW(A6)-1)+OFFSET('３月④'!$C$39,0,ROW(A6)-1)</f>
        <v>0</v>
      </c>
      <c r="Q79" s="15">
        <f t="shared" ca="1" si="23"/>
        <v>0</v>
      </c>
      <c r="R79" s="13"/>
      <c r="S79" s="12">
        <f ca="1">OFFSET('３月①'!$C$35,0,ROW(A6)-1)+OFFSET('３月②'!$C$35,0,ROW(A6)-1)+OFFSET('３月③'!$C$35,0,ROW(A6)-1)+OFFSET('３月④'!$C$35,0,ROW(A6)-1)</f>
        <v>0</v>
      </c>
      <c r="T79" s="12">
        <f t="shared" ca="1" si="24"/>
        <v>0</v>
      </c>
      <c r="U79" s="12">
        <f ca="1">OFFSET('３月①'!$C$40,0,ROW(A6)-1)+OFFSET('３月②'!$C$40,0,ROW(A6)-1)+OFFSET('３月③'!$C$40,0,ROW(A6)-1)+OFFSET('３月④'!$C$40,0,ROW(A6)-1)</f>
        <v>0</v>
      </c>
      <c r="V79" s="14">
        <f t="shared" ca="1" si="25"/>
        <v>0</v>
      </c>
      <c r="W79" s="13">
        <f ca="1">MIN(OFFSET('３月①'!$C$50,0,ROW(A6)-1)+OFFSET('３月②'!$C$50,0,ROW(A6)-1)+OFFSET('３月③'!$C$50,0,ROW(A6)-1)+OFFSET('３月④'!$C$50,0,ROW(A6)-1),AA79)</f>
        <v>0</v>
      </c>
      <c r="X79" s="12">
        <f ca="1">MIN(OFFSET('３月①'!$C$51,0,ROW(A6)-1)+OFFSET('３月②'!$C$51,0,ROW(A6)-1)+OFFSET('３月③'!$C$51,0,ROW(A6)-1)+OFFSET('３月④'!$C$51,0,ROW(A6)-1),AA79-W79)</f>
        <v>0</v>
      </c>
      <c r="Y79" s="12">
        <f ca="1">MIN(OFFSET('３月①'!$C$52,0,ROW(A6)-1)+OFFSET('３月②'!$C$52,0,ROW(A6)-1)+OFFSET('３月③'!$C$52,0,ROW(A6)-1)+OFFSET('３月④'!$C$52,0,ROW(A6)-1),AA79-W79-X79)</f>
        <v>0</v>
      </c>
      <c r="Z79" s="15">
        <f ca="1">MIN(OFFSET('３月①'!$C$53,0,ROW(A6)-1)+OFFSET('３月②'!$C$53,0,ROW(A6)-1)+OFFSET('３月③'!$C$53,0,ROW(A6)-1)+OFFSET('３月④'!$C$53,0,ROW(A6)-1),AA79-W79-X79-Y79)</f>
        <v>0</v>
      </c>
      <c r="AA79" s="11">
        <f ca="1">OFFSET('３月①'!$C$31,0,ROW(A6)-1)+OFFSET('３月②'!$C$31,0,ROW(A6)-1)+OFFSET('３月③'!$C$31,0,ROW(A6)-1)+OFFSET('３月④'!$C$31,0,ROW(A6)-1)+OFFSET('３月①'!$C$32,0,ROW(A6)-1)+OFFSET('３月②'!$C$32,0,ROW(A6)-1)+OFFSET('３月③'!$C$32,0,ROW(A6)-1)+OFFSET('３月④'!$C$32,0,ROW(A6)-1)+OFFSET('３月①'!$C$33,0,ROW(A6)-1)+OFFSET('３月②'!$C$33,0,ROW(A6)-1)+OFFSET('３月③'!$C$33,0,ROW(A6)-1)+OFFSET('３月④'!$C$33,0,ROW(A6)-1)</f>
        <v>0</v>
      </c>
    </row>
    <row r="80" spans="2:27" ht="23.25" customHeight="1" x14ac:dyDescent="0.4">
      <c r="B80" s="44">
        <v>45358</v>
      </c>
      <c r="C80" s="13"/>
      <c r="D80" s="12">
        <f ca="1">OFFSET('３月①'!$C$32,0,ROW(A7)-1)+OFFSET('３月②'!$C$32,0,ROW(A7)-1)+OFFSET('３月③'!$C$32,0,ROW(A7)-1)+OFFSET('３月④'!$C$32,0,ROW(A7)-1)</f>
        <v>0</v>
      </c>
      <c r="E80" s="12">
        <f t="shared" ca="1" si="18"/>
        <v>0</v>
      </c>
      <c r="F80" s="12">
        <f ca="1">OFFSET('３月①'!$C$37,0,ROW(A7)-1)+OFFSET('３月②'!$C$37,0,ROW(A7)-1)+OFFSET('３月③'!$C$37,0,ROW(A7)-1)+OFFSET('３月④'!$C$37,0,ROW(A7)-1)</f>
        <v>0</v>
      </c>
      <c r="G80" s="15">
        <f t="shared" ca="1" si="19"/>
        <v>0</v>
      </c>
      <c r="H80" s="13"/>
      <c r="I80" s="12">
        <f ca="1">OFFSET('３月①'!$C$33,0,ROW(A7)-1)+OFFSET('３月②'!$C$33,0,ROW(A7)-1)+OFFSET('３月③'!$C$33,0,ROW(A7)-1)+OFFSET('３月④'!$C$33,0,ROW(A7)-1)</f>
        <v>0</v>
      </c>
      <c r="J80" s="12">
        <f t="shared" ca="1" si="20"/>
        <v>0</v>
      </c>
      <c r="K80" s="12">
        <f ca="1">OFFSET('３月①'!$C$38,0,ROW(A7)-1)+OFFSET('３月②'!$C$38,0,ROW(A7)-1)+OFFSET('３月③'!$C$38,0,ROW(A7)-1)+OFFSET('３月④'!$C$38,0,ROW(A7)-1)</f>
        <v>0</v>
      </c>
      <c r="L80" s="15">
        <f t="shared" ca="1" si="21"/>
        <v>0</v>
      </c>
      <c r="M80" s="13"/>
      <c r="N80" s="12">
        <f ca="1">OFFSET('３月①'!$C$34,0,ROW(A7)-1)+OFFSET('３月②'!$C$34,0,ROW(A7)-1)+OFFSET('３月③'!$C$34,0,ROW(A7)-1)+OFFSET('３月④'!$C$34,0,ROW(A7)-1)</f>
        <v>0</v>
      </c>
      <c r="O80" s="12">
        <f t="shared" ca="1" si="22"/>
        <v>0</v>
      </c>
      <c r="P80" s="12">
        <f ca="1">OFFSET('３月①'!$C$39,0,ROW(A7)-1)+OFFSET('３月②'!$C$39,0,ROW(A7)-1)+OFFSET('３月③'!$C$39,0,ROW(A7)-1)+OFFSET('３月④'!$C$39,0,ROW(A7)-1)</f>
        <v>0</v>
      </c>
      <c r="Q80" s="15">
        <f t="shared" ca="1" si="23"/>
        <v>0</v>
      </c>
      <c r="R80" s="13"/>
      <c r="S80" s="12">
        <f ca="1">OFFSET('３月①'!$C$35,0,ROW(A7)-1)+OFFSET('３月②'!$C$35,0,ROW(A7)-1)+OFFSET('３月③'!$C$35,0,ROW(A7)-1)+OFFSET('３月④'!$C$35,0,ROW(A7)-1)</f>
        <v>0</v>
      </c>
      <c r="T80" s="12">
        <f t="shared" ca="1" si="24"/>
        <v>0</v>
      </c>
      <c r="U80" s="12">
        <f ca="1">OFFSET('３月①'!$C$40,0,ROW(A7)-1)+OFFSET('３月②'!$C$40,0,ROW(A7)-1)+OFFSET('３月③'!$C$40,0,ROW(A7)-1)+OFFSET('３月④'!$C$40,0,ROW(A7)-1)</f>
        <v>0</v>
      </c>
      <c r="V80" s="14">
        <f t="shared" ca="1" si="25"/>
        <v>0</v>
      </c>
      <c r="W80" s="13">
        <f ca="1">MIN(OFFSET('３月①'!$C$50,0,ROW(A7)-1)+OFFSET('３月②'!$C$50,0,ROW(A7)-1)+OFFSET('３月③'!$C$50,0,ROW(A7)-1)+OFFSET('３月④'!$C$50,0,ROW(A7)-1),AA80)</f>
        <v>0</v>
      </c>
      <c r="X80" s="12">
        <f ca="1">MIN(OFFSET('３月①'!$C$51,0,ROW(A7)-1)+OFFSET('３月②'!$C$51,0,ROW(A7)-1)+OFFSET('３月③'!$C$51,0,ROW(A7)-1)+OFFSET('３月④'!$C$51,0,ROW(A7)-1),AA80-W80)</f>
        <v>0</v>
      </c>
      <c r="Y80" s="12">
        <f ca="1">MIN(OFFSET('３月①'!$C$52,0,ROW(A7)-1)+OFFSET('３月②'!$C$52,0,ROW(A7)-1)+OFFSET('３月③'!$C$52,0,ROW(A7)-1)+OFFSET('３月④'!$C$52,0,ROW(A7)-1),AA80-W80-X80)</f>
        <v>0</v>
      </c>
      <c r="Z80" s="15">
        <f ca="1">MIN(OFFSET('３月①'!$C$53,0,ROW(A7)-1)+OFFSET('３月②'!$C$53,0,ROW(A7)-1)+OFFSET('３月③'!$C$53,0,ROW(A7)-1)+OFFSET('３月④'!$C$53,0,ROW(A7)-1),AA80-W80-X80-Y80)</f>
        <v>0</v>
      </c>
      <c r="AA80" s="11">
        <f ca="1">OFFSET('３月①'!$C$31,0,ROW(A7)-1)+OFFSET('３月②'!$C$31,0,ROW(A7)-1)+OFFSET('３月③'!$C$31,0,ROW(A7)-1)+OFFSET('３月④'!$C$31,0,ROW(A7)-1)+OFFSET('３月①'!$C$32,0,ROW(A7)-1)+OFFSET('３月②'!$C$32,0,ROW(A7)-1)+OFFSET('３月③'!$C$32,0,ROW(A7)-1)+OFFSET('３月④'!$C$32,0,ROW(A7)-1)+OFFSET('３月①'!$C$33,0,ROW(A7)-1)+OFFSET('３月②'!$C$33,0,ROW(A7)-1)+OFFSET('３月③'!$C$33,0,ROW(A7)-1)+OFFSET('３月④'!$C$33,0,ROW(A7)-1)</f>
        <v>0</v>
      </c>
    </row>
    <row r="81" spans="2:27" ht="23.25" customHeight="1" x14ac:dyDescent="0.4">
      <c r="B81" s="44">
        <v>45359</v>
      </c>
      <c r="C81" s="13"/>
      <c r="D81" s="12">
        <f ca="1">OFFSET('３月①'!$C$32,0,ROW(A8)-1)+OFFSET('３月②'!$C$32,0,ROW(A8)-1)+OFFSET('３月③'!$C$32,0,ROW(A8)-1)+OFFSET('３月④'!$C$32,0,ROW(A8)-1)</f>
        <v>0</v>
      </c>
      <c r="E81" s="12">
        <f t="shared" ca="1" si="18"/>
        <v>0</v>
      </c>
      <c r="F81" s="12">
        <f ca="1">OFFSET('３月①'!$C$37,0,ROW(A8)-1)+OFFSET('３月②'!$C$37,0,ROW(A8)-1)+OFFSET('３月③'!$C$37,0,ROW(A8)-1)+OFFSET('３月④'!$C$37,0,ROW(A8)-1)</f>
        <v>0</v>
      </c>
      <c r="G81" s="15">
        <f t="shared" ca="1" si="19"/>
        <v>0</v>
      </c>
      <c r="H81" s="13"/>
      <c r="I81" s="12">
        <f ca="1">OFFSET('３月①'!$C$33,0,ROW(A8)-1)+OFFSET('３月②'!$C$33,0,ROW(A8)-1)+OFFSET('３月③'!$C$33,0,ROW(A8)-1)+OFFSET('３月④'!$C$33,0,ROW(A8)-1)</f>
        <v>0</v>
      </c>
      <c r="J81" s="12">
        <f t="shared" ca="1" si="20"/>
        <v>0</v>
      </c>
      <c r="K81" s="12">
        <f ca="1">OFFSET('３月①'!$C$38,0,ROW(A8)-1)+OFFSET('３月②'!$C$38,0,ROW(A8)-1)+OFFSET('３月③'!$C$38,0,ROW(A8)-1)+OFFSET('３月④'!$C$38,0,ROW(A8)-1)</f>
        <v>0</v>
      </c>
      <c r="L81" s="15">
        <f t="shared" ca="1" si="21"/>
        <v>0</v>
      </c>
      <c r="M81" s="13"/>
      <c r="N81" s="12">
        <f ca="1">OFFSET('３月①'!$C$34,0,ROW(A8)-1)+OFFSET('３月②'!$C$34,0,ROW(A8)-1)+OFFSET('３月③'!$C$34,0,ROW(A8)-1)+OFFSET('３月④'!$C$34,0,ROW(A8)-1)</f>
        <v>0</v>
      </c>
      <c r="O81" s="12">
        <f t="shared" ca="1" si="22"/>
        <v>0</v>
      </c>
      <c r="P81" s="12">
        <f ca="1">OFFSET('３月①'!$C$39,0,ROW(A8)-1)+OFFSET('３月②'!$C$39,0,ROW(A8)-1)+OFFSET('３月③'!$C$39,0,ROW(A8)-1)+OFFSET('３月④'!$C$39,0,ROW(A8)-1)</f>
        <v>0</v>
      </c>
      <c r="Q81" s="15">
        <f t="shared" ca="1" si="23"/>
        <v>0</v>
      </c>
      <c r="R81" s="13"/>
      <c r="S81" s="12">
        <f ca="1">OFFSET('３月①'!$C$35,0,ROW(A8)-1)+OFFSET('３月②'!$C$35,0,ROW(A8)-1)+OFFSET('３月③'!$C$35,0,ROW(A8)-1)+OFFSET('３月④'!$C$35,0,ROW(A8)-1)</f>
        <v>0</v>
      </c>
      <c r="T81" s="12">
        <f t="shared" ca="1" si="24"/>
        <v>0</v>
      </c>
      <c r="U81" s="12">
        <f ca="1">OFFSET('３月①'!$C$40,0,ROW(A8)-1)+OFFSET('３月②'!$C$40,0,ROW(A8)-1)+OFFSET('３月③'!$C$40,0,ROW(A8)-1)+OFFSET('３月④'!$C$40,0,ROW(A8)-1)</f>
        <v>0</v>
      </c>
      <c r="V81" s="14">
        <f t="shared" ca="1" si="25"/>
        <v>0</v>
      </c>
      <c r="W81" s="13">
        <f ca="1">MIN(OFFSET('３月①'!$C$50,0,ROW(A8)-1)+OFFSET('３月②'!$C$50,0,ROW(A8)-1)+OFFSET('３月③'!$C$50,0,ROW(A8)-1)+OFFSET('３月④'!$C$50,0,ROW(A8)-1),AA81)</f>
        <v>0</v>
      </c>
      <c r="X81" s="12">
        <f ca="1">MIN(OFFSET('３月①'!$C$51,0,ROW(A8)-1)+OFFSET('３月②'!$C$51,0,ROW(A8)-1)+OFFSET('３月③'!$C$51,0,ROW(A8)-1)+OFFSET('３月④'!$C$51,0,ROW(A8)-1),AA81-W81)</f>
        <v>0</v>
      </c>
      <c r="Y81" s="12">
        <f ca="1">MIN(OFFSET('３月①'!$C$52,0,ROW(A8)-1)+OFFSET('３月②'!$C$52,0,ROW(A8)-1)+OFFSET('３月③'!$C$52,0,ROW(A8)-1)+OFFSET('３月④'!$C$52,0,ROW(A8)-1),AA81-W81-X81)</f>
        <v>0</v>
      </c>
      <c r="Z81" s="15">
        <f ca="1">MIN(OFFSET('３月①'!$C$53,0,ROW(A8)-1)+OFFSET('３月②'!$C$53,0,ROW(A8)-1)+OFFSET('３月③'!$C$53,0,ROW(A8)-1)+OFFSET('３月④'!$C$53,0,ROW(A8)-1),AA81-W81-X81-Y81)</f>
        <v>0</v>
      </c>
      <c r="AA81" s="11">
        <f ca="1">OFFSET('３月①'!$C$31,0,ROW(A8)-1)+OFFSET('３月②'!$C$31,0,ROW(A8)-1)+OFFSET('３月③'!$C$31,0,ROW(A8)-1)+OFFSET('３月④'!$C$31,0,ROW(A8)-1)+OFFSET('３月①'!$C$32,0,ROW(A8)-1)+OFFSET('３月②'!$C$32,0,ROW(A8)-1)+OFFSET('３月③'!$C$32,0,ROW(A8)-1)+OFFSET('３月④'!$C$32,0,ROW(A8)-1)+OFFSET('３月①'!$C$33,0,ROW(A8)-1)+OFFSET('３月②'!$C$33,0,ROW(A8)-1)+OFFSET('３月③'!$C$33,0,ROW(A8)-1)+OFFSET('３月④'!$C$33,0,ROW(A8)-1)</f>
        <v>0</v>
      </c>
    </row>
    <row r="82" spans="2:27" ht="23.25" customHeight="1" x14ac:dyDescent="0.4">
      <c r="B82" s="44">
        <v>45360</v>
      </c>
      <c r="C82" s="13"/>
      <c r="D82" s="12">
        <f ca="1">OFFSET('３月①'!$C$32,0,ROW(A9)-1)+OFFSET('３月②'!$C$32,0,ROW(A9)-1)+OFFSET('３月③'!$C$32,0,ROW(A9)-1)+OFFSET('３月④'!$C$32,0,ROW(A9)-1)</f>
        <v>0</v>
      </c>
      <c r="E82" s="12">
        <f t="shared" ca="1" si="18"/>
        <v>0</v>
      </c>
      <c r="F82" s="12">
        <f ca="1">OFFSET('３月①'!$C$37,0,ROW(A9)-1)+OFFSET('３月②'!$C$37,0,ROW(A9)-1)+OFFSET('３月③'!$C$37,0,ROW(A9)-1)+OFFSET('３月④'!$C$37,0,ROW(A9)-1)</f>
        <v>0</v>
      </c>
      <c r="G82" s="15">
        <f t="shared" ca="1" si="19"/>
        <v>0</v>
      </c>
      <c r="H82" s="13"/>
      <c r="I82" s="12">
        <f ca="1">OFFSET('３月①'!$C$33,0,ROW(A9)-1)+OFFSET('３月②'!$C$33,0,ROW(A9)-1)+OFFSET('３月③'!$C$33,0,ROW(A9)-1)+OFFSET('３月④'!$C$33,0,ROW(A9)-1)</f>
        <v>0</v>
      </c>
      <c r="J82" s="12">
        <f t="shared" ca="1" si="20"/>
        <v>0</v>
      </c>
      <c r="K82" s="12">
        <f ca="1">OFFSET('３月①'!$C$38,0,ROW(A9)-1)+OFFSET('３月②'!$C$38,0,ROW(A9)-1)+OFFSET('３月③'!$C$38,0,ROW(A9)-1)+OFFSET('３月④'!$C$38,0,ROW(A9)-1)</f>
        <v>0</v>
      </c>
      <c r="L82" s="15">
        <f t="shared" ca="1" si="21"/>
        <v>0</v>
      </c>
      <c r="M82" s="13"/>
      <c r="N82" s="12">
        <f ca="1">OFFSET('３月①'!$C$34,0,ROW(A9)-1)+OFFSET('３月②'!$C$34,0,ROW(A9)-1)+OFFSET('３月③'!$C$34,0,ROW(A9)-1)+OFFSET('３月④'!$C$34,0,ROW(A9)-1)</f>
        <v>0</v>
      </c>
      <c r="O82" s="12">
        <f t="shared" ca="1" si="22"/>
        <v>0</v>
      </c>
      <c r="P82" s="12">
        <f ca="1">OFFSET('３月①'!$C$39,0,ROW(A9)-1)+OFFSET('３月②'!$C$39,0,ROW(A9)-1)+OFFSET('３月③'!$C$39,0,ROW(A9)-1)+OFFSET('３月④'!$C$39,0,ROW(A9)-1)</f>
        <v>0</v>
      </c>
      <c r="Q82" s="15">
        <f t="shared" ca="1" si="23"/>
        <v>0</v>
      </c>
      <c r="R82" s="13"/>
      <c r="S82" s="12">
        <f ca="1">OFFSET('３月①'!$C$35,0,ROW(A9)-1)+OFFSET('３月②'!$C$35,0,ROW(A9)-1)+OFFSET('３月③'!$C$35,0,ROW(A9)-1)+OFFSET('３月④'!$C$35,0,ROW(A9)-1)</f>
        <v>0</v>
      </c>
      <c r="T82" s="12">
        <f t="shared" ca="1" si="24"/>
        <v>0</v>
      </c>
      <c r="U82" s="12">
        <f ca="1">OFFSET('３月①'!$C$40,0,ROW(A9)-1)+OFFSET('３月②'!$C$40,0,ROW(A9)-1)+OFFSET('３月③'!$C$40,0,ROW(A9)-1)+OFFSET('３月④'!$C$40,0,ROW(A9)-1)</f>
        <v>0</v>
      </c>
      <c r="V82" s="14">
        <f t="shared" ca="1" si="25"/>
        <v>0</v>
      </c>
      <c r="W82" s="13">
        <f ca="1">MIN(OFFSET('３月①'!$C$50,0,ROW(A9)-1)+OFFSET('３月②'!$C$50,0,ROW(A9)-1)+OFFSET('３月③'!$C$50,0,ROW(A9)-1)+OFFSET('３月④'!$C$50,0,ROW(A9)-1),AA82)</f>
        <v>0</v>
      </c>
      <c r="X82" s="12">
        <f ca="1">MIN(OFFSET('３月①'!$C$51,0,ROW(A9)-1)+OFFSET('３月②'!$C$51,0,ROW(A9)-1)+OFFSET('３月③'!$C$51,0,ROW(A9)-1)+OFFSET('３月④'!$C$51,0,ROW(A9)-1),AA82-W82)</f>
        <v>0</v>
      </c>
      <c r="Y82" s="12">
        <f ca="1">MIN(OFFSET('３月①'!$C$52,0,ROW(A9)-1)+OFFSET('３月②'!$C$52,0,ROW(A9)-1)+OFFSET('３月③'!$C$52,0,ROW(A9)-1)+OFFSET('３月④'!$C$52,0,ROW(A9)-1),AA82-W82-X82)</f>
        <v>0</v>
      </c>
      <c r="Z82" s="15">
        <f ca="1">MIN(OFFSET('３月①'!$C$53,0,ROW(A9)-1)+OFFSET('３月②'!$C$53,0,ROW(A9)-1)+OFFSET('３月③'!$C$53,0,ROW(A9)-1)+OFFSET('３月④'!$C$53,0,ROW(A9)-1),AA82-W82-X82-Y82)</f>
        <v>0</v>
      </c>
      <c r="AA82" s="11">
        <f ca="1">OFFSET('３月①'!$C$31,0,ROW(A9)-1)+OFFSET('３月②'!$C$31,0,ROW(A9)-1)+OFFSET('３月③'!$C$31,0,ROW(A9)-1)+OFFSET('３月④'!$C$31,0,ROW(A9)-1)+OFFSET('３月①'!$C$32,0,ROW(A9)-1)+OFFSET('３月②'!$C$32,0,ROW(A9)-1)+OFFSET('３月③'!$C$32,0,ROW(A9)-1)+OFFSET('３月④'!$C$32,0,ROW(A9)-1)+OFFSET('３月①'!$C$33,0,ROW(A9)-1)+OFFSET('３月②'!$C$33,0,ROW(A9)-1)+OFFSET('３月③'!$C$33,0,ROW(A9)-1)+OFFSET('３月④'!$C$33,0,ROW(A9)-1)</f>
        <v>0</v>
      </c>
    </row>
    <row r="83" spans="2:27" ht="23.25" customHeight="1" x14ac:dyDescent="0.4">
      <c r="B83" s="44">
        <v>45361</v>
      </c>
      <c r="C83" s="13"/>
      <c r="D83" s="12">
        <f ca="1">OFFSET('３月①'!$C$32,0,ROW(A10)-1)+OFFSET('３月②'!$C$32,0,ROW(A10)-1)+OFFSET('３月③'!$C$32,0,ROW(A10)-1)+OFFSET('３月④'!$C$32,0,ROW(A10)-1)</f>
        <v>0</v>
      </c>
      <c r="E83" s="12">
        <f t="shared" ca="1" si="18"/>
        <v>0</v>
      </c>
      <c r="F83" s="12">
        <f ca="1">OFFSET('３月①'!$C$37,0,ROW(A10)-1)+OFFSET('３月②'!$C$37,0,ROW(A10)-1)+OFFSET('３月③'!$C$37,0,ROW(A10)-1)+OFFSET('３月④'!$C$37,0,ROW(A10)-1)</f>
        <v>0</v>
      </c>
      <c r="G83" s="15">
        <f t="shared" ca="1" si="19"/>
        <v>0</v>
      </c>
      <c r="H83" s="13"/>
      <c r="I83" s="12">
        <f ca="1">OFFSET('３月①'!$C$33,0,ROW(A10)-1)+OFFSET('３月②'!$C$33,0,ROW(A10)-1)+OFFSET('３月③'!$C$33,0,ROW(A10)-1)+OFFSET('３月④'!$C$33,0,ROW(A10)-1)</f>
        <v>0</v>
      </c>
      <c r="J83" s="12">
        <f t="shared" ca="1" si="20"/>
        <v>0</v>
      </c>
      <c r="K83" s="12">
        <f ca="1">OFFSET('３月①'!$C$38,0,ROW(A10)-1)+OFFSET('３月②'!$C$38,0,ROW(A10)-1)+OFFSET('３月③'!$C$38,0,ROW(A10)-1)+OFFSET('３月④'!$C$38,0,ROW(A10)-1)</f>
        <v>0</v>
      </c>
      <c r="L83" s="15">
        <f t="shared" ca="1" si="21"/>
        <v>0</v>
      </c>
      <c r="M83" s="13"/>
      <c r="N83" s="12">
        <f ca="1">OFFSET('３月①'!$C$34,0,ROW(A10)-1)+OFFSET('３月②'!$C$34,0,ROW(A10)-1)+OFFSET('３月③'!$C$34,0,ROW(A10)-1)+OFFSET('３月④'!$C$34,0,ROW(A10)-1)</f>
        <v>0</v>
      </c>
      <c r="O83" s="12">
        <f t="shared" ca="1" si="22"/>
        <v>0</v>
      </c>
      <c r="P83" s="12">
        <f ca="1">OFFSET('３月①'!$C$39,0,ROW(A10)-1)+OFFSET('３月②'!$C$39,0,ROW(A10)-1)+OFFSET('３月③'!$C$39,0,ROW(A10)-1)+OFFSET('３月④'!$C$39,0,ROW(A10)-1)</f>
        <v>0</v>
      </c>
      <c r="Q83" s="15">
        <f t="shared" ca="1" si="23"/>
        <v>0</v>
      </c>
      <c r="R83" s="13"/>
      <c r="S83" s="12">
        <f ca="1">OFFSET('３月①'!$C$35,0,ROW(A10)-1)+OFFSET('３月②'!$C$35,0,ROW(A10)-1)+OFFSET('３月③'!$C$35,0,ROW(A10)-1)+OFFSET('３月④'!$C$35,0,ROW(A10)-1)</f>
        <v>0</v>
      </c>
      <c r="T83" s="12">
        <f t="shared" ca="1" si="24"/>
        <v>0</v>
      </c>
      <c r="U83" s="12">
        <f ca="1">OFFSET('３月①'!$C$40,0,ROW(A10)-1)+OFFSET('３月②'!$C$40,0,ROW(A10)-1)+OFFSET('３月③'!$C$40,0,ROW(A10)-1)+OFFSET('３月④'!$C$40,0,ROW(A10)-1)</f>
        <v>0</v>
      </c>
      <c r="V83" s="14">
        <f t="shared" ca="1" si="25"/>
        <v>0</v>
      </c>
      <c r="W83" s="13">
        <f ca="1">MIN(OFFSET('３月①'!$C$50,0,ROW(A10)-1)+OFFSET('３月②'!$C$50,0,ROW(A10)-1)+OFFSET('３月③'!$C$50,0,ROW(A10)-1)+OFFSET('３月④'!$C$50,0,ROW(A10)-1),AA83)</f>
        <v>0</v>
      </c>
      <c r="X83" s="12">
        <f ca="1">MIN(OFFSET('３月①'!$C$51,0,ROW(A10)-1)+OFFSET('３月②'!$C$51,0,ROW(A10)-1)+OFFSET('３月③'!$C$51,0,ROW(A10)-1)+OFFSET('３月④'!$C$51,0,ROW(A10)-1),AA83-W83)</f>
        <v>0</v>
      </c>
      <c r="Y83" s="12">
        <f ca="1">MIN(OFFSET('３月①'!$C$52,0,ROW(A10)-1)+OFFSET('３月②'!$C$52,0,ROW(A10)-1)+OFFSET('３月③'!$C$52,0,ROW(A10)-1)+OFFSET('３月④'!$C$52,0,ROW(A10)-1),AA83-W83-X83)</f>
        <v>0</v>
      </c>
      <c r="Z83" s="15">
        <f ca="1">MIN(OFFSET('３月①'!$C$53,0,ROW(A10)-1)+OFFSET('３月②'!$C$53,0,ROW(A10)-1)+OFFSET('３月③'!$C$53,0,ROW(A10)-1)+OFFSET('３月④'!$C$53,0,ROW(A10)-1),AA83-W83-X83-Y83)</f>
        <v>0</v>
      </c>
      <c r="AA83" s="11">
        <f ca="1">OFFSET('３月①'!$C$31,0,ROW(A10)-1)+OFFSET('３月②'!$C$31,0,ROW(A10)-1)+OFFSET('３月③'!$C$31,0,ROW(A10)-1)+OFFSET('３月④'!$C$31,0,ROW(A10)-1)+OFFSET('３月①'!$C$32,0,ROW(A10)-1)+OFFSET('３月②'!$C$32,0,ROW(A10)-1)+OFFSET('３月③'!$C$32,0,ROW(A10)-1)+OFFSET('３月④'!$C$32,0,ROW(A10)-1)+OFFSET('３月①'!$C$33,0,ROW(A10)-1)+OFFSET('３月②'!$C$33,0,ROW(A10)-1)+OFFSET('３月③'!$C$33,0,ROW(A10)-1)+OFFSET('３月④'!$C$33,0,ROW(A10)-1)</f>
        <v>0</v>
      </c>
    </row>
    <row r="84" spans="2:27" ht="23.25" customHeight="1" x14ac:dyDescent="0.4">
      <c r="B84" s="44">
        <v>45362</v>
      </c>
      <c r="C84" s="13"/>
      <c r="D84" s="12">
        <f ca="1">OFFSET('３月①'!$C$32,0,ROW(A11)-1)+OFFSET('３月②'!$C$32,0,ROW(A11)-1)+OFFSET('３月③'!$C$32,0,ROW(A11)-1)+OFFSET('３月④'!$C$32,0,ROW(A11)-1)</f>
        <v>0</v>
      </c>
      <c r="E84" s="12">
        <f t="shared" ca="1" si="18"/>
        <v>0</v>
      </c>
      <c r="F84" s="12">
        <f ca="1">OFFSET('３月①'!$C$37,0,ROW(A11)-1)+OFFSET('３月②'!$C$37,0,ROW(A11)-1)+OFFSET('３月③'!$C$37,0,ROW(A11)-1)+OFFSET('３月④'!$C$37,0,ROW(A11)-1)</f>
        <v>0</v>
      </c>
      <c r="G84" s="15">
        <f t="shared" ca="1" si="19"/>
        <v>0</v>
      </c>
      <c r="H84" s="13"/>
      <c r="I84" s="12">
        <f ca="1">OFFSET('３月①'!$C$33,0,ROW(A11)-1)+OFFSET('３月②'!$C$33,0,ROW(A11)-1)+OFFSET('３月③'!$C$33,0,ROW(A11)-1)+OFFSET('３月④'!$C$33,0,ROW(A11)-1)</f>
        <v>0</v>
      </c>
      <c r="J84" s="12">
        <f t="shared" ca="1" si="20"/>
        <v>0</v>
      </c>
      <c r="K84" s="12">
        <f ca="1">OFFSET('３月①'!$C$38,0,ROW(A11)-1)+OFFSET('３月②'!$C$38,0,ROW(A11)-1)+OFFSET('３月③'!$C$38,0,ROW(A11)-1)+OFFSET('３月④'!$C$38,0,ROW(A11)-1)</f>
        <v>0</v>
      </c>
      <c r="L84" s="15">
        <f t="shared" ca="1" si="21"/>
        <v>0</v>
      </c>
      <c r="M84" s="13"/>
      <c r="N84" s="12">
        <f ca="1">OFFSET('３月①'!$C$34,0,ROW(A11)-1)+OFFSET('３月②'!$C$34,0,ROW(A11)-1)+OFFSET('３月③'!$C$34,0,ROW(A11)-1)+OFFSET('３月④'!$C$34,0,ROW(A11)-1)</f>
        <v>0</v>
      </c>
      <c r="O84" s="12">
        <f t="shared" ca="1" si="22"/>
        <v>0</v>
      </c>
      <c r="P84" s="12">
        <f ca="1">OFFSET('３月①'!$C$39,0,ROW(A11)-1)+OFFSET('３月②'!$C$39,0,ROW(A11)-1)+OFFSET('３月③'!$C$39,0,ROW(A11)-1)+OFFSET('３月④'!$C$39,0,ROW(A11)-1)</f>
        <v>0</v>
      </c>
      <c r="Q84" s="15">
        <f t="shared" ca="1" si="23"/>
        <v>0</v>
      </c>
      <c r="R84" s="13"/>
      <c r="S84" s="12">
        <f ca="1">OFFSET('３月①'!$C$35,0,ROW(A11)-1)+OFFSET('３月②'!$C$35,0,ROW(A11)-1)+OFFSET('３月③'!$C$35,0,ROW(A11)-1)+OFFSET('３月④'!$C$35,0,ROW(A11)-1)</f>
        <v>0</v>
      </c>
      <c r="T84" s="12">
        <f t="shared" ca="1" si="24"/>
        <v>0</v>
      </c>
      <c r="U84" s="12">
        <f ca="1">OFFSET('３月①'!$C$40,0,ROW(A11)-1)+OFFSET('３月②'!$C$40,0,ROW(A11)-1)+OFFSET('３月③'!$C$40,0,ROW(A11)-1)+OFFSET('３月④'!$C$40,0,ROW(A11)-1)</f>
        <v>0</v>
      </c>
      <c r="V84" s="14">
        <f t="shared" ca="1" si="25"/>
        <v>0</v>
      </c>
      <c r="W84" s="13">
        <f ca="1">MIN(OFFSET('３月①'!$C$50,0,ROW(A11)-1)+OFFSET('３月②'!$C$50,0,ROW(A11)-1)+OFFSET('３月③'!$C$50,0,ROW(A11)-1)+OFFSET('３月④'!$C$50,0,ROW(A11)-1),AA84)</f>
        <v>0</v>
      </c>
      <c r="X84" s="12">
        <f ca="1">MIN(OFFSET('３月①'!$C$51,0,ROW(A11)-1)+OFFSET('３月②'!$C$51,0,ROW(A11)-1)+OFFSET('３月③'!$C$51,0,ROW(A11)-1)+OFFSET('３月④'!$C$51,0,ROW(A11)-1),AA84-W84)</f>
        <v>0</v>
      </c>
      <c r="Y84" s="12">
        <f ca="1">MIN(OFFSET('３月①'!$C$52,0,ROW(A11)-1)+OFFSET('３月②'!$C$52,0,ROW(A11)-1)+OFFSET('３月③'!$C$52,0,ROW(A11)-1)+OFFSET('３月④'!$C$52,0,ROW(A11)-1),AA84-W84-X84)</f>
        <v>0</v>
      </c>
      <c r="Z84" s="15">
        <f ca="1">MIN(OFFSET('３月①'!$C$53,0,ROW(A11)-1)+OFFSET('３月②'!$C$53,0,ROW(A11)-1)+OFFSET('３月③'!$C$53,0,ROW(A11)-1)+OFFSET('３月④'!$C$53,0,ROW(A11)-1),AA84-W84-X84-Y84)</f>
        <v>0</v>
      </c>
      <c r="AA84" s="11">
        <f ca="1">OFFSET('３月①'!$C$31,0,ROW(A11)-1)+OFFSET('３月②'!$C$31,0,ROW(A11)-1)+OFFSET('３月③'!$C$31,0,ROW(A11)-1)+OFFSET('３月④'!$C$31,0,ROW(A11)-1)+OFFSET('３月①'!$C$32,0,ROW(A11)-1)+OFFSET('３月②'!$C$32,0,ROW(A11)-1)+OFFSET('３月③'!$C$32,0,ROW(A11)-1)+OFFSET('３月④'!$C$32,0,ROW(A11)-1)+OFFSET('３月①'!$C$33,0,ROW(A11)-1)+OFFSET('３月②'!$C$33,0,ROW(A11)-1)+OFFSET('３月③'!$C$33,0,ROW(A11)-1)+OFFSET('３月④'!$C$33,0,ROW(A11)-1)</f>
        <v>0</v>
      </c>
    </row>
    <row r="85" spans="2:27" ht="23.25" customHeight="1" x14ac:dyDescent="0.4">
      <c r="B85" s="44">
        <v>45363</v>
      </c>
      <c r="C85" s="13"/>
      <c r="D85" s="12">
        <f ca="1">OFFSET('３月①'!$C$32,0,ROW(A12)-1)+OFFSET('３月②'!$C$32,0,ROW(A12)-1)+OFFSET('３月③'!$C$32,0,ROW(A12)-1)+OFFSET('３月④'!$C$32,0,ROW(A12)-1)</f>
        <v>0</v>
      </c>
      <c r="E85" s="12">
        <f t="shared" ca="1" si="18"/>
        <v>0</v>
      </c>
      <c r="F85" s="12">
        <f ca="1">OFFSET('３月①'!$C$37,0,ROW(A12)-1)+OFFSET('３月②'!$C$37,0,ROW(A12)-1)+OFFSET('３月③'!$C$37,0,ROW(A12)-1)+OFFSET('３月④'!$C$37,0,ROW(A12)-1)</f>
        <v>0</v>
      </c>
      <c r="G85" s="15">
        <f t="shared" ca="1" si="19"/>
        <v>0</v>
      </c>
      <c r="H85" s="13"/>
      <c r="I85" s="12">
        <f ca="1">OFFSET('３月①'!$C$33,0,ROW(A12)-1)+OFFSET('３月②'!$C$33,0,ROW(A12)-1)+OFFSET('３月③'!$C$33,0,ROW(A12)-1)+OFFSET('３月④'!$C$33,0,ROW(A12)-1)</f>
        <v>0</v>
      </c>
      <c r="J85" s="12">
        <f t="shared" ca="1" si="20"/>
        <v>0</v>
      </c>
      <c r="K85" s="12">
        <f ca="1">OFFSET('３月①'!$C$38,0,ROW(A12)-1)+OFFSET('３月②'!$C$38,0,ROW(A12)-1)+OFFSET('３月③'!$C$38,0,ROW(A12)-1)+OFFSET('３月④'!$C$38,0,ROW(A12)-1)</f>
        <v>0</v>
      </c>
      <c r="L85" s="15">
        <f t="shared" ca="1" si="21"/>
        <v>0</v>
      </c>
      <c r="M85" s="13"/>
      <c r="N85" s="12">
        <f ca="1">OFFSET('３月①'!$C$34,0,ROW(A12)-1)+OFFSET('３月②'!$C$34,0,ROW(A12)-1)+OFFSET('３月③'!$C$34,0,ROW(A12)-1)+OFFSET('３月④'!$C$34,0,ROW(A12)-1)</f>
        <v>0</v>
      </c>
      <c r="O85" s="12">
        <f t="shared" ca="1" si="22"/>
        <v>0</v>
      </c>
      <c r="P85" s="12">
        <f ca="1">OFFSET('３月①'!$C$39,0,ROW(A12)-1)+OFFSET('３月②'!$C$39,0,ROW(A12)-1)+OFFSET('３月③'!$C$39,0,ROW(A12)-1)+OFFSET('３月④'!$C$39,0,ROW(A12)-1)</f>
        <v>0</v>
      </c>
      <c r="Q85" s="15">
        <f t="shared" ca="1" si="23"/>
        <v>0</v>
      </c>
      <c r="R85" s="13"/>
      <c r="S85" s="12">
        <f ca="1">OFFSET('３月①'!$C$35,0,ROW(A12)-1)+OFFSET('３月②'!$C$35,0,ROW(A12)-1)+OFFSET('３月③'!$C$35,0,ROW(A12)-1)+OFFSET('３月④'!$C$35,0,ROW(A12)-1)</f>
        <v>0</v>
      </c>
      <c r="T85" s="12">
        <f t="shared" ca="1" si="24"/>
        <v>0</v>
      </c>
      <c r="U85" s="12">
        <f ca="1">OFFSET('３月①'!$C$40,0,ROW(A12)-1)+OFFSET('３月②'!$C$40,0,ROW(A12)-1)+OFFSET('３月③'!$C$40,0,ROW(A12)-1)+OFFSET('３月④'!$C$40,0,ROW(A12)-1)</f>
        <v>0</v>
      </c>
      <c r="V85" s="14">
        <f t="shared" ca="1" si="25"/>
        <v>0</v>
      </c>
      <c r="W85" s="13">
        <f ca="1">MIN(OFFSET('３月①'!$C$50,0,ROW(A12)-1)+OFFSET('３月②'!$C$50,0,ROW(A12)-1)+OFFSET('３月③'!$C$50,0,ROW(A12)-1)+OFFSET('３月④'!$C$50,0,ROW(A12)-1),AA85)</f>
        <v>0</v>
      </c>
      <c r="X85" s="12">
        <f ca="1">MIN(OFFSET('３月①'!$C$51,0,ROW(A12)-1)+OFFSET('３月②'!$C$51,0,ROW(A12)-1)+OFFSET('３月③'!$C$51,0,ROW(A12)-1)+OFFSET('３月④'!$C$51,0,ROW(A12)-1),AA85-W85)</f>
        <v>0</v>
      </c>
      <c r="Y85" s="12">
        <f ca="1">MIN(OFFSET('３月①'!$C$52,0,ROW(A12)-1)+OFFSET('３月②'!$C$52,0,ROW(A12)-1)+OFFSET('３月③'!$C$52,0,ROW(A12)-1)+OFFSET('３月④'!$C$52,0,ROW(A12)-1),AA85-W85-X85)</f>
        <v>0</v>
      </c>
      <c r="Z85" s="15">
        <f ca="1">MIN(OFFSET('３月①'!$C$53,0,ROW(A12)-1)+OFFSET('３月②'!$C$53,0,ROW(A12)-1)+OFFSET('３月③'!$C$53,0,ROW(A12)-1)+OFFSET('３月④'!$C$53,0,ROW(A12)-1),AA85-W85-X85-Y85)</f>
        <v>0</v>
      </c>
      <c r="AA85" s="11">
        <f ca="1">OFFSET('３月①'!$C$31,0,ROW(A12)-1)+OFFSET('３月②'!$C$31,0,ROW(A12)-1)+OFFSET('３月③'!$C$31,0,ROW(A12)-1)+OFFSET('３月④'!$C$31,0,ROW(A12)-1)+OFFSET('３月①'!$C$32,0,ROW(A12)-1)+OFFSET('３月②'!$C$32,0,ROW(A12)-1)+OFFSET('３月③'!$C$32,0,ROW(A12)-1)+OFFSET('３月④'!$C$32,0,ROW(A12)-1)+OFFSET('３月①'!$C$33,0,ROW(A12)-1)+OFFSET('３月②'!$C$33,0,ROW(A12)-1)+OFFSET('３月③'!$C$33,0,ROW(A12)-1)+OFFSET('３月④'!$C$33,0,ROW(A12)-1)</f>
        <v>0</v>
      </c>
    </row>
    <row r="86" spans="2:27" ht="23.25" customHeight="1" x14ac:dyDescent="0.4">
      <c r="B86" s="44">
        <v>45364</v>
      </c>
      <c r="C86" s="13"/>
      <c r="D86" s="12">
        <f ca="1">OFFSET('３月①'!$C$32,0,ROW(A13)-1)+OFFSET('３月②'!$C$32,0,ROW(A13)-1)+OFFSET('３月③'!$C$32,0,ROW(A13)-1)+OFFSET('３月④'!$C$32,0,ROW(A13)-1)</f>
        <v>0</v>
      </c>
      <c r="E86" s="12">
        <f t="shared" ca="1" si="18"/>
        <v>0</v>
      </c>
      <c r="F86" s="12">
        <f ca="1">OFFSET('３月①'!$C$37,0,ROW(A13)-1)+OFFSET('３月②'!$C$37,0,ROW(A13)-1)+OFFSET('３月③'!$C$37,0,ROW(A13)-1)+OFFSET('３月④'!$C$37,0,ROW(A13)-1)</f>
        <v>0</v>
      </c>
      <c r="G86" s="15">
        <f t="shared" ca="1" si="19"/>
        <v>0</v>
      </c>
      <c r="H86" s="13"/>
      <c r="I86" s="12">
        <f ca="1">OFFSET('３月①'!$C$33,0,ROW(A13)-1)+OFFSET('３月②'!$C$33,0,ROW(A13)-1)+OFFSET('３月③'!$C$33,0,ROW(A13)-1)+OFFSET('３月④'!$C$33,0,ROW(A13)-1)</f>
        <v>0</v>
      </c>
      <c r="J86" s="12">
        <f t="shared" ca="1" si="20"/>
        <v>0</v>
      </c>
      <c r="K86" s="12">
        <f ca="1">OFFSET('３月①'!$C$38,0,ROW(A13)-1)+OFFSET('３月②'!$C$38,0,ROW(A13)-1)+OFFSET('３月③'!$C$38,0,ROW(A13)-1)+OFFSET('３月④'!$C$38,0,ROW(A13)-1)</f>
        <v>0</v>
      </c>
      <c r="L86" s="15">
        <f t="shared" ca="1" si="21"/>
        <v>0</v>
      </c>
      <c r="M86" s="13"/>
      <c r="N86" s="12">
        <f ca="1">OFFSET('３月①'!$C$34,0,ROW(A13)-1)+OFFSET('３月②'!$C$34,0,ROW(A13)-1)+OFFSET('３月③'!$C$34,0,ROW(A13)-1)+OFFSET('３月④'!$C$34,0,ROW(A13)-1)</f>
        <v>0</v>
      </c>
      <c r="O86" s="12">
        <f t="shared" ca="1" si="22"/>
        <v>0</v>
      </c>
      <c r="P86" s="12">
        <f ca="1">OFFSET('３月①'!$C$39,0,ROW(A13)-1)+OFFSET('３月②'!$C$39,0,ROW(A13)-1)+OFFSET('３月③'!$C$39,0,ROW(A13)-1)+OFFSET('３月④'!$C$39,0,ROW(A13)-1)</f>
        <v>0</v>
      </c>
      <c r="Q86" s="15">
        <f t="shared" ca="1" si="23"/>
        <v>0</v>
      </c>
      <c r="R86" s="13"/>
      <c r="S86" s="12">
        <f ca="1">OFFSET('３月①'!$C$35,0,ROW(A13)-1)+OFFSET('３月②'!$C$35,0,ROW(A13)-1)+OFFSET('３月③'!$C$35,0,ROW(A13)-1)+OFFSET('３月④'!$C$35,0,ROW(A13)-1)</f>
        <v>0</v>
      </c>
      <c r="T86" s="12">
        <f t="shared" ca="1" si="24"/>
        <v>0</v>
      </c>
      <c r="U86" s="12">
        <f ca="1">OFFSET('３月①'!$C$40,0,ROW(A13)-1)+OFFSET('３月②'!$C$40,0,ROW(A13)-1)+OFFSET('３月③'!$C$40,0,ROW(A13)-1)+OFFSET('３月④'!$C$40,0,ROW(A13)-1)</f>
        <v>0</v>
      </c>
      <c r="V86" s="14">
        <f t="shared" ca="1" si="25"/>
        <v>0</v>
      </c>
      <c r="W86" s="13">
        <f ca="1">MIN(OFFSET('３月①'!$C$50,0,ROW(A13)-1)+OFFSET('３月②'!$C$50,0,ROW(A13)-1)+OFFSET('３月③'!$C$50,0,ROW(A13)-1)+OFFSET('３月④'!$C$50,0,ROW(A13)-1),AA86)</f>
        <v>0</v>
      </c>
      <c r="X86" s="12">
        <f ca="1">MIN(OFFSET('３月①'!$C$51,0,ROW(A13)-1)+OFFSET('３月②'!$C$51,0,ROW(A13)-1)+OFFSET('３月③'!$C$51,0,ROW(A13)-1)+OFFSET('３月④'!$C$51,0,ROW(A13)-1),AA86-W86)</f>
        <v>0</v>
      </c>
      <c r="Y86" s="12">
        <f ca="1">MIN(OFFSET('３月①'!$C$52,0,ROW(A13)-1)+OFFSET('３月②'!$C$52,0,ROW(A13)-1)+OFFSET('３月③'!$C$52,0,ROW(A13)-1)+OFFSET('３月④'!$C$52,0,ROW(A13)-1),AA86-W86-X86)</f>
        <v>0</v>
      </c>
      <c r="Z86" s="15">
        <f ca="1">MIN(OFFSET('３月①'!$C$53,0,ROW(A13)-1)+OFFSET('３月②'!$C$53,0,ROW(A13)-1)+OFFSET('３月③'!$C$53,0,ROW(A13)-1)+OFFSET('３月④'!$C$53,0,ROW(A13)-1),AA86-W86-X86-Y86)</f>
        <v>0</v>
      </c>
      <c r="AA86" s="11">
        <f ca="1">OFFSET('３月①'!$C$31,0,ROW(A13)-1)+OFFSET('３月②'!$C$31,0,ROW(A13)-1)+OFFSET('３月③'!$C$31,0,ROW(A13)-1)+OFFSET('３月④'!$C$31,0,ROW(A13)-1)+OFFSET('３月①'!$C$32,0,ROW(A13)-1)+OFFSET('３月②'!$C$32,0,ROW(A13)-1)+OFFSET('３月③'!$C$32,0,ROW(A13)-1)+OFFSET('３月④'!$C$32,0,ROW(A13)-1)+OFFSET('３月①'!$C$33,0,ROW(A13)-1)+OFFSET('３月②'!$C$33,0,ROW(A13)-1)+OFFSET('３月③'!$C$33,0,ROW(A13)-1)+OFFSET('３月④'!$C$33,0,ROW(A13)-1)</f>
        <v>0</v>
      </c>
    </row>
    <row r="87" spans="2:27" ht="23.25" customHeight="1" x14ac:dyDescent="0.4">
      <c r="B87" s="44">
        <v>45365</v>
      </c>
      <c r="C87" s="13"/>
      <c r="D87" s="12">
        <f ca="1">OFFSET('３月①'!$C$32,0,ROW(A14)-1)+OFFSET('３月②'!$C$32,0,ROW(A14)-1)+OFFSET('３月③'!$C$32,0,ROW(A14)-1)+OFFSET('３月④'!$C$32,0,ROW(A14)-1)</f>
        <v>0</v>
      </c>
      <c r="E87" s="12">
        <f t="shared" ca="1" si="18"/>
        <v>0</v>
      </c>
      <c r="F87" s="12">
        <f ca="1">OFFSET('３月①'!$C$37,0,ROW(A14)-1)+OFFSET('３月②'!$C$37,0,ROW(A14)-1)+OFFSET('３月③'!$C$37,0,ROW(A14)-1)+OFFSET('３月④'!$C$37,0,ROW(A14)-1)</f>
        <v>0</v>
      </c>
      <c r="G87" s="15">
        <f t="shared" ca="1" si="19"/>
        <v>0</v>
      </c>
      <c r="H87" s="13"/>
      <c r="I87" s="12">
        <f ca="1">OFFSET('３月①'!$C$33,0,ROW(A14)-1)+OFFSET('３月②'!$C$33,0,ROW(A14)-1)+OFFSET('３月③'!$C$33,0,ROW(A14)-1)+OFFSET('３月④'!$C$33,0,ROW(A14)-1)</f>
        <v>0</v>
      </c>
      <c r="J87" s="12">
        <f t="shared" ca="1" si="20"/>
        <v>0</v>
      </c>
      <c r="K87" s="12">
        <f ca="1">OFFSET('３月①'!$C$38,0,ROW(A14)-1)+OFFSET('３月②'!$C$38,0,ROW(A14)-1)+OFFSET('３月③'!$C$38,0,ROW(A14)-1)+OFFSET('３月④'!$C$38,0,ROW(A14)-1)</f>
        <v>0</v>
      </c>
      <c r="L87" s="15">
        <f t="shared" ca="1" si="21"/>
        <v>0</v>
      </c>
      <c r="M87" s="13"/>
      <c r="N87" s="12">
        <f ca="1">OFFSET('３月①'!$C$34,0,ROW(A14)-1)+OFFSET('３月②'!$C$34,0,ROW(A14)-1)+OFFSET('３月③'!$C$34,0,ROW(A14)-1)+OFFSET('３月④'!$C$34,0,ROW(A14)-1)</f>
        <v>0</v>
      </c>
      <c r="O87" s="12">
        <f t="shared" ca="1" si="22"/>
        <v>0</v>
      </c>
      <c r="P87" s="12">
        <f ca="1">OFFSET('３月①'!$C$39,0,ROW(A14)-1)+OFFSET('３月②'!$C$39,0,ROW(A14)-1)+OFFSET('３月③'!$C$39,0,ROW(A14)-1)+OFFSET('３月④'!$C$39,0,ROW(A14)-1)</f>
        <v>0</v>
      </c>
      <c r="Q87" s="15">
        <f t="shared" ca="1" si="23"/>
        <v>0</v>
      </c>
      <c r="R87" s="13"/>
      <c r="S87" s="12">
        <f ca="1">OFFSET('３月①'!$C$35,0,ROW(A14)-1)+OFFSET('３月②'!$C$35,0,ROW(A14)-1)+OFFSET('３月③'!$C$35,0,ROW(A14)-1)+OFFSET('３月④'!$C$35,0,ROW(A14)-1)</f>
        <v>0</v>
      </c>
      <c r="T87" s="12">
        <f t="shared" ca="1" si="24"/>
        <v>0</v>
      </c>
      <c r="U87" s="12">
        <f ca="1">OFFSET('３月①'!$C$40,0,ROW(A14)-1)+OFFSET('３月②'!$C$40,0,ROW(A14)-1)+OFFSET('３月③'!$C$40,0,ROW(A14)-1)+OFFSET('３月④'!$C$40,0,ROW(A14)-1)</f>
        <v>0</v>
      </c>
      <c r="V87" s="14">
        <f t="shared" ca="1" si="25"/>
        <v>0</v>
      </c>
      <c r="W87" s="13">
        <f ca="1">MIN(OFFSET('３月①'!$C$50,0,ROW(A14)-1)+OFFSET('３月②'!$C$50,0,ROW(A14)-1)+OFFSET('３月③'!$C$50,0,ROW(A14)-1)+OFFSET('３月④'!$C$50,0,ROW(A14)-1),AA87)</f>
        <v>0</v>
      </c>
      <c r="X87" s="12">
        <f ca="1">MIN(OFFSET('３月①'!$C$51,0,ROW(A14)-1)+OFFSET('３月②'!$C$51,0,ROW(A14)-1)+OFFSET('３月③'!$C$51,0,ROW(A14)-1)+OFFSET('３月④'!$C$51,0,ROW(A14)-1),AA87-W87)</f>
        <v>0</v>
      </c>
      <c r="Y87" s="12">
        <f ca="1">MIN(OFFSET('３月①'!$C$52,0,ROW(A14)-1)+OFFSET('３月②'!$C$52,0,ROW(A14)-1)+OFFSET('３月③'!$C$52,0,ROW(A14)-1)+OFFSET('３月④'!$C$52,0,ROW(A14)-1),AA87-W87-X87)</f>
        <v>0</v>
      </c>
      <c r="Z87" s="15">
        <f ca="1">MIN(OFFSET('３月①'!$C$53,0,ROW(A14)-1)+OFFSET('３月②'!$C$53,0,ROW(A14)-1)+OFFSET('３月③'!$C$53,0,ROW(A14)-1)+OFFSET('３月④'!$C$53,0,ROW(A14)-1),AA87-W87-X87-Y87)</f>
        <v>0</v>
      </c>
      <c r="AA87" s="11">
        <f ca="1">OFFSET('３月①'!$C$31,0,ROW(A14)-1)+OFFSET('３月②'!$C$31,0,ROW(A14)-1)+OFFSET('３月③'!$C$31,0,ROW(A14)-1)+OFFSET('３月④'!$C$31,0,ROW(A14)-1)+OFFSET('３月①'!$C$32,0,ROW(A14)-1)+OFFSET('３月②'!$C$32,0,ROW(A14)-1)+OFFSET('３月③'!$C$32,0,ROW(A14)-1)+OFFSET('３月④'!$C$32,0,ROW(A14)-1)+OFFSET('３月①'!$C$33,0,ROW(A14)-1)+OFFSET('３月②'!$C$33,0,ROW(A14)-1)+OFFSET('３月③'!$C$33,0,ROW(A14)-1)+OFFSET('３月④'!$C$33,0,ROW(A14)-1)</f>
        <v>0</v>
      </c>
    </row>
    <row r="88" spans="2:27" ht="23.25" customHeight="1" x14ac:dyDescent="0.4">
      <c r="B88" s="44">
        <v>45366</v>
      </c>
      <c r="C88" s="13"/>
      <c r="D88" s="12">
        <f ca="1">OFFSET('３月①'!$C$32,0,ROW(A15)-1)+OFFSET('３月②'!$C$32,0,ROW(A15)-1)+OFFSET('３月③'!$C$32,0,ROW(A15)-1)+OFFSET('３月④'!$C$32,0,ROW(A15)-1)</f>
        <v>0</v>
      </c>
      <c r="E88" s="12">
        <f t="shared" ca="1" si="18"/>
        <v>0</v>
      </c>
      <c r="F88" s="12">
        <f ca="1">OFFSET('３月①'!$C$37,0,ROW(A15)-1)+OFFSET('３月②'!$C$37,0,ROW(A15)-1)+OFFSET('３月③'!$C$37,0,ROW(A15)-1)+OFFSET('３月④'!$C$37,0,ROW(A15)-1)</f>
        <v>0</v>
      </c>
      <c r="G88" s="15">
        <f t="shared" ca="1" si="19"/>
        <v>0</v>
      </c>
      <c r="H88" s="13"/>
      <c r="I88" s="12">
        <f ca="1">OFFSET('３月①'!$C$33,0,ROW(A15)-1)+OFFSET('３月②'!$C$33,0,ROW(A15)-1)+OFFSET('３月③'!$C$33,0,ROW(A15)-1)+OFFSET('３月④'!$C$33,0,ROW(A15)-1)</f>
        <v>0</v>
      </c>
      <c r="J88" s="12">
        <f t="shared" ca="1" si="20"/>
        <v>0</v>
      </c>
      <c r="K88" s="12">
        <f ca="1">OFFSET('３月①'!$C$38,0,ROW(A15)-1)+OFFSET('３月②'!$C$38,0,ROW(A15)-1)+OFFSET('３月③'!$C$38,0,ROW(A15)-1)+OFFSET('３月④'!$C$38,0,ROW(A15)-1)</f>
        <v>0</v>
      </c>
      <c r="L88" s="15">
        <f t="shared" ca="1" si="21"/>
        <v>0</v>
      </c>
      <c r="M88" s="13"/>
      <c r="N88" s="12">
        <f ca="1">OFFSET('３月①'!$C$34,0,ROW(A15)-1)+OFFSET('３月②'!$C$34,0,ROW(A15)-1)+OFFSET('３月③'!$C$34,0,ROW(A15)-1)+OFFSET('３月④'!$C$34,0,ROW(A15)-1)</f>
        <v>0</v>
      </c>
      <c r="O88" s="12">
        <f t="shared" ca="1" si="22"/>
        <v>0</v>
      </c>
      <c r="P88" s="12">
        <f ca="1">OFFSET('３月①'!$C$39,0,ROW(A15)-1)+OFFSET('３月②'!$C$39,0,ROW(A15)-1)+OFFSET('３月③'!$C$39,0,ROW(A15)-1)+OFFSET('３月④'!$C$39,0,ROW(A15)-1)</f>
        <v>0</v>
      </c>
      <c r="Q88" s="15">
        <f t="shared" ca="1" si="23"/>
        <v>0</v>
      </c>
      <c r="R88" s="13"/>
      <c r="S88" s="12">
        <f ca="1">OFFSET('３月①'!$C$35,0,ROW(A15)-1)+OFFSET('３月②'!$C$35,0,ROW(A15)-1)+OFFSET('３月③'!$C$35,0,ROW(A15)-1)+OFFSET('３月④'!$C$35,0,ROW(A15)-1)</f>
        <v>0</v>
      </c>
      <c r="T88" s="12">
        <f t="shared" ca="1" si="24"/>
        <v>0</v>
      </c>
      <c r="U88" s="12">
        <f ca="1">OFFSET('３月①'!$C$40,0,ROW(A15)-1)+OFFSET('３月②'!$C$40,0,ROW(A15)-1)+OFFSET('３月③'!$C$40,0,ROW(A15)-1)+OFFSET('３月④'!$C$40,0,ROW(A15)-1)</f>
        <v>0</v>
      </c>
      <c r="V88" s="14">
        <f t="shared" ca="1" si="25"/>
        <v>0</v>
      </c>
      <c r="W88" s="13">
        <f ca="1">MIN(OFFSET('３月①'!$C$50,0,ROW(A15)-1)+OFFSET('３月②'!$C$50,0,ROW(A15)-1)+OFFSET('３月③'!$C$50,0,ROW(A15)-1)+OFFSET('３月④'!$C$50,0,ROW(A15)-1),AA88)</f>
        <v>0</v>
      </c>
      <c r="X88" s="12">
        <f ca="1">MIN(OFFSET('３月①'!$C$51,0,ROW(A15)-1)+OFFSET('３月②'!$C$51,0,ROW(A15)-1)+OFFSET('３月③'!$C$51,0,ROW(A15)-1)+OFFSET('３月④'!$C$51,0,ROW(A15)-1),AA88-W88)</f>
        <v>0</v>
      </c>
      <c r="Y88" s="12">
        <f ca="1">MIN(OFFSET('３月①'!$C$52,0,ROW(A15)-1)+OFFSET('３月②'!$C$52,0,ROW(A15)-1)+OFFSET('３月③'!$C$52,0,ROW(A15)-1)+OFFSET('３月④'!$C$52,0,ROW(A15)-1),AA88-W88-X88)</f>
        <v>0</v>
      </c>
      <c r="Z88" s="15">
        <f ca="1">MIN(OFFSET('３月①'!$C$53,0,ROW(A15)-1)+OFFSET('３月②'!$C$53,0,ROW(A15)-1)+OFFSET('３月③'!$C$53,0,ROW(A15)-1)+OFFSET('３月④'!$C$53,0,ROW(A15)-1),AA88-W88-X88-Y88)</f>
        <v>0</v>
      </c>
      <c r="AA88" s="11">
        <f ca="1">OFFSET('３月①'!$C$31,0,ROW(A15)-1)+OFFSET('３月②'!$C$31,0,ROW(A15)-1)+OFFSET('３月③'!$C$31,0,ROW(A15)-1)+OFFSET('３月④'!$C$31,0,ROW(A15)-1)+OFFSET('３月①'!$C$32,0,ROW(A15)-1)+OFFSET('３月②'!$C$32,0,ROW(A15)-1)+OFFSET('３月③'!$C$32,0,ROW(A15)-1)+OFFSET('３月④'!$C$32,0,ROW(A15)-1)+OFFSET('３月①'!$C$33,0,ROW(A15)-1)+OFFSET('３月②'!$C$33,0,ROW(A15)-1)+OFFSET('３月③'!$C$33,0,ROW(A15)-1)+OFFSET('３月④'!$C$33,0,ROW(A15)-1)</f>
        <v>0</v>
      </c>
    </row>
    <row r="89" spans="2:27" ht="23.25" customHeight="1" x14ac:dyDescent="0.4">
      <c r="B89" s="44">
        <v>45367</v>
      </c>
      <c r="C89" s="13"/>
      <c r="D89" s="12">
        <f ca="1">OFFSET('３月①'!$C$32,0,ROW(A16)-1)+OFFSET('３月②'!$C$32,0,ROW(A16)-1)+OFFSET('３月③'!$C$32,0,ROW(A16)-1)+OFFSET('３月④'!$C$32,0,ROW(A16)-1)</f>
        <v>0</v>
      </c>
      <c r="E89" s="12">
        <f t="shared" ca="1" si="18"/>
        <v>0</v>
      </c>
      <c r="F89" s="12">
        <f ca="1">OFFSET('３月①'!$C$37,0,ROW(A16)-1)+OFFSET('３月②'!$C$37,0,ROW(A16)-1)+OFFSET('３月③'!$C$37,0,ROW(A16)-1)+OFFSET('３月④'!$C$37,0,ROW(A16)-1)</f>
        <v>0</v>
      </c>
      <c r="G89" s="15">
        <f t="shared" ca="1" si="19"/>
        <v>0</v>
      </c>
      <c r="H89" s="13"/>
      <c r="I89" s="12">
        <f ca="1">OFFSET('３月①'!$C$33,0,ROW(A16)-1)+OFFSET('３月②'!$C$33,0,ROW(A16)-1)+OFFSET('３月③'!$C$33,0,ROW(A16)-1)+OFFSET('３月④'!$C$33,0,ROW(A16)-1)</f>
        <v>0</v>
      </c>
      <c r="J89" s="12">
        <f t="shared" ca="1" si="20"/>
        <v>0</v>
      </c>
      <c r="K89" s="12">
        <f ca="1">OFFSET('３月①'!$C$38,0,ROW(A16)-1)+OFFSET('３月②'!$C$38,0,ROW(A16)-1)+OFFSET('３月③'!$C$38,0,ROW(A16)-1)+OFFSET('３月④'!$C$38,0,ROW(A16)-1)</f>
        <v>0</v>
      </c>
      <c r="L89" s="15">
        <f t="shared" ca="1" si="21"/>
        <v>0</v>
      </c>
      <c r="M89" s="13"/>
      <c r="N89" s="12">
        <f ca="1">OFFSET('３月①'!$C$34,0,ROW(A16)-1)+OFFSET('３月②'!$C$34,0,ROW(A16)-1)+OFFSET('３月③'!$C$34,0,ROW(A16)-1)+OFFSET('３月④'!$C$34,0,ROW(A16)-1)</f>
        <v>0</v>
      </c>
      <c r="O89" s="12">
        <f t="shared" ca="1" si="22"/>
        <v>0</v>
      </c>
      <c r="P89" s="12">
        <f ca="1">OFFSET('３月①'!$C$39,0,ROW(A16)-1)+OFFSET('３月②'!$C$39,0,ROW(A16)-1)+OFFSET('３月③'!$C$39,0,ROW(A16)-1)+OFFSET('３月④'!$C$39,0,ROW(A16)-1)</f>
        <v>0</v>
      </c>
      <c r="Q89" s="15">
        <f t="shared" ca="1" si="23"/>
        <v>0</v>
      </c>
      <c r="R89" s="13"/>
      <c r="S89" s="12">
        <f ca="1">OFFSET('３月①'!$C$35,0,ROW(A16)-1)+OFFSET('３月②'!$C$35,0,ROW(A16)-1)+OFFSET('３月③'!$C$35,0,ROW(A16)-1)+OFFSET('３月④'!$C$35,0,ROW(A16)-1)</f>
        <v>0</v>
      </c>
      <c r="T89" s="12">
        <f t="shared" ca="1" si="24"/>
        <v>0</v>
      </c>
      <c r="U89" s="12">
        <f ca="1">OFFSET('３月①'!$C$40,0,ROW(A16)-1)+OFFSET('３月②'!$C$40,0,ROW(A16)-1)+OFFSET('３月③'!$C$40,0,ROW(A16)-1)+OFFSET('３月④'!$C$40,0,ROW(A16)-1)</f>
        <v>0</v>
      </c>
      <c r="V89" s="14">
        <f t="shared" ca="1" si="25"/>
        <v>0</v>
      </c>
      <c r="W89" s="13">
        <f ca="1">MIN(OFFSET('３月①'!$C$50,0,ROW(A16)-1)+OFFSET('３月②'!$C$50,0,ROW(A16)-1)+OFFSET('３月③'!$C$50,0,ROW(A16)-1)+OFFSET('３月④'!$C$50,0,ROW(A16)-1),AA89)</f>
        <v>0</v>
      </c>
      <c r="X89" s="12">
        <f ca="1">MIN(OFFSET('３月①'!$C$51,0,ROW(A16)-1)+OFFSET('３月②'!$C$51,0,ROW(A16)-1)+OFFSET('３月③'!$C$51,0,ROW(A16)-1)+OFFSET('３月④'!$C$51,0,ROW(A16)-1),AA89-W89)</f>
        <v>0</v>
      </c>
      <c r="Y89" s="12">
        <f ca="1">MIN(OFFSET('３月①'!$C$52,0,ROW(A16)-1)+OFFSET('３月②'!$C$52,0,ROW(A16)-1)+OFFSET('３月③'!$C$52,0,ROW(A16)-1)+OFFSET('３月④'!$C$52,0,ROW(A16)-1),AA89-W89-X89)</f>
        <v>0</v>
      </c>
      <c r="Z89" s="15">
        <f ca="1">MIN(OFFSET('３月①'!$C$53,0,ROW(A16)-1)+OFFSET('３月②'!$C$53,0,ROW(A16)-1)+OFFSET('３月③'!$C$53,0,ROW(A16)-1)+OFFSET('３月④'!$C$53,0,ROW(A16)-1),AA89-W89-X89-Y89)</f>
        <v>0</v>
      </c>
      <c r="AA89" s="11">
        <f ca="1">OFFSET('３月①'!$C$31,0,ROW(A16)-1)+OFFSET('３月②'!$C$31,0,ROW(A16)-1)+OFFSET('３月③'!$C$31,0,ROW(A16)-1)+OFFSET('３月④'!$C$31,0,ROW(A16)-1)+OFFSET('３月①'!$C$32,0,ROW(A16)-1)+OFFSET('３月②'!$C$32,0,ROW(A16)-1)+OFFSET('３月③'!$C$32,0,ROW(A16)-1)+OFFSET('３月④'!$C$32,0,ROW(A16)-1)+OFFSET('３月①'!$C$33,0,ROW(A16)-1)+OFFSET('３月②'!$C$33,0,ROW(A16)-1)+OFFSET('３月③'!$C$33,0,ROW(A16)-1)+OFFSET('３月④'!$C$33,0,ROW(A16)-1)</f>
        <v>0</v>
      </c>
    </row>
    <row r="90" spans="2:27" ht="23.25" customHeight="1" x14ac:dyDescent="0.4">
      <c r="B90" s="44">
        <v>45368</v>
      </c>
      <c r="C90" s="13"/>
      <c r="D90" s="12">
        <f ca="1">OFFSET('３月①'!$C$32,0,ROW(A17)-1)+OFFSET('３月②'!$C$32,0,ROW(A17)-1)+OFFSET('３月③'!$C$32,0,ROW(A17)-1)+OFFSET('３月④'!$C$32,0,ROW(A17)-1)</f>
        <v>0</v>
      </c>
      <c r="E90" s="12">
        <f t="shared" ca="1" si="18"/>
        <v>0</v>
      </c>
      <c r="F90" s="12">
        <f ca="1">OFFSET('３月①'!$C$37,0,ROW(A17)-1)+OFFSET('３月②'!$C$37,0,ROW(A17)-1)+OFFSET('３月③'!$C$37,0,ROW(A17)-1)+OFFSET('３月④'!$C$37,0,ROW(A17)-1)</f>
        <v>0</v>
      </c>
      <c r="G90" s="15">
        <f t="shared" ca="1" si="19"/>
        <v>0</v>
      </c>
      <c r="H90" s="13"/>
      <c r="I90" s="12">
        <f ca="1">OFFSET('３月①'!$C$33,0,ROW(A17)-1)+OFFSET('３月②'!$C$33,0,ROW(A17)-1)+OFFSET('３月③'!$C$33,0,ROW(A17)-1)+OFFSET('３月④'!$C$33,0,ROW(A17)-1)</f>
        <v>0</v>
      </c>
      <c r="J90" s="12">
        <f t="shared" ca="1" si="20"/>
        <v>0</v>
      </c>
      <c r="K90" s="12">
        <f ca="1">OFFSET('３月①'!$C$38,0,ROW(A17)-1)+OFFSET('３月②'!$C$38,0,ROW(A17)-1)+OFFSET('３月③'!$C$38,0,ROW(A17)-1)+OFFSET('３月④'!$C$38,0,ROW(A17)-1)</f>
        <v>0</v>
      </c>
      <c r="L90" s="15">
        <f t="shared" ca="1" si="21"/>
        <v>0</v>
      </c>
      <c r="M90" s="13"/>
      <c r="N90" s="12">
        <f ca="1">OFFSET('３月①'!$C$34,0,ROW(A17)-1)+OFFSET('３月②'!$C$34,0,ROW(A17)-1)+OFFSET('３月③'!$C$34,0,ROW(A17)-1)+OFFSET('３月④'!$C$34,0,ROW(A17)-1)</f>
        <v>0</v>
      </c>
      <c r="O90" s="12">
        <f t="shared" ca="1" si="22"/>
        <v>0</v>
      </c>
      <c r="P90" s="12">
        <f ca="1">OFFSET('３月①'!$C$39,0,ROW(A17)-1)+OFFSET('３月②'!$C$39,0,ROW(A17)-1)+OFFSET('３月③'!$C$39,0,ROW(A17)-1)+OFFSET('３月④'!$C$39,0,ROW(A17)-1)</f>
        <v>0</v>
      </c>
      <c r="Q90" s="15">
        <f t="shared" ca="1" si="23"/>
        <v>0</v>
      </c>
      <c r="R90" s="13"/>
      <c r="S90" s="12">
        <f ca="1">OFFSET('３月①'!$C$35,0,ROW(A17)-1)+OFFSET('３月②'!$C$35,0,ROW(A17)-1)+OFFSET('３月③'!$C$35,0,ROW(A17)-1)+OFFSET('３月④'!$C$35,0,ROW(A17)-1)</f>
        <v>0</v>
      </c>
      <c r="T90" s="12">
        <f t="shared" ca="1" si="24"/>
        <v>0</v>
      </c>
      <c r="U90" s="12">
        <f ca="1">OFFSET('３月①'!$C$40,0,ROW(A17)-1)+OFFSET('３月②'!$C$40,0,ROW(A17)-1)+OFFSET('３月③'!$C$40,0,ROW(A17)-1)+OFFSET('３月④'!$C$40,0,ROW(A17)-1)</f>
        <v>0</v>
      </c>
      <c r="V90" s="14">
        <f t="shared" ca="1" si="25"/>
        <v>0</v>
      </c>
      <c r="W90" s="13">
        <f ca="1">MIN(OFFSET('３月①'!$C$50,0,ROW(A17)-1)+OFFSET('３月②'!$C$50,0,ROW(A17)-1)+OFFSET('３月③'!$C$50,0,ROW(A17)-1)+OFFSET('３月④'!$C$50,0,ROW(A17)-1),AA90)</f>
        <v>0</v>
      </c>
      <c r="X90" s="12">
        <f ca="1">MIN(OFFSET('３月①'!$C$51,0,ROW(A17)-1)+OFFSET('３月②'!$C$51,0,ROW(A17)-1)+OFFSET('３月③'!$C$51,0,ROW(A17)-1)+OFFSET('３月④'!$C$51,0,ROW(A17)-1),AA90-W90)</f>
        <v>0</v>
      </c>
      <c r="Y90" s="12">
        <f ca="1">MIN(OFFSET('３月①'!$C$52,0,ROW(A17)-1)+OFFSET('３月②'!$C$52,0,ROW(A17)-1)+OFFSET('３月③'!$C$52,0,ROW(A17)-1)+OFFSET('３月④'!$C$52,0,ROW(A17)-1),AA90-W90-X90)</f>
        <v>0</v>
      </c>
      <c r="Z90" s="15">
        <f ca="1">MIN(OFFSET('３月①'!$C$53,0,ROW(A17)-1)+OFFSET('３月②'!$C$53,0,ROW(A17)-1)+OFFSET('３月③'!$C$53,0,ROW(A17)-1)+OFFSET('３月④'!$C$53,0,ROW(A17)-1),AA90-W90-X90-Y90)</f>
        <v>0</v>
      </c>
      <c r="AA90" s="11">
        <f ca="1">OFFSET('３月①'!$C$31,0,ROW(A17)-1)+OFFSET('３月②'!$C$31,0,ROW(A17)-1)+OFFSET('３月③'!$C$31,0,ROW(A17)-1)+OFFSET('３月④'!$C$31,0,ROW(A17)-1)+OFFSET('３月①'!$C$32,0,ROW(A17)-1)+OFFSET('３月②'!$C$32,0,ROW(A17)-1)+OFFSET('３月③'!$C$32,0,ROW(A17)-1)+OFFSET('３月④'!$C$32,0,ROW(A17)-1)+OFFSET('３月①'!$C$33,0,ROW(A17)-1)+OFFSET('３月②'!$C$33,0,ROW(A17)-1)+OFFSET('３月③'!$C$33,0,ROW(A17)-1)+OFFSET('３月④'!$C$33,0,ROW(A17)-1)</f>
        <v>0</v>
      </c>
    </row>
    <row r="91" spans="2:27" ht="23.25" customHeight="1" x14ac:dyDescent="0.4">
      <c r="B91" s="44">
        <v>45369</v>
      </c>
      <c r="C91" s="13"/>
      <c r="D91" s="12">
        <f ca="1">OFFSET('３月①'!$C$32,0,ROW(A18)-1)+OFFSET('３月②'!$C$32,0,ROW(A18)-1)+OFFSET('３月③'!$C$32,0,ROW(A18)-1)+OFFSET('３月④'!$C$32,0,ROW(A18)-1)</f>
        <v>0</v>
      </c>
      <c r="E91" s="12">
        <f t="shared" ca="1" si="18"/>
        <v>0</v>
      </c>
      <c r="F91" s="12">
        <f ca="1">OFFSET('３月①'!$C$37,0,ROW(A18)-1)+OFFSET('３月②'!$C$37,0,ROW(A18)-1)+OFFSET('３月③'!$C$37,0,ROW(A18)-1)+OFFSET('３月④'!$C$37,0,ROW(A18)-1)</f>
        <v>0</v>
      </c>
      <c r="G91" s="15">
        <f t="shared" ca="1" si="19"/>
        <v>0</v>
      </c>
      <c r="H91" s="13"/>
      <c r="I91" s="12">
        <f ca="1">OFFSET('３月①'!$C$33,0,ROW(A18)-1)+OFFSET('３月②'!$C$33,0,ROW(A18)-1)+OFFSET('３月③'!$C$33,0,ROW(A18)-1)+OFFSET('３月④'!$C$33,0,ROW(A18)-1)</f>
        <v>0</v>
      </c>
      <c r="J91" s="12">
        <f t="shared" ca="1" si="20"/>
        <v>0</v>
      </c>
      <c r="K91" s="12">
        <f ca="1">OFFSET('３月①'!$C$38,0,ROW(A18)-1)+OFFSET('３月②'!$C$38,0,ROW(A18)-1)+OFFSET('３月③'!$C$38,0,ROW(A18)-1)+OFFSET('３月④'!$C$38,0,ROW(A18)-1)</f>
        <v>0</v>
      </c>
      <c r="L91" s="15">
        <f t="shared" ca="1" si="21"/>
        <v>0</v>
      </c>
      <c r="M91" s="13"/>
      <c r="N91" s="12">
        <f ca="1">OFFSET('３月①'!$C$34,0,ROW(A18)-1)+OFFSET('３月②'!$C$34,0,ROW(A18)-1)+OFFSET('３月③'!$C$34,0,ROW(A18)-1)+OFFSET('３月④'!$C$34,0,ROW(A18)-1)</f>
        <v>0</v>
      </c>
      <c r="O91" s="12">
        <f t="shared" ca="1" si="22"/>
        <v>0</v>
      </c>
      <c r="P91" s="12">
        <f ca="1">OFFSET('３月①'!$C$39,0,ROW(A18)-1)+OFFSET('３月②'!$C$39,0,ROW(A18)-1)+OFFSET('３月③'!$C$39,0,ROW(A18)-1)+OFFSET('３月④'!$C$39,0,ROW(A18)-1)</f>
        <v>0</v>
      </c>
      <c r="Q91" s="15">
        <f t="shared" ca="1" si="23"/>
        <v>0</v>
      </c>
      <c r="R91" s="13"/>
      <c r="S91" s="12">
        <f ca="1">OFFSET('３月①'!$C$35,0,ROW(A18)-1)+OFFSET('３月②'!$C$35,0,ROW(A18)-1)+OFFSET('３月③'!$C$35,0,ROW(A18)-1)+OFFSET('３月④'!$C$35,0,ROW(A18)-1)</f>
        <v>0</v>
      </c>
      <c r="T91" s="12">
        <f t="shared" ca="1" si="24"/>
        <v>0</v>
      </c>
      <c r="U91" s="12">
        <f ca="1">OFFSET('３月①'!$C$40,0,ROW(A18)-1)+OFFSET('３月②'!$C$40,0,ROW(A18)-1)+OFFSET('３月③'!$C$40,0,ROW(A18)-1)+OFFSET('３月④'!$C$40,0,ROW(A18)-1)</f>
        <v>0</v>
      </c>
      <c r="V91" s="14">
        <f t="shared" ca="1" si="25"/>
        <v>0</v>
      </c>
      <c r="W91" s="13">
        <f ca="1">MIN(OFFSET('３月①'!$C$50,0,ROW(A18)-1)+OFFSET('３月②'!$C$50,0,ROW(A18)-1)+OFFSET('３月③'!$C$50,0,ROW(A18)-1)+OFFSET('３月④'!$C$50,0,ROW(A18)-1),AA91)</f>
        <v>0</v>
      </c>
      <c r="X91" s="12">
        <f ca="1">MIN(OFFSET('３月①'!$C$51,0,ROW(A18)-1)+OFFSET('３月②'!$C$51,0,ROW(A18)-1)+OFFSET('３月③'!$C$51,0,ROW(A18)-1)+OFFSET('３月④'!$C$51,0,ROW(A18)-1),AA91-W91)</f>
        <v>0</v>
      </c>
      <c r="Y91" s="12">
        <f ca="1">MIN(OFFSET('３月①'!$C$52,0,ROW(A18)-1)+OFFSET('３月②'!$C$52,0,ROW(A18)-1)+OFFSET('３月③'!$C$52,0,ROW(A18)-1)+OFFSET('３月④'!$C$52,0,ROW(A18)-1),AA91-W91-X91)</f>
        <v>0</v>
      </c>
      <c r="Z91" s="15">
        <f ca="1">MIN(OFFSET('３月①'!$C$53,0,ROW(A18)-1)+OFFSET('３月②'!$C$53,0,ROW(A18)-1)+OFFSET('３月③'!$C$53,0,ROW(A18)-1)+OFFSET('３月④'!$C$53,0,ROW(A18)-1),AA91-W91-X91-Y91)</f>
        <v>0</v>
      </c>
      <c r="AA91" s="11">
        <f ca="1">OFFSET('３月①'!$C$31,0,ROW(A18)-1)+OFFSET('３月②'!$C$31,0,ROW(A18)-1)+OFFSET('３月③'!$C$31,0,ROW(A18)-1)+OFFSET('３月④'!$C$31,0,ROW(A18)-1)+OFFSET('３月①'!$C$32,0,ROW(A18)-1)+OFFSET('３月②'!$C$32,0,ROW(A18)-1)+OFFSET('３月③'!$C$32,0,ROW(A18)-1)+OFFSET('３月④'!$C$32,0,ROW(A18)-1)+OFFSET('３月①'!$C$33,0,ROW(A18)-1)+OFFSET('３月②'!$C$33,0,ROW(A18)-1)+OFFSET('３月③'!$C$33,0,ROW(A18)-1)+OFFSET('３月④'!$C$33,0,ROW(A18)-1)</f>
        <v>0</v>
      </c>
    </row>
    <row r="92" spans="2:27" ht="23.25" customHeight="1" x14ac:dyDescent="0.4">
      <c r="B92" s="44">
        <v>45370</v>
      </c>
      <c r="C92" s="13"/>
      <c r="D92" s="12">
        <f ca="1">OFFSET('３月①'!$C$32,0,ROW(A19)-1)+OFFSET('３月②'!$C$32,0,ROW(A19)-1)+OFFSET('３月③'!$C$32,0,ROW(A19)-1)+OFFSET('３月④'!$C$32,0,ROW(A19)-1)</f>
        <v>0</v>
      </c>
      <c r="E92" s="12">
        <f t="shared" ca="1" si="18"/>
        <v>0</v>
      </c>
      <c r="F92" s="12">
        <f ca="1">OFFSET('３月①'!$C$37,0,ROW(A19)-1)+OFFSET('３月②'!$C$37,0,ROW(A19)-1)+OFFSET('３月③'!$C$37,0,ROW(A19)-1)+OFFSET('３月④'!$C$37,0,ROW(A19)-1)</f>
        <v>0</v>
      </c>
      <c r="G92" s="15">
        <f t="shared" ca="1" si="19"/>
        <v>0</v>
      </c>
      <c r="H92" s="13"/>
      <c r="I92" s="12">
        <f ca="1">OFFSET('３月①'!$C$33,0,ROW(A19)-1)+OFFSET('３月②'!$C$33,0,ROW(A19)-1)+OFFSET('３月③'!$C$33,0,ROW(A19)-1)+OFFSET('３月④'!$C$33,0,ROW(A19)-1)</f>
        <v>0</v>
      </c>
      <c r="J92" s="12">
        <f t="shared" ca="1" si="20"/>
        <v>0</v>
      </c>
      <c r="K92" s="12">
        <f ca="1">OFFSET('３月①'!$C$38,0,ROW(A19)-1)+OFFSET('３月②'!$C$38,0,ROW(A19)-1)+OFFSET('３月③'!$C$38,0,ROW(A19)-1)+OFFSET('３月④'!$C$38,0,ROW(A19)-1)</f>
        <v>0</v>
      </c>
      <c r="L92" s="15">
        <f t="shared" ca="1" si="21"/>
        <v>0</v>
      </c>
      <c r="M92" s="13"/>
      <c r="N92" s="12">
        <f ca="1">OFFSET('３月①'!$C$34,0,ROW(A19)-1)+OFFSET('３月②'!$C$34,0,ROW(A19)-1)+OFFSET('３月③'!$C$34,0,ROW(A19)-1)+OFFSET('３月④'!$C$34,0,ROW(A19)-1)</f>
        <v>0</v>
      </c>
      <c r="O92" s="12">
        <f t="shared" ca="1" si="22"/>
        <v>0</v>
      </c>
      <c r="P92" s="12">
        <f ca="1">OFFSET('３月①'!$C$39,0,ROW(A19)-1)+OFFSET('３月②'!$C$39,0,ROW(A19)-1)+OFFSET('３月③'!$C$39,0,ROW(A19)-1)+OFFSET('３月④'!$C$39,0,ROW(A19)-1)</f>
        <v>0</v>
      </c>
      <c r="Q92" s="15">
        <f t="shared" ca="1" si="23"/>
        <v>0</v>
      </c>
      <c r="R92" s="13"/>
      <c r="S92" s="12">
        <f ca="1">OFFSET('３月①'!$C$35,0,ROW(A19)-1)+OFFSET('３月②'!$C$35,0,ROW(A19)-1)+OFFSET('３月③'!$C$35,0,ROW(A19)-1)+OFFSET('３月④'!$C$35,0,ROW(A19)-1)</f>
        <v>0</v>
      </c>
      <c r="T92" s="12">
        <f t="shared" ca="1" si="24"/>
        <v>0</v>
      </c>
      <c r="U92" s="12">
        <f ca="1">OFFSET('３月①'!$C$40,0,ROW(A19)-1)+OFFSET('３月②'!$C$40,0,ROW(A19)-1)+OFFSET('３月③'!$C$40,0,ROW(A19)-1)+OFFSET('３月④'!$C$40,0,ROW(A19)-1)</f>
        <v>0</v>
      </c>
      <c r="V92" s="14">
        <f t="shared" ca="1" si="25"/>
        <v>0</v>
      </c>
      <c r="W92" s="13">
        <f ca="1">MIN(OFFSET('３月①'!$C$50,0,ROW(A19)-1)+OFFSET('３月②'!$C$50,0,ROW(A19)-1)+OFFSET('３月③'!$C$50,0,ROW(A19)-1)+OFFSET('３月④'!$C$50,0,ROW(A19)-1),AA92)</f>
        <v>0</v>
      </c>
      <c r="X92" s="12">
        <f ca="1">MIN(OFFSET('３月①'!$C$51,0,ROW(A19)-1)+OFFSET('３月②'!$C$51,0,ROW(A19)-1)+OFFSET('３月③'!$C$51,0,ROW(A19)-1)+OFFSET('３月④'!$C$51,0,ROW(A19)-1),AA92-W92)</f>
        <v>0</v>
      </c>
      <c r="Y92" s="12">
        <f ca="1">MIN(OFFSET('３月①'!$C$52,0,ROW(A19)-1)+OFFSET('３月②'!$C$52,0,ROW(A19)-1)+OFFSET('３月③'!$C$52,0,ROW(A19)-1)+OFFSET('３月④'!$C$52,0,ROW(A19)-1),AA92-W92-X92)</f>
        <v>0</v>
      </c>
      <c r="Z92" s="15">
        <f ca="1">MIN(OFFSET('３月①'!$C$53,0,ROW(A19)-1)+OFFSET('３月②'!$C$53,0,ROW(A19)-1)+OFFSET('３月③'!$C$53,0,ROW(A19)-1)+OFFSET('３月④'!$C$53,0,ROW(A19)-1),AA92-W92-X92-Y92)</f>
        <v>0</v>
      </c>
      <c r="AA92" s="11">
        <f ca="1">OFFSET('３月①'!$C$31,0,ROW(A19)-1)+OFFSET('３月②'!$C$31,0,ROW(A19)-1)+OFFSET('３月③'!$C$31,0,ROW(A19)-1)+OFFSET('３月④'!$C$31,0,ROW(A19)-1)+OFFSET('３月①'!$C$32,0,ROW(A19)-1)+OFFSET('３月②'!$C$32,0,ROW(A19)-1)+OFFSET('３月③'!$C$32,0,ROW(A19)-1)+OFFSET('３月④'!$C$32,0,ROW(A19)-1)+OFFSET('３月①'!$C$33,0,ROW(A19)-1)+OFFSET('３月②'!$C$33,0,ROW(A19)-1)+OFFSET('３月③'!$C$33,0,ROW(A19)-1)+OFFSET('３月④'!$C$33,0,ROW(A19)-1)</f>
        <v>0</v>
      </c>
    </row>
    <row r="93" spans="2:27" ht="23.25" customHeight="1" x14ac:dyDescent="0.4">
      <c r="B93" s="44">
        <v>45371</v>
      </c>
      <c r="C93" s="13"/>
      <c r="D93" s="12">
        <f ca="1">OFFSET('３月①'!$C$32,0,ROW(A20)-1)+OFFSET('３月②'!$C$32,0,ROW(A20)-1)+OFFSET('３月③'!$C$32,0,ROW(A20)-1)+OFFSET('３月④'!$C$32,0,ROW(A20)-1)</f>
        <v>0</v>
      </c>
      <c r="E93" s="12">
        <f t="shared" ca="1" si="18"/>
        <v>0</v>
      </c>
      <c r="F93" s="12">
        <f ca="1">OFFSET('３月①'!$C$37,0,ROW(A20)-1)+OFFSET('３月②'!$C$37,0,ROW(A20)-1)+OFFSET('３月③'!$C$37,0,ROW(A20)-1)+OFFSET('３月④'!$C$37,0,ROW(A20)-1)</f>
        <v>0</v>
      </c>
      <c r="G93" s="15">
        <f t="shared" ca="1" si="19"/>
        <v>0</v>
      </c>
      <c r="H93" s="13"/>
      <c r="I93" s="12">
        <f ca="1">OFFSET('３月①'!$C$33,0,ROW(A20)-1)+OFFSET('３月②'!$C$33,0,ROW(A20)-1)+OFFSET('３月③'!$C$33,0,ROW(A20)-1)+OFFSET('３月④'!$C$33,0,ROW(A20)-1)</f>
        <v>0</v>
      </c>
      <c r="J93" s="12">
        <f t="shared" ca="1" si="20"/>
        <v>0</v>
      </c>
      <c r="K93" s="12">
        <f ca="1">OFFSET('３月①'!$C$38,0,ROW(A20)-1)+OFFSET('３月②'!$C$38,0,ROW(A20)-1)+OFFSET('３月③'!$C$38,0,ROW(A20)-1)+OFFSET('３月④'!$C$38,0,ROW(A20)-1)</f>
        <v>0</v>
      </c>
      <c r="L93" s="15">
        <f t="shared" ca="1" si="21"/>
        <v>0</v>
      </c>
      <c r="M93" s="13"/>
      <c r="N93" s="12">
        <f ca="1">OFFSET('３月①'!$C$34,0,ROW(A20)-1)+OFFSET('３月②'!$C$34,0,ROW(A20)-1)+OFFSET('３月③'!$C$34,0,ROW(A20)-1)+OFFSET('３月④'!$C$34,0,ROW(A20)-1)</f>
        <v>0</v>
      </c>
      <c r="O93" s="12">
        <f t="shared" ca="1" si="22"/>
        <v>0</v>
      </c>
      <c r="P93" s="12">
        <f ca="1">OFFSET('３月①'!$C$39,0,ROW(A20)-1)+OFFSET('３月②'!$C$39,0,ROW(A20)-1)+OFFSET('３月③'!$C$39,0,ROW(A20)-1)+OFFSET('３月④'!$C$39,0,ROW(A20)-1)</f>
        <v>0</v>
      </c>
      <c r="Q93" s="15">
        <f t="shared" ca="1" si="23"/>
        <v>0</v>
      </c>
      <c r="R93" s="13"/>
      <c r="S93" s="12">
        <f ca="1">OFFSET('３月①'!$C$35,0,ROW(A20)-1)+OFFSET('３月②'!$C$35,0,ROW(A20)-1)+OFFSET('３月③'!$C$35,0,ROW(A20)-1)+OFFSET('３月④'!$C$35,0,ROW(A20)-1)</f>
        <v>0</v>
      </c>
      <c r="T93" s="12">
        <f t="shared" ca="1" si="24"/>
        <v>0</v>
      </c>
      <c r="U93" s="12">
        <f ca="1">OFFSET('３月①'!$C$40,0,ROW(A20)-1)+OFFSET('３月②'!$C$40,0,ROW(A20)-1)+OFFSET('３月③'!$C$40,0,ROW(A20)-1)+OFFSET('３月④'!$C$40,0,ROW(A20)-1)</f>
        <v>0</v>
      </c>
      <c r="V93" s="14">
        <f t="shared" ca="1" si="25"/>
        <v>0</v>
      </c>
      <c r="W93" s="13">
        <f ca="1">MIN(OFFSET('３月①'!$C$50,0,ROW(A20)-1)+OFFSET('３月②'!$C$50,0,ROW(A20)-1)+OFFSET('３月③'!$C$50,0,ROW(A20)-1)+OFFSET('３月④'!$C$50,0,ROW(A20)-1),AA93)</f>
        <v>0</v>
      </c>
      <c r="X93" s="12">
        <f ca="1">MIN(OFFSET('３月①'!$C$51,0,ROW(A20)-1)+OFFSET('３月②'!$C$51,0,ROW(A20)-1)+OFFSET('３月③'!$C$51,0,ROW(A20)-1)+OFFSET('３月④'!$C$51,0,ROW(A20)-1),AA93-W93)</f>
        <v>0</v>
      </c>
      <c r="Y93" s="12">
        <f ca="1">MIN(OFFSET('３月①'!$C$52,0,ROW(A20)-1)+OFFSET('３月②'!$C$52,0,ROW(A20)-1)+OFFSET('３月③'!$C$52,0,ROW(A20)-1)+OFFSET('３月④'!$C$52,0,ROW(A20)-1),AA93-W93-X93)</f>
        <v>0</v>
      </c>
      <c r="Z93" s="15">
        <f ca="1">MIN(OFFSET('３月①'!$C$53,0,ROW(A20)-1)+OFFSET('３月②'!$C$53,0,ROW(A20)-1)+OFFSET('３月③'!$C$53,0,ROW(A20)-1)+OFFSET('３月④'!$C$53,0,ROW(A20)-1),AA93-W93-X93-Y93)</f>
        <v>0</v>
      </c>
      <c r="AA93" s="11">
        <f ca="1">OFFSET('３月①'!$C$31,0,ROW(A20)-1)+OFFSET('３月②'!$C$31,0,ROW(A20)-1)+OFFSET('３月③'!$C$31,0,ROW(A20)-1)+OFFSET('３月④'!$C$31,0,ROW(A20)-1)+OFFSET('３月①'!$C$32,0,ROW(A20)-1)+OFFSET('３月②'!$C$32,0,ROW(A20)-1)+OFFSET('３月③'!$C$32,0,ROW(A20)-1)+OFFSET('３月④'!$C$32,0,ROW(A20)-1)+OFFSET('３月①'!$C$33,0,ROW(A20)-1)+OFFSET('３月②'!$C$33,0,ROW(A20)-1)+OFFSET('３月③'!$C$33,0,ROW(A20)-1)+OFFSET('３月④'!$C$33,0,ROW(A20)-1)</f>
        <v>0</v>
      </c>
    </row>
    <row r="94" spans="2:27" ht="23.25" customHeight="1" x14ac:dyDescent="0.4">
      <c r="B94" s="44">
        <v>45372</v>
      </c>
      <c r="C94" s="13"/>
      <c r="D94" s="12">
        <f ca="1">OFFSET('３月①'!$C$32,0,ROW(A21)-1)+OFFSET('３月②'!$C$32,0,ROW(A21)-1)+OFFSET('３月③'!$C$32,0,ROW(A21)-1)+OFFSET('３月④'!$C$32,0,ROW(A21)-1)</f>
        <v>0</v>
      </c>
      <c r="E94" s="12">
        <f t="shared" ca="1" si="18"/>
        <v>0</v>
      </c>
      <c r="F94" s="12">
        <f ca="1">OFFSET('３月①'!$C$37,0,ROW(A21)-1)+OFFSET('３月②'!$C$37,0,ROW(A21)-1)+OFFSET('３月③'!$C$37,0,ROW(A21)-1)+OFFSET('３月④'!$C$37,0,ROW(A21)-1)</f>
        <v>0</v>
      </c>
      <c r="G94" s="15">
        <f t="shared" ca="1" si="19"/>
        <v>0</v>
      </c>
      <c r="H94" s="13"/>
      <c r="I94" s="12">
        <f ca="1">OFFSET('３月①'!$C$33,0,ROW(A21)-1)+OFFSET('３月②'!$C$33,0,ROW(A21)-1)+OFFSET('３月③'!$C$33,0,ROW(A21)-1)+OFFSET('３月④'!$C$33,0,ROW(A21)-1)</f>
        <v>0</v>
      </c>
      <c r="J94" s="12">
        <f t="shared" ca="1" si="20"/>
        <v>0</v>
      </c>
      <c r="K94" s="12">
        <f ca="1">OFFSET('３月①'!$C$38,0,ROW(A21)-1)+OFFSET('３月②'!$C$38,0,ROW(A21)-1)+OFFSET('３月③'!$C$38,0,ROW(A21)-1)+OFFSET('３月④'!$C$38,0,ROW(A21)-1)</f>
        <v>0</v>
      </c>
      <c r="L94" s="15">
        <f t="shared" ca="1" si="21"/>
        <v>0</v>
      </c>
      <c r="M94" s="13"/>
      <c r="N94" s="12">
        <f ca="1">OFFSET('３月①'!$C$34,0,ROW(A21)-1)+OFFSET('３月②'!$C$34,0,ROW(A21)-1)+OFFSET('３月③'!$C$34,0,ROW(A21)-1)+OFFSET('３月④'!$C$34,0,ROW(A21)-1)</f>
        <v>0</v>
      </c>
      <c r="O94" s="12">
        <f t="shared" ca="1" si="22"/>
        <v>0</v>
      </c>
      <c r="P94" s="12">
        <f ca="1">OFFSET('３月①'!$C$39,0,ROW(A21)-1)+OFFSET('３月②'!$C$39,0,ROW(A21)-1)+OFFSET('３月③'!$C$39,0,ROW(A21)-1)+OFFSET('３月④'!$C$39,0,ROW(A21)-1)</f>
        <v>0</v>
      </c>
      <c r="Q94" s="15">
        <f t="shared" ca="1" si="23"/>
        <v>0</v>
      </c>
      <c r="R94" s="13"/>
      <c r="S94" s="12">
        <f ca="1">OFFSET('３月①'!$C$35,0,ROW(A21)-1)+OFFSET('３月②'!$C$35,0,ROW(A21)-1)+OFFSET('３月③'!$C$35,0,ROW(A21)-1)+OFFSET('３月④'!$C$35,0,ROW(A21)-1)</f>
        <v>0</v>
      </c>
      <c r="T94" s="12">
        <f t="shared" ca="1" si="24"/>
        <v>0</v>
      </c>
      <c r="U94" s="12">
        <f ca="1">OFFSET('３月①'!$C$40,0,ROW(A21)-1)+OFFSET('３月②'!$C$40,0,ROW(A21)-1)+OFFSET('３月③'!$C$40,0,ROW(A21)-1)+OFFSET('３月④'!$C$40,0,ROW(A21)-1)</f>
        <v>0</v>
      </c>
      <c r="V94" s="14">
        <f t="shared" ca="1" si="25"/>
        <v>0</v>
      </c>
      <c r="W94" s="13">
        <f ca="1">MIN(OFFSET('３月①'!$C$50,0,ROW(A21)-1)+OFFSET('３月②'!$C$50,0,ROW(A21)-1)+OFFSET('３月③'!$C$50,0,ROW(A21)-1)+OFFSET('３月④'!$C$50,0,ROW(A21)-1),AA94)</f>
        <v>0</v>
      </c>
      <c r="X94" s="12">
        <f ca="1">MIN(OFFSET('３月①'!$C$51,0,ROW(A21)-1)+OFFSET('３月②'!$C$51,0,ROW(A21)-1)+OFFSET('３月③'!$C$51,0,ROW(A21)-1)+OFFSET('３月④'!$C$51,0,ROW(A21)-1),AA94-W94)</f>
        <v>0</v>
      </c>
      <c r="Y94" s="12">
        <f ca="1">MIN(OFFSET('３月①'!$C$52,0,ROW(A21)-1)+OFFSET('３月②'!$C$52,0,ROW(A21)-1)+OFFSET('３月③'!$C$52,0,ROW(A21)-1)+OFFSET('３月④'!$C$52,0,ROW(A21)-1),AA94-W94-X94)</f>
        <v>0</v>
      </c>
      <c r="Z94" s="15">
        <f ca="1">MIN(OFFSET('３月①'!$C$53,0,ROW(A21)-1)+OFFSET('３月②'!$C$53,0,ROW(A21)-1)+OFFSET('３月③'!$C$53,0,ROW(A21)-1)+OFFSET('３月④'!$C$53,0,ROW(A21)-1),AA94-W94-X94-Y94)</f>
        <v>0</v>
      </c>
      <c r="AA94" s="11">
        <f ca="1">OFFSET('３月①'!$C$31,0,ROW(A21)-1)+OFFSET('３月②'!$C$31,0,ROW(A21)-1)+OFFSET('３月③'!$C$31,0,ROW(A21)-1)+OFFSET('３月④'!$C$31,0,ROW(A21)-1)+OFFSET('３月①'!$C$32,0,ROW(A21)-1)+OFFSET('３月②'!$C$32,0,ROW(A21)-1)+OFFSET('３月③'!$C$32,0,ROW(A21)-1)+OFFSET('３月④'!$C$32,0,ROW(A21)-1)+OFFSET('３月①'!$C$33,0,ROW(A21)-1)+OFFSET('３月②'!$C$33,0,ROW(A21)-1)+OFFSET('３月③'!$C$33,0,ROW(A21)-1)+OFFSET('３月④'!$C$33,0,ROW(A21)-1)</f>
        <v>0</v>
      </c>
    </row>
    <row r="95" spans="2:27" ht="23.25" customHeight="1" x14ac:dyDescent="0.4">
      <c r="B95" s="44">
        <v>45373</v>
      </c>
      <c r="C95" s="13"/>
      <c r="D95" s="12">
        <f ca="1">OFFSET('３月①'!$C$32,0,ROW(A22)-1)+OFFSET('３月②'!$C$32,0,ROW(A22)-1)+OFFSET('３月③'!$C$32,0,ROW(A22)-1)+OFFSET('３月④'!$C$32,0,ROW(A22)-1)</f>
        <v>0</v>
      </c>
      <c r="E95" s="12">
        <f t="shared" ca="1" si="18"/>
        <v>0</v>
      </c>
      <c r="F95" s="12">
        <f ca="1">OFFSET('３月①'!$C$37,0,ROW(A22)-1)+OFFSET('３月②'!$C$37,0,ROW(A22)-1)+OFFSET('３月③'!$C$37,0,ROW(A22)-1)+OFFSET('３月④'!$C$37,0,ROW(A22)-1)</f>
        <v>0</v>
      </c>
      <c r="G95" s="15">
        <f t="shared" ca="1" si="19"/>
        <v>0</v>
      </c>
      <c r="H95" s="13"/>
      <c r="I95" s="12">
        <f ca="1">OFFSET('３月①'!$C$33,0,ROW(A22)-1)+OFFSET('３月②'!$C$33,0,ROW(A22)-1)+OFFSET('３月③'!$C$33,0,ROW(A22)-1)+OFFSET('３月④'!$C$33,0,ROW(A22)-1)</f>
        <v>0</v>
      </c>
      <c r="J95" s="12">
        <f t="shared" ca="1" si="20"/>
        <v>0</v>
      </c>
      <c r="K95" s="12">
        <f ca="1">OFFSET('３月①'!$C$38,0,ROW(A22)-1)+OFFSET('３月②'!$C$38,0,ROW(A22)-1)+OFFSET('３月③'!$C$38,0,ROW(A22)-1)+OFFSET('３月④'!$C$38,0,ROW(A22)-1)</f>
        <v>0</v>
      </c>
      <c r="L95" s="15">
        <f t="shared" ca="1" si="21"/>
        <v>0</v>
      </c>
      <c r="M95" s="13"/>
      <c r="N95" s="12">
        <f ca="1">OFFSET('３月①'!$C$34,0,ROW(A22)-1)+OFFSET('３月②'!$C$34,0,ROW(A22)-1)+OFFSET('３月③'!$C$34,0,ROW(A22)-1)+OFFSET('３月④'!$C$34,0,ROW(A22)-1)</f>
        <v>0</v>
      </c>
      <c r="O95" s="12">
        <f t="shared" ca="1" si="22"/>
        <v>0</v>
      </c>
      <c r="P95" s="12">
        <f ca="1">OFFSET('３月①'!$C$39,0,ROW(A22)-1)+OFFSET('３月②'!$C$39,0,ROW(A22)-1)+OFFSET('３月③'!$C$39,0,ROW(A22)-1)+OFFSET('３月④'!$C$39,0,ROW(A22)-1)</f>
        <v>0</v>
      </c>
      <c r="Q95" s="15">
        <f t="shared" ca="1" si="23"/>
        <v>0</v>
      </c>
      <c r="R95" s="13"/>
      <c r="S95" s="12">
        <f ca="1">OFFSET('３月①'!$C$35,0,ROW(A22)-1)+OFFSET('３月②'!$C$35,0,ROW(A22)-1)+OFFSET('３月③'!$C$35,0,ROW(A22)-1)+OFFSET('３月④'!$C$35,0,ROW(A22)-1)</f>
        <v>0</v>
      </c>
      <c r="T95" s="12">
        <f t="shared" ca="1" si="24"/>
        <v>0</v>
      </c>
      <c r="U95" s="12">
        <f ca="1">OFFSET('３月①'!$C$40,0,ROW(A22)-1)+OFFSET('３月②'!$C$40,0,ROW(A22)-1)+OFFSET('３月③'!$C$40,0,ROW(A22)-1)+OFFSET('３月④'!$C$40,0,ROW(A22)-1)</f>
        <v>0</v>
      </c>
      <c r="V95" s="14">
        <f t="shared" ca="1" si="25"/>
        <v>0</v>
      </c>
      <c r="W95" s="13">
        <f ca="1">MIN(OFFSET('３月①'!$C$50,0,ROW(A22)-1)+OFFSET('３月②'!$C$50,0,ROW(A22)-1)+OFFSET('３月③'!$C$50,0,ROW(A22)-1)+OFFSET('３月④'!$C$50,0,ROW(A22)-1),AA95)</f>
        <v>0</v>
      </c>
      <c r="X95" s="12">
        <f ca="1">MIN(OFFSET('３月①'!$C$51,0,ROW(A22)-1)+OFFSET('３月②'!$C$51,0,ROW(A22)-1)+OFFSET('３月③'!$C$51,0,ROW(A22)-1)+OFFSET('３月④'!$C$51,0,ROW(A22)-1),AA95-W95)</f>
        <v>0</v>
      </c>
      <c r="Y95" s="12">
        <f ca="1">MIN(OFFSET('３月①'!$C$52,0,ROW(A22)-1)+OFFSET('３月②'!$C$52,0,ROW(A22)-1)+OFFSET('３月③'!$C$52,0,ROW(A22)-1)+OFFSET('３月④'!$C$52,0,ROW(A22)-1),AA95-W95-X95)</f>
        <v>0</v>
      </c>
      <c r="Z95" s="15">
        <f ca="1">MIN(OFFSET('３月①'!$C$53,0,ROW(A22)-1)+OFFSET('３月②'!$C$53,0,ROW(A22)-1)+OFFSET('３月③'!$C$53,0,ROW(A22)-1)+OFFSET('３月④'!$C$53,0,ROW(A22)-1),AA95-W95-X95-Y95)</f>
        <v>0</v>
      </c>
      <c r="AA95" s="11">
        <f ca="1">OFFSET('３月①'!$C$31,0,ROW(A22)-1)+OFFSET('３月②'!$C$31,0,ROW(A22)-1)+OFFSET('３月③'!$C$31,0,ROW(A22)-1)+OFFSET('３月④'!$C$31,0,ROW(A22)-1)+OFFSET('３月①'!$C$32,0,ROW(A22)-1)+OFFSET('３月②'!$C$32,0,ROW(A22)-1)+OFFSET('３月③'!$C$32,0,ROW(A22)-1)+OFFSET('３月④'!$C$32,0,ROW(A22)-1)+OFFSET('３月①'!$C$33,0,ROW(A22)-1)+OFFSET('３月②'!$C$33,0,ROW(A22)-1)+OFFSET('３月③'!$C$33,0,ROW(A22)-1)+OFFSET('３月④'!$C$33,0,ROW(A22)-1)</f>
        <v>0</v>
      </c>
    </row>
    <row r="96" spans="2:27" ht="23.25" customHeight="1" x14ac:dyDescent="0.4">
      <c r="B96" s="44">
        <v>45374</v>
      </c>
      <c r="C96" s="13"/>
      <c r="D96" s="12">
        <f ca="1">OFFSET('３月①'!$C$32,0,ROW(A23)-1)+OFFSET('３月②'!$C$32,0,ROW(A23)-1)+OFFSET('３月③'!$C$32,0,ROW(A23)-1)+OFFSET('３月④'!$C$32,0,ROW(A23)-1)</f>
        <v>0</v>
      </c>
      <c r="E96" s="12">
        <f t="shared" ca="1" si="18"/>
        <v>0</v>
      </c>
      <c r="F96" s="12">
        <f ca="1">OFFSET('３月①'!$C$37,0,ROW(A23)-1)+OFFSET('３月②'!$C$37,0,ROW(A23)-1)+OFFSET('３月③'!$C$37,0,ROW(A23)-1)+OFFSET('３月④'!$C$37,0,ROW(A23)-1)</f>
        <v>0</v>
      </c>
      <c r="G96" s="15">
        <f t="shared" ca="1" si="19"/>
        <v>0</v>
      </c>
      <c r="H96" s="13"/>
      <c r="I96" s="12">
        <f ca="1">OFFSET('３月①'!$C$33,0,ROW(A23)-1)+OFFSET('３月②'!$C$33,0,ROW(A23)-1)+OFFSET('３月③'!$C$33,0,ROW(A23)-1)+OFFSET('３月④'!$C$33,0,ROW(A23)-1)</f>
        <v>0</v>
      </c>
      <c r="J96" s="12">
        <f t="shared" ca="1" si="20"/>
        <v>0</v>
      </c>
      <c r="K96" s="12">
        <f ca="1">OFFSET('３月①'!$C$38,0,ROW(A23)-1)+OFFSET('３月②'!$C$38,0,ROW(A23)-1)+OFFSET('３月③'!$C$38,0,ROW(A23)-1)+OFFSET('３月④'!$C$38,0,ROW(A23)-1)</f>
        <v>0</v>
      </c>
      <c r="L96" s="15">
        <f t="shared" ca="1" si="21"/>
        <v>0</v>
      </c>
      <c r="M96" s="13"/>
      <c r="N96" s="12">
        <f ca="1">OFFSET('３月①'!$C$34,0,ROW(A23)-1)+OFFSET('３月②'!$C$34,0,ROW(A23)-1)+OFFSET('３月③'!$C$34,0,ROW(A23)-1)+OFFSET('３月④'!$C$34,0,ROW(A23)-1)</f>
        <v>0</v>
      </c>
      <c r="O96" s="12">
        <f t="shared" ca="1" si="22"/>
        <v>0</v>
      </c>
      <c r="P96" s="12">
        <f ca="1">OFFSET('３月①'!$C$39,0,ROW(A23)-1)+OFFSET('３月②'!$C$39,0,ROW(A23)-1)+OFFSET('３月③'!$C$39,0,ROW(A23)-1)+OFFSET('３月④'!$C$39,0,ROW(A23)-1)</f>
        <v>0</v>
      </c>
      <c r="Q96" s="15">
        <f t="shared" ca="1" si="23"/>
        <v>0</v>
      </c>
      <c r="R96" s="13"/>
      <c r="S96" s="12">
        <f ca="1">OFFSET('３月①'!$C$35,0,ROW(A23)-1)+OFFSET('３月②'!$C$35,0,ROW(A23)-1)+OFFSET('３月③'!$C$35,0,ROW(A23)-1)+OFFSET('３月④'!$C$35,0,ROW(A23)-1)</f>
        <v>0</v>
      </c>
      <c r="T96" s="12">
        <f t="shared" ca="1" si="24"/>
        <v>0</v>
      </c>
      <c r="U96" s="12">
        <f ca="1">OFFSET('３月①'!$C$40,0,ROW(A23)-1)+OFFSET('３月②'!$C$40,0,ROW(A23)-1)+OFFSET('３月③'!$C$40,0,ROW(A23)-1)+OFFSET('３月④'!$C$40,0,ROW(A23)-1)</f>
        <v>0</v>
      </c>
      <c r="V96" s="14">
        <f t="shared" ca="1" si="25"/>
        <v>0</v>
      </c>
      <c r="W96" s="13">
        <f ca="1">MIN(OFFSET('３月①'!$C$50,0,ROW(A23)-1)+OFFSET('３月②'!$C$50,0,ROW(A23)-1)+OFFSET('３月③'!$C$50,0,ROW(A23)-1)+OFFSET('３月④'!$C$50,0,ROW(A23)-1),AA96)</f>
        <v>0</v>
      </c>
      <c r="X96" s="12">
        <f ca="1">MIN(OFFSET('３月①'!$C$51,0,ROW(A23)-1)+OFFSET('３月②'!$C$51,0,ROW(A23)-1)+OFFSET('３月③'!$C$51,0,ROW(A23)-1)+OFFSET('３月④'!$C$51,0,ROW(A23)-1),AA96-W96)</f>
        <v>0</v>
      </c>
      <c r="Y96" s="12">
        <f ca="1">MIN(OFFSET('３月①'!$C$52,0,ROW(A23)-1)+OFFSET('３月②'!$C$52,0,ROW(A23)-1)+OFFSET('３月③'!$C$52,0,ROW(A23)-1)+OFFSET('３月④'!$C$52,0,ROW(A23)-1),AA96-W96-X96)</f>
        <v>0</v>
      </c>
      <c r="Z96" s="15">
        <f ca="1">MIN(OFFSET('３月①'!$C$53,0,ROW(A23)-1)+OFFSET('３月②'!$C$53,0,ROW(A23)-1)+OFFSET('３月③'!$C$53,0,ROW(A23)-1)+OFFSET('３月④'!$C$53,0,ROW(A23)-1),AA96-W96-X96-Y96)</f>
        <v>0</v>
      </c>
      <c r="AA96" s="11">
        <f ca="1">OFFSET('３月①'!$C$31,0,ROW(A23)-1)+OFFSET('３月②'!$C$31,0,ROW(A23)-1)+OFFSET('３月③'!$C$31,0,ROW(A23)-1)+OFFSET('３月④'!$C$31,0,ROW(A23)-1)+OFFSET('３月①'!$C$32,0,ROW(A23)-1)+OFFSET('３月②'!$C$32,0,ROW(A23)-1)+OFFSET('３月③'!$C$32,0,ROW(A23)-1)+OFFSET('３月④'!$C$32,0,ROW(A23)-1)+OFFSET('３月①'!$C$33,0,ROW(A23)-1)+OFFSET('３月②'!$C$33,0,ROW(A23)-1)+OFFSET('３月③'!$C$33,0,ROW(A23)-1)+OFFSET('３月④'!$C$33,0,ROW(A23)-1)</f>
        <v>0</v>
      </c>
    </row>
    <row r="97" spans="2:27" ht="23.25" customHeight="1" x14ac:dyDescent="0.4">
      <c r="B97" s="44">
        <v>45375</v>
      </c>
      <c r="C97" s="13"/>
      <c r="D97" s="12">
        <f ca="1">OFFSET('３月①'!$C$32,0,ROW(A24)-1)+OFFSET('３月②'!$C$32,0,ROW(A24)-1)+OFFSET('３月③'!$C$32,0,ROW(A24)-1)+OFFSET('３月④'!$C$32,0,ROW(A24)-1)</f>
        <v>0</v>
      </c>
      <c r="E97" s="12">
        <f t="shared" ca="1" si="18"/>
        <v>0</v>
      </c>
      <c r="F97" s="12">
        <f ca="1">OFFSET('３月①'!$C$37,0,ROW(A24)-1)+OFFSET('３月②'!$C$37,0,ROW(A24)-1)+OFFSET('３月③'!$C$37,0,ROW(A24)-1)+OFFSET('３月④'!$C$37,0,ROW(A24)-1)</f>
        <v>0</v>
      </c>
      <c r="G97" s="15">
        <f t="shared" ca="1" si="19"/>
        <v>0</v>
      </c>
      <c r="H97" s="13"/>
      <c r="I97" s="12">
        <f ca="1">OFFSET('３月①'!$C$33,0,ROW(A24)-1)+OFFSET('３月②'!$C$33,0,ROW(A24)-1)+OFFSET('３月③'!$C$33,0,ROW(A24)-1)+OFFSET('３月④'!$C$33,0,ROW(A24)-1)</f>
        <v>0</v>
      </c>
      <c r="J97" s="12">
        <f t="shared" ca="1" si="20"/>
        <v>0</v>
      </c>
      <c r="K97" s="12">
        <f ca="1">OFFSET('３月①'!$C$38,0,ROW(A24)-1)+OFFSET('３月②'!$C$38,0,ROW(A24)-1)+OFFSET('３月③'!$C$38,0,ROW(A24)-1)+OFFSET('３月④'!$C$38,0,ROW(A24)-1)</f>
        <v>0</v>
      </c>
      <c r="L97" s="15">
        <f t="shared" ca="1" si="21"/>
        <v>0</v>
      </c>
      <c r="M97" s="13"/>
      <c r="N97" s="12">
        <f ca="1">OFFSET('３月①'!$C$34,0,ROW(A24)-1)+OFFSET('３月②'!$C$34,0,ROW(A24)-1)+OFFSET('３月③'!$C$34,0,ROW(A24)-1)+OFFSET('３月④'!$C$34,0,ROW(A24)-1)</f>
        <v>0</v>
      </c>
      <c r="O97" s="12">
        <f t="shared" ca="1" si="22"/>
        <v>0</v>
      </c>
      <c r="P97" s="12">
        <f ca="1">OFFSET('３月①'!$C$39,0,ROW(A24)-1)+OFFSET('３月②'!$C$39,0,ROW(A24)-1)+OFFSET('３月③'!$C$39,0,ROW(A24)-1)+OFFSET('３月④'!$C$39,0,ROW(A24)-1)</f>
        <v>0</v>
      </c>
      <c r="Q97" s="15">
        <f t="shared" ca="1" si="23"/>
        <v>0</v>
      </c>
      <c r="R97" s="13"/>
      <c r="S97" s="12">
        <f ca="1">OFFSET('３月①'!$C$35,0,ROW(A24)-1)+OFFSET('３月②'!$C$35,0,ROW(A24)-1)+OFFSET('３月③'!$C$35,0,ROW(A24)-1)+OFFSET('３月④'!$C$35,0,ROW(A24)-1)</f>
        <v>0</v>
      </c>
      <c r="T97" s="12">
        <f t="shared" ca="1" si="24"/>
        <v>0</v>
      </c>
      <c r="U97" s="12">
        <f ca="1">OFFSET('３月①'!$C$40,0,ROW(A24)-1)+OFFSET('３月②'!$C$40,0,ROW(A24)-1)+OFFSET('３月③'!$C$40,0,ROW(A24)-1)+OFFSET('３月④'!$C$40,0,ROW(A24)-1)</f>
        <v>0</v>
      </c>
      <c r="V97" s="14">
        <f t="shared" ca="1" si="25"/>
        <v>0</v>
      </c>
      <c r="W97" s="13">
        <f ca="1">MIN(OFFSET('３月①'!$C$50,0,ROW(A24)-1)+OFFSET('３月②'!$C$50,0,ROW(A24)-1)+OFFSET('３月③'!$C$50,0,ROW(A24)-1)+OFFSET('３月④'!$C$50,0,ROW(A24)-1),AA97)</f>
        <v>0</v>
      </c>
      <c r="X97" s="12">
        <f ca="1">MIN(OFFSET('３月①'!$C$51,0,ROW(A24)-1)+OFFSET('３月②'!$C$51,0,ROW(A24)-1)+OFFSET('３月③'!$C$51,0,ROW(A24)-1)+OFFSET('３月④'!$C$51,0,ROW(A24)-1),AA97-W97)</f>
        <v>0</v>
      </c>
      <c r="Y97" s="12">
        <f ca="1">MIN(OFFSET('３月①'!$C$52,0,ROW(A24)-1)+OFFSET('３月②'!$C$52,0,ROW(A24)-1)+OFFSET('３月③'!$C$52,0,ROW(A24)-1)+OFFSET('３月④'!$C$52,0,ROW(A24)-1),AA97-W97-X97)</f>
        <v>0</v>
      </c>
      <c r="Z97" s="15">
        <f ca="1">MIN(OFFSET('３月①'!$C$53,0,ROW(A24)-1)+OFFSET('３月②'!$C$53,0,ROW(A24)-1)+OFFSET('３月③'!$C$53,0,ROW(A24)-1)+OFFSET('３月④'!$C$53,0,ROW(A24)-1),AA97-W97-X97-Y97)</f>
        <v>0</v>
      </c>
      <c r="AA97" s="11">
        <f ca="1">OFFSET('３月①'!$C$31,0,ROW(A24)-1)+OFFSET('３月②'!$C$31,0,ROW(A24)-1)+OFFSET('３月③'!$C$31,0,ROW(A24)-1)+OFFSET('３月④'!$C$31,0,ROW(A24)-1)+OFFSET('３月①'!$C$32,0,ROW(A24)-1)+OFFSET('３月②'!$C$32,0,ROW(A24)-1)+OFFSET('３月③'!$C$32,0,ROW(A24)-1)+OFFSET('３月④'!$C$32,0,ROW(A24)-1)+OFFSET('３月①'!$C$33,0,ROW(A24)-1)+OFFSET('３月②'!$C$33,0,ROW(A24)-1)+OFFSET('３月③'!$C$33,0,ROW(A24)-1)+OFFSET('３月④'!$C$33,0,ROW(A24)-1)</f>
        <v>0</v>
      </c>
    </row>
    <row r="98" spans="2:27" ht="23.25" customHeight="1" x14ac:dyDescent="0.4">
      <c r="B98" s="44">
        <v>45376</v>
      </c>
      <c r="C98" s="13"/>
      <c r="D98" s="12">
        <f ca="1">OFFSET('３月①'!$C$32,0,ROW(A25)-1)+OFFSET('３月②'!$C$32,0,ROW(A25)-1)+OFFSET('３月③'!$C$32,0,ROW(A25)-1)+OFFSET('３月④'!$C$32,0,ROW(A25)-1)</f>
        <v>0</v>
      </c>
      <c r="E98" s="12">
        <f t="shared" ca="1" si="18"/>
        <v>0</v>
      </c>
      <c r="F98" s="12">
        <f ca="1">OFFSET('３月①'!$C$37,0,ROW(A25)-1)+OFFSET('３月②'!$C$37,0,ROW(A25)-1)+OFFSET('３月③'!$C$37,0,ROW(A25)-1)+OFFSET('３月④'!$C$37,0,ROW(A25)-1)</f>
        <v>0</v>
      </c>
      <c r="G98" s="15">
        <f t="shared" ca="1" si="19"/>
        <v>0</v>
      </c>
      <c r="H98" s="13"/>
      <c r="I98" s="12">
        <f ca="1">OFFSET('３月①'!$C$33,0,ROW(A25)-1)+OFFSET('３月②'!$C$33,0,ROW(A25)-1)+OFFSET('３月③'!$C$33,0,ROW(A25)-1)+OFFSET('３月④'!$C$33,0,ROW(A25)-1)</f>
        <v>0</v>
      </c>
      <c r="J98" s="12">
        <f t="shared" ca="1" si="20"/>
        <v>0</v>
      </c>
      <c r="K98" s="12">
        <f ca="1">OFFSET('３月①'!$C$38,0,ROW(A25)-1)+OFFSET('３月②'!$C$38,0,ROW(A25)-1)+OFFSET('３月③'!$C$38,0,ROW(A25)-1)+OFFSET('３月④'!$C$38,0,ROW(A25)-1)</f>
        <v>0</v>
      </c>
      <c r="L98" s="15">
        <f t="shared" ca="1" si="21"/>
        <v>0</v>
      </c>
      <c r="M98" s="13"/>
      <c r="N98" s="12">
        <f ca="1">OFFSET('３月①'!$C$34,0,ROW(A25)-1)+OFFSET('３月②'!$C$34,0,ROW(A25)-1)+OFFSET('３月③'!$C$34,0,ROW(A25)-1)+OFFSET('３月④'!$C$34,0,ROW(A25)-1)</f>
        <v>0</v>
      </c>
      <c r="O98" s="12">
        <f t="shared" ca="1" si="22"/>
        <v>0</v>
      </c>
      <c r="P98" s="12">
        <f ca="1">OFFSET('３月①'!$C$39,0,ROW(A25)-1)+OFFSET('３月②'!$C$39,0,ROW(A25)-1)+OFFSET('３月③'!$C$39,0,ROW(A25)-1)+OFFSET('３月④'!$C$39,0,ROW(A25)-1)</f>
        <v>0</v>
      </c>
      <c r="Q98" s="15">
        <f t="shared" ca="1" si="23"/>
        <v>0</v>
      </c>
      <c r="R98" s="13"/>
      <c r="S98" s="12">
        <f ca="1">OFFSET('３月①'!$C$35,0,ROW(A25)-1)+OFFSET('３月②'!$C$35,0,ROW(A25)-1)+OFFSET('３月③'!$C$35,0,ROW(A25)-1)+OFFSET('３月④'!$C$35,0,ROW(A25)-1)</f>
        <v>0</v>
      </c>
      <c r="T98" s="12">
        <f t="shared" ca="1" si="24"/>
        <v>0</v>
      </c>
      <c r="U98" s="12">
        <f ca="1">OFFSET('３月①'!$C$40,0,ROW(A25)-1)+OFFSET('３月②'!$C$40,0,ROW(A25)-1)+OFFSET('３月③'!$C$40,0,ROW(A25)-1)+OFFSET('３月④'!$C$40,0,ROW(A25)-1)</f>
        <v>0</v>
      </c>
      <c r="V98" s="14">
        <f t="shared" ca="1" si="25"/>
        <v>0</v>
      </c>
      <c r="W98" s="13">
        <f ca="1">MIN(OFFSET('３月①'!$C$50,0,ROW(A25)-1)+OFFSET('３月②'!$C$50,0,ROW(A25)-1)+OFFSET('３月③'!$C$50,0,ROW(A25)-1)+OFFSET('３月④'!$C$50,0,ROW(A25)-1),AA98)</f>
        <v>0</v>
      </c>
      <c r="X98" s="12">
        <f ca="1">MIN(OFFSET('３月①'!$C$51,0,ROW(A25)-1)+OFFSET('３月②'!$C$51,0,ROW(A25)-1)+OFFSET('３月③'!$C$51,0,ROW(A25)-1)+OFFSET('３月④'!$C$51,0,ROW(A25)-1),AA98-W98)</f>
        <v>0</v>
      </c>
      <c r="Y98" s="12">
        <f ca="1">MIN(OFFSET('３月①'!$C$52,0,ROW(A25)-1)+OFFSET('３月②'!$C$52,0,ROW(A25)-1)+OFFSET('３月③'!$C$52,0,ROW(A25)-1)+OFFSET('３月④'!$C$52,0,ROW(A25)-1),AA98-W98-X98)</f>
        <v>0</v>
      </c>
      <c r="Z98" s="15">
        <f ca="1">MIN(OFFSET('３月①'!$C$53,0,ROW(A25)-1)+OFFSET('３月②'!$C$53,0,ROW(A25)-1)+OFFSET('３月③'!$C$53,0,ROW(A25)-1)+OFFSET('３月④'!$C$53,0,ROW(A25)-1),AA98-W98-X98-Y98)</f>
        <v>0</v>
      </c>
      <c r="AA98" s="11">
        <f ca="1">OFFSET('３月①'!$C$31,0,ROW(A25)-1)+OFFSET('３月②'!$C$31,0,ROW(A25)-1)+OFFSET('３月③'!$C$31,0,ROW(A25)-1)+OFFSET('３月④'!$C$31,0,ROW(A25)-1)+OFFSET('３月①'!$C$32,0,ROW(A25)-1)+OFFSET('３月②'!$C$32,0,ROW(A25)-1)+OFFSET('３月③'!$C$32,0,ROW(A25)-1)+OFFSET('３月④'!$C$32,0,ROW(A25)-1)+OFFSET('３月①'!$C$33,0,ROW(A25)-1)+OFFSET('３月②'!$C$33,0,ROW(A25)-1)+OFFSET('３月③'!$C$33,0,ROW(A25)-1)+OFFSET('３月④'!$C$33,0,ROW(A25)-1)</f>
        <v>0</v>
      </c>
    </row>
    <row r="99" spans="2:27" ht="23.25" customHeight="1" x14ac:dyDescent="0.4">
      <c r="B99" s="44">
        <v>45377</v>
      </c>
      <c r="C99" s="13"/>
      <c r="D99" s="12">
        <f ca="1">OFFSET('３月①'!$C$32,0,ROW(A26)-1)+OFFSET('３月②'!$C$32,0,ROW(A26)-1)+OFFSET('３月③'!$C$32,0,ROW(A26)-1)+OFFSET('３月④'!$C$32,0,ROW(A26)-1)</f>
        <v>0</v>
      </c>
      <c r="E99" s="12">
        <f t="shared" ca="1" si="18"/>
        <v>0</v>
      </c>
      <c r="F99" s="12">
        <f ca="1">OFFSET('３月①'!$C$37,0,ROW(A26)-1)+OFFSET('３月②'!$C$37,0,ROW(A26)-1)+OFFSET('３月③'!$C$37,0,ROW(A26)-1)+OFFSET('３月④'!$C$37,0,ROW(A26)-1)</f>
        <v>0</v>
      </c>
      <c r="G99" s="15">
        <f t="shared" ca="1" si="19"/>
        <v>0</v>
      </c>
      <c r="H99" s="13"/>
      <c r="I99" s="12">
        <f ca="1">OFFSET('３月①'!$C$33,0,ROW(A26)-1)+OFFSET('３月②'!$C$33,0,ROW(A26)-1)+OFFSET('３月③'!$C$33,0,ROW(A26)-1)+OFFSET('３月④'!$C$33,0,ROW(A26)-1)</f>
        <v>0</v>
      </c>
      <c r="J99" s="12">
        <f t="shared" ca="1" si="20"/>
        <v>0</v>
      </c>
      <c r="K99" s="12">
        <f ca="1">OFFSET('３月①'!$C$38,0,ROW(A26)-1)+OFFSET('３月②'!$C$38,0,ROW(A26)-1)+OFFSET('３月③'!$C$38,0,ROW(A26)-1)+OFFSET('３月④'!$C$38,0,ROW(A26)-1)</f>
        <v>0</v>
      </c>
      <c r="L99" s="15">
        <f t="shared" ca="1" si="21"/>
        <v>0</v>
      </c>
      <c r="M99" s="13"/>
      <c r="N99" s="12">
        <f ca="1">OFFSET('３月①'!$C$34,0,ROW(A26)-1)+OFFSET('３月②'!$C$34,0,ROW(A26)-1)+OFFSET('３月③'!$C$34,0,ROW(A26)-1)+OFFSET('３月④'!$C$34,0,ROW(A26)-1)</f>
        <v>0</v>
      </c>
      <c r="O99" s="12">
        <f t="shared" ca="1" si="22"/>
        <v>0</v>
      </c>
      <c r="P99" s="12">
        <f ca="1">OFFSET('３月①'!$C$39,0,ROW(A26)-1)+OFFSET('３月②'!$C$39,0,ROW(A26)-1)+OFFSET('３月③'!$C$39,0,ROW(A26)-1)+OFFSET('３月④'!$C$39,0,ROW(A26)-1)</f>
        <v>0</v>
      </c>
      <c r="Q99" s="15">
        <f t="shared" ca="1" si="23"/>
        <v>0</v>
      </c>
      <c r="R99" s="13"/>
      <c r="S99" s="12">
        <f ca="1">OFFSET('３月①'!$C$35,0,ROW(A26)-1)+OFFSET('３月②'!$C$35,0,ROW(A26)-1)+OFFSET('３月③'!$C$35,0,ROW(A26)-1)+OFFSET('３月④'!$C$35,0,ROW(A26)-1)</f>
        <v>0</v>
      </c>
      <c r="T99" s="12">
        <f t="shared" ca="1" si="24"/>
        <v>0</v>
      </c>
      <c r="U99" s="12">
        <f ca="1">OFFSET('３月①'!$C$40,0,ROW(A26)-1)+OFFSET('３月②'!$C$40,0,ROW(A26)-1)+OFFSET('３月③'!$C$40,0,ROW(A26)-1)+OFFSET('３月④'!$C$40,0,ROW(A26)-1)</f>
        <v>0</v>
      </c>
      <c r="V99" s="14">
        <f t="shared" ca="1" si="25"/>
        <v>0</v>
      </c>
      <c r="W99" s="13">
        <f ca="1">MIN(OFFSET('３月①'!$C$50,0,ROW(A26)-1)+OFFSET('３月②'!$C$50,0,ROW(A26)-1)+OFFSET('３月③'!$C$50,0,ROW(A26)-1)+OFFSET('３月④'!$C$50,0,ROW(A26)-1),AA99)</f>
        <v>0</v>
      </c>
      <c r="X99" s="12">
        <f ca="1">MIN(OFFSET('３月①'!$C$51,0,ROW(A26)-1)+OFFSET('３月②'!$C$51,0,ROW(A26)-1)+OFFSET('３月③'!$C$51,0,ROW(A26)-1)+OFFSET('３月④'!$C$51,0,ROW(A26)-1),AA99-W99)</f>
        <v>0</v>
      </c>
      <c r="Y99" s="12">
        <f ca="1">MIN(OFFSET('３月①'!$C$52,0,ROW(A26)-1)+OFFSET('３月②'!$C$52,0,ROW(A26)-1)+OFFSET('３月③'!$C$52,0,ROW(A26)-1)+OFFSET('３月④'!$C$52,0,ROW(A26)-1),AA99-W99-X99)</f>
        <v>0</v>
      </c>
      <c r="Z99" s="15">
        <f ca="1">MIN(OFFSET('３月①'!$C$53,0,ROW(A26)-1)+OFFSET('３月②'!$C$53,0,ROW(A26)-1)+OFFSET('３月③'!$C$53,0,ROW(A26)-1)+OFFSET('３月④'!$C$53,0,ROW(A26)-1),AA99-W99-X99-Y99)</f>
        <v>0</v>
      </c>
      <c r="AA99" s="11">
        <f ca="1">OFFSET('３月①'!$C$31,0,ROW(A26)-1)+OFFSET('３月②'!$C$31,0,ROW(A26)-1)+OFFSET('３月③'!$C$31,0,ROW(A26)-1)+OFFSET('３月④'!$C$31,0,ROW(A26)-1)+OFFSET('３月①'!$C$32,0,ROW(A26)-1)+OFFSET('３月②'!$C$32,0,ROW(A26)-1)+OFFSET('３月③'!$C$32,0,ROW(A26)-1)+OFFSET('３月④'!$C$32,0,ROW(A26)-1)+OFFSET('３月①'!$C$33,0,ROW(A26)-1)+OFFSET('３月②'!$C$33,0,ROW(A26)-1)+OFFSET('３月③'!$C$33,0,ROW(A26)-1)+OFFSET('３月④'!$C$33,0,ROW(A26)-1)</f>
        <v>0</v>
      </c>
    </row>
    <row r="100" spans="2:27" ht="23.25" customHeight="1" x14ac:dyDescent="0.4">
      <c r="B100" s="44">
        <v>45378</v>
      </c>
      <c r="C100" s="13"/>
      <c r="D100" s="12">
        <f ca="1">OFFSET('３月①'!$C$32,0,ROW(A27)-1)+OFFSET('３月②'!$C$32,0,ROW(A27)-1)+OFFSET('３月③'!$C$32,0,ROW(A27)-1)+OFFSET('３月④'!$C$32,0,ROW(A27)-1)</f>
        <v>0</v>
      </c>
      <c r="E100" s="12">
        <f t="shared" ca="1" si="18"/>
        <v>0</v>
      </c>
      <c r="F100" s="12">
        <f ca="1">OFFSET('３月①'!$C$37,0,ROW(A27)-1)+OFFSET('３月②'!$C$37,0,ROW(A27)-1)+OFFSET('３月③'!$C$37,0,ROW(A27)-1)+OFFSET('３月④'!$C$37,0,ROW(A27)-1)</f>
        <v>0</v>
      </c>
      <c r="G100" s="15">
        <f t="shared" ca="1" si="19"/>
        <v>0</v>
      </c>
      <c r="H100" s="13"/>
      <c r="I100" s="12">
        <f ca="1">OFFSET('３月①'!$C$33,0,ROW(A27)-1)+OFFSET('３月②'!$C$33,0,ROW(A27)-1)+OFFSET('３月③'!$C$33,0,ROW(A27)-1)+OFFSET('３月④'!$C$33,0,ROW(A27)-1)</f>
        <v>0</v>
      </c>
      <c r="J100" s="12">
        <f t="shared" ca="1" si="20"/>
        <v>0</v>
      </c>
      <c r="K100" s="12">
        <f ca="1">OFFSET('３月①'!$C$38,0,ROW(A27)-1)+OFFSET('３月②'!$C$38,0,ROW(A27)-1)+OFFSET('３月③'!$C$38,0,ROW(A27)-1)+OFFSET('３月④'!$C$38,0,ROW(A27)-1)</f>
        <v>0</v>
      </c>
      <c r="L100" s="15">
        <f t="shared" ca="1" si="21"/>
        <v>0</v>
      </c>
      <c r="M100" s="13"/>
      <c r="N100" s="12">
        <f ca="1">OFFSET('３月①'!$C$34,0,ROW(A27)-1)+OFFSET('３月②'!$C$34,0,ROW(A27)-1)+OFFSET('３月③'!$C$34,0,ROW(A27)-1)+OFFSET('３月④'!$C$34,0,ROW(A27)-1)</f>
        <v>0</v>
      </c>
      <c r="O100" s="12">
        <f t="shared" ca="1" si="22"/>
        <v>0</v>
      </c>
      <c r="P100" s="12">
        <f ca="1">OFFSET('３月①'!$C$39,0,ROW(A27)-1)+OFFSET('３月②'!$C$39,0,ROW(A27)-1)+OFFSET('３月③'!$C$39,0,ROW(A27)-1)+OFFSET('３月④'!$C$39,0,ROW(A27)-1)</f>
        <v>0</v>
      </c>
      <c r="Q100" s="15">
        <f t="shared" ca="1" si="23"/>
        <v>0</v>
      </c>
      <c r="R100" s="13"/>
      <c r="S100" s="12">
        <f ca="1">OFFSET('３月①'!$C$35,0,ROW(A27)-1)+OFFSET('３月②'!$C$35,0,ROW(A27)-1)+OFFSET('３月③'!$C$35,0,ROW(A27)-1)+OFFSET('３月④'!$C$35,0,ROW(A27)-1)</f>
        <v>0</v>
      </c>
      <c r="T100" s="12">
        <f t="shared" ca="1" si="24"/>
        <v>0</v>
      </c>
      <c r="U100" s="12">
        <f ca="1">OFFSET('３月①'!$C$40,0,ROW(A27)-1)+OFFSET('３月②'!$C$40,0,ROW(A27)-1)+OFFSET('３月③'!$C$40,0,ROW(A27)-1)+OFFSET('３月④'!$C$40,0,ROW(A27)-1)</f>
        <v>0</v>
      </c>
      <c r="V100" s="14">
        <f t="shared" ca="1" si="25"/>
        <v>0</v>
      </c>
      <c r="W100" s="13">
        <f ca="1">MIN(OFFSET('３月①'!$C$50,0,ROW(A27)-1)+OFFSET('３月②'!$C$50,0,ROW(A27)-1)+OFFSET('３月③'!$C$50,0,ROW(A27)-1)+OFFSET('３月④'!$C$50,0,ROW(A27)-1),AA100)</f>
        <v>0</v>
      </c>
      <c r="X100" s="12">
        <f ca="1">MIN(OFFSET('３月①'!$C$51,0,ROW(A27)-1)+OFFSET('３月②'!$C$51,0,ROW(A27)-1)+OFFSET('３月③'!$C$51,0,ROW(A27)-1)+OFFSET('３月④'!$C$51,0,ROW(A27)-1),AA100-W100)</f>
        <v>0</v>
      </c>
      <c r="Y100" s="12">
        <f ca="1">MIN(OFFSET('３月①'!$C$52,0,ROW(A27)-1)+OFFSET('３月②'!$C$52,0,ROW(A27)-1)+OFFSET('３月③'!$C$52,0,ROW(A27)-1)+OFFSET('３月④'!$C$52,0,ROW(A27)-1),AA100-W100-X100)</f>
        <v>0</v>
      </c>
      <c r="Z100" s="15">
        <f ca="1">MIN(OFFSET('３月①'!$C$53,0,ROW(A27)-1)+OFFSET('３月②'!$C$53,0,ROW(A27)-1)+OFFSET('３月③'!$C$53,0,ROW(A27)-1)+OFFSET('３月④'!$C$53,0,ROW(A27)-1),AA100-W100-X100-Y100)</f>
        <v>0</v>
      </c>
      <c r="AA100" s="11">
        <f ca="1">OFFSET('３月①'!$C$31,0,ROW(A27)-1)+OFFSET('３月②'!$C$31,0,ROW(A27)-1)+OFFSET('３月③'!$C$31,0,ROW(A27)-1)+OFFSET('３月④'!$C$31,0,ROW(A27)-1)+OFFSET('３月①'!$C$32,0,ROW(A27)-1)+OFFSET('３月②'!$C$32,0,ROW(A27)-1)+OFFSET('３月③'!$C$32,0,ROW(A27)-1)+OFFSET('３月④'!$C$32,0,ROW(A27)-1)+OFFSET('３月①'!$C$33,0,ROW(A27)-1)+OFFSET('３月②'!$C$33,0,ROW(A27)-1)+OFFSET('３月③'!$C$33,0,ROW(A27)-1)+OFFSET('３月④'!$C$33,0,ROW(A27)-1)</f>
        <v>0</v>
      </c>
    </row>
    <row r="101" spans="2:27" ht="23.25" customHeight="1" x14ac:dyDescent="0.4">
      <c r="B101" s="44">
        <v>45379</v>
      </c>
      <c r="C101" s="13"/>
      <c r="D101" s="12">
        <f ca="1">OFFSET('３月①'!$C$32,0,ROW(A28)-1)+OFFSET('３月②'!$C$32,0,ROW(A28)-1)+OFFSET('３月③'!$C$32,0,ROW(A28)-1)+OFFSET('３月④'!$C$32,0,ROW(A28)-1)</f>
        <v>0</v>
      </c>
      <c r="E101" s="12">
        <f t="shared" ca="1" si="18"/>
        <v>0</v>
      </c>
      <c r="F101" s="12">
        <f ca="1">OFFSET('３月①'!$C$37,0,ROW(A28)-1)+OFFSET('３月②'!$C$37,0,ROW(A28)-1)+OFFSET('３月③'!$C$37,0,ROW(A28)-1)+OFFSET('３月④'!$C$37,0,ROW(A28)-1)</f>
        <v>0</v>
      </c>
      <c r="G101" s="15">
        <f t="shared" ca="1" si="19"/>
        <v>0</v>
      </c>
      <c r="H101" s="13"/>
      <c r="I101" s="12">
        <f ca="1">OFFSET('３月①'!$C$33,0,ROW(A28)-1)+OFFSET('３月②'!$C$33,0,ROW(A28)-1)+OFFSET('３月③'!$C$33,0,ROW(A28)-1)+OFFSET('３月④'!$C$33,0,ROW(A28)-1)</f>
        <v>0</v>
      </c>
      <c r="J101" s="12">
        <f t="shared" ca="1" si="20"/>
        <v>0</v>
      </c>
      <c r="K101" s="12">
        <f ca="1">OFFSET('３月①'!$C$38,0,ROW(A28)-1)+OFFSET('３月②'!$C$38,0,ROW(A28)-1)+OFFSET('３月③'!$C$38,0,ROW(A28)-1)+OFFSET('３月④'!$C$38,0,ROW(A28)-1)</f>
        <v>0</v>
      </c>
      <c r="L101" s="15">
        <f t="shared" ca="1" si="21"/>
        <v>0</v>
      </c>
      <c r="M101" s="13"/>
      <c r="N101" s="12">
        <f ca="1">OFFSET('３月①'!$C$34,0,ROW(A28)-1)+OFFSET('３月②'!$C$34,0,ROW(A28)-1)+OFFSET('３月③'!$C$34,0,ROW(A28)-1)+OFFSET('３月④'!$C$34,0,ROW(A28)-1)</f>
        <v>0</v>
      </c>
      <c r="O101" s="12">
        <f t="shared" ca="1" si="22"/>
        <v>0</v>
      </c>
      <c r="P101" s="12">
        <f ca="1">OFFSET('３月①'!$C$39,0,ROW(A28)-1)+OFFSET('３月②'!$C$39,0,ROW(A28)-1)+OFFSET('３月③'!$C$39,0,ROW(A28)-1)+OFFSET('３月④'!$C$39,0,ROW(A28)-1)</f>
        <v>0</v>
      </c>
      <c r="Q101" s="15">
        <f t="shared" ca="1" si="23"/>
        <v>0</v>
      </c>
      <c r="R101" s="13"/>
      <c r="S101" s="12">
        <f ca="1">OFFSET('３月①'!$C$35,0,ROW(A28)-1)+OFFSET('３月②'!$C$35,0,ROW(A28)-1)+OFFSET('３月③'!$C$35,0,ROW(A28)-1)+OFFSET('３月④'!$C$35,0,ROW(A28)-1)</f>
        <v>0</v>
      </c>
      <c r="T101" s="12">
        <f t="shared" ca="1" si="24"/>
        <v>0</v>
      </c>
      <c r="U101" s="12">
        <f ca="1">OFFSET('３月①'!$C$40,0,ROW(A28)-1)+OFFSET('３月②'!$C$40,0,ROW(A28)-1)+OFFSET('３月③'!$C$40,0,ROW(A28)-1)+OFFSET('３月④'!$C$40,0,ROW(A28)-1)</f>
        <v>0</v>
      </c>
      <c r="V101" s="14">
        <f t="shared" ca="1" si="25"/>
        <v>0</v>
      </c>
      <c r="W101" s="13">
        <f ca="1">MIN(OFFSET('３月①'!$C$50,0,ROW(A28)-1)+OFFSET('３月②'!$C$50,0,ROW(A28)-1)+OFFSET('３月③'!$C$50,0,ROW(A28)-1)+OFFSET('３月④'!$C$50,0,ROW(A28)-1),AA101)</f>
        <v>0</v>
      </c>
      <c r="X101" s="12">
        <f ca="1">MIN(OFFSET('３月①'!$C$51,0,ROW(A28)-1)+OFFSET('３月②'!$C$51,0,ROW(A28)-1)+OFFSET('３月③'!$C$51,0,ROW(A28)-1)+OFFSET('３月④'!$C$51,0,ROW(A28)-1),AA101-W101)</f>
        <v>0</v>
      </c>
      <c r="Y101" s="12">
        <f ca="1">MIN(OFFSET('３月①'!$C$52,0,ROW(A28)-1)+OFFSET('３月②'!$C$52,0,ROW(A28)-1)+OFFSET('３月③'!$C$52,0,ROW(A28)-1)+OFFSET('３月④'!$C$52,0,ROW(A28)-1),AA101-W101-X101)</f>
        <v>0</v>
      </c>
      <c r="Z101" s="15">
        <f ca="1">MIN(OFFSET('３月①'!$C$53,0,ROW(A28)-1)+OFFSET('３月②'!$C$53,0,ROW(A28)-1)+OFFSET('３月③'!$C$53,0,ROW(A28)-1)+OFFSET('３月④'!$C$53,0,ROW(A28)-1),AA101-W101-X101-Y101)</f>
        <v>0</v>
      </c>
      <c r="AA101" s="11">
        <f ca="1">OFFSET('３月①'!$C$31,0,ROW(A28)-1)+OFFSET('３月②'!$C$31,0,ROW(A28)-1)+OFFSET('３月③'!$C$31,0,ROW(A28)-1)+OFFSET('３月④'!$C$31,0,ROW(A28)-1)+OFFSET('３月①'!$C$32,0,ROW(A28)-1)+OFFSET('３月②'!$C$32,0,ROW(A28)-1)+OFFSET('３月③'!$C$32,0,ROW(A28)-1)+OFFSET('３月④'!$C$32,0,ROW(A28)-1)+OFFSET('３月①'!$C$33,0,ROW(A28)-1)+OFFSET('３月②'!$C$33,0,ROW(A28)-1)+OFFSET('３月③'!$C$33,0,ROW(A28)-1)+OFFSET('３月④'!$C$33,0,ROW(A28)-1)</f>
        <v>0</v>
      </c>
    </row>
    <row r="102" spans="2:27" ht="23.25" customHeight="1" x14ac:dyDescent="0.4">
      <c r="B102" s="44">
        <v>45380</v>
      </c>
      <c r="C102" s="13"/>
      <c r="D102" s="12">
        <f ca="1">OFFSET('３月①'!$C$32,0,ROW(A29)-1)+OFFSET('３月②'!$C$32,0,ROW(A29)-1)+OFFSET('３月③'!$C$32,0,ROW(A29)-1)+OFFSET('３月④'!$C$32,0,ROW(A29)-1)</f>
        <v>0</v>
      </c>
      <c r="E102" s="12">
        <f t="shared" ca="1" si="18"/>
        <v>0</v>
      </c>
      <c r="F102" s="12">
        <f ca="1">OFFSET('３月①'!$C$37,0,ROW(A29)-1)+OFFSET('３月②'!$C$37,0,ROW(A29)-1)+OFFSET('３月③'!$C$37,0,ROW(A29)-1)+OFFSET('３月④'!$C$37,0,ROW(A29)-1)</f>
        <v>0</v>
      </c>
      <c r="G102" s="15">
        <f t="shared" ca="1" si="19"/>
        <v>0</v>
      </c>
      <c r="H102" s="13"/>
      <c r="I102" s="12">
        <f ca="1">OFFSET('３月①'!$C$33,0,ROW(A29)-1)+OFFSET('３月②'!$C$33,0,ROW(A29)-1)+OFFSET('３月③'!$C$33,0,ROW(A29)-1)+OFFSET('３月④'!$C$33,0,ROW(A29)-1)</f>
        <v>0</v>
      </c>
      <c r="J102" s="12">
        <f t="shared" ca="1" si="20"/>
        <v>0</v>
      </c>
      <c r="K102" s="12">
        <f ca="1">OFFSET('３月①'!$C$38,0,ROW(A29)-1)+OFFSET('３月②'!$C$38,0,ROW(A29)-1)+OFFSET('３月③'!$C$38,0,ROW(A29)-1)+OFFSET('３月④'!$C$38,0,ROW(A29)-1)</f>
        <v>0</v>
      </c>
      <c r="L102" s="15">
        <f t="shared" ca="1" si="21"/>
        <v>0</v>
      </c>
      <c r="M102" s="13"/>
      <c r="N102" s="12">
        <f ca="1">OFFSET('３月①'!$C$34,0,ROW(A29)-1)+OFFSET('３月②'!$C$34,0,ROW(A29)-1)+OFFSET('３月③'!$C$34,0,ROW(A29)-1)+OFFSET('３月④'!$C$34,0,ROW(A29)-1)</f>
        <v>0</v>
      </c>
      <c r="O102" s="12">
        <f t="shared" ca="1" si="22"/>
        <v>0</v>
      </c>
      <c r="P102" s="12">
        <f ca="1">OFFSET('３月①'!$C$39,0,ROW(A29)-1)+OFFSET('３月②'!$C$39,0,ROW(A29)-1)+OFFSET('３月③'!$C$39,0,ROW(A29)-1)+OFFSET('３月④'!$C$39,0,ROW(A29)-1)</f>
        <v>0</v>
      </c>
      <c r="Q102" s="15">
        <f t="shared" ca="1" si="23"/>
        <v>0</v>
      </c>
      <c r="R102" s="13"/>
      <c r="S102" s="12">
        <f ca="1">OFFSET('３月①'!$C$35,0,ROW(A29)-1)+OFFSET('３月②'!$C$35,0,ROW(A29)-1)+OFFSET('３月③'!$C$35,0,ROW(A29)-1)+OFFSET('３月④'!$C$35,0,ROW(A29)-1)</f>
        <v>0</v>
      </c>
      <c r="T102" s="12">
        <f t="shared" ca="1" si="24"/>
        <v>0</v>
      </c>
      <c r="U102" s="12">
        <f ca="1">OFFSET('３月①'!$C$40,0,ROW(A29)-1)+OFFSET('３月②'!$C$40,0,ROW(A29)-1)+OFFSET('３月③'!$C$40,0,ROW(A29)-1)+OFFSET('３月④'!$C$40,0,ROW(A29)-1)</f>
        <v>0</v>
      </c>
      <c r="V102" s="14">
        <f t="shared" ca="1" si="25"/>
        <v>0</v>
      </c>
      <c r="W102" s="13">
        <f ca="1">MIN(OFFSET('３月①'!$C$50,0,ROW(A29)-1)+OFFSET('３月②'!$C$50,0,ROW(A29)-1)+OFFSET('３月③'!$C$50,0,ROW(A29)-1)+OFFSET('３月④'!$C$50,0,ROW(A29)-1),AA102)</f>
        <v>0</v>
      </c>
      <c r="X102" s="12">
        <f ca="1">MIN(OFFSET('３月①'!$C$51,0,ROW(A29)-1)+OFFSET('３月②'!$C$51,0,ROW(A29)-1)+OFFSET('３月③'!$C$51,0,ROW(A29)-1)+OFFSET('３月④'!$C$51,0,ROW(A29)-1),AA102-W102)</f>
        <v>0</v>
      </c>
      <c r="Y102" s="12">
        <f ca="1">MIN(OFFSET('３月①'!$C$52,0,ROW(A29)-1)+OFFSET('３月②'!$C$52,0,ROW(A29)-1)+OFFSET('３月③'!$C$52,0,ROW(A29)-1)+OFFSET('３月④'!$C$52,0,ROW(A29)-1),AA102-W102-X102)</f>
        <v>0</v>
      </c>
      <c r="Z102" s="15">
        <f ca="1">MIN(OFFSET('３月①'!$C$53,0,ROW(A29)-1)+OFFSET('３月②'!$C$53,0,ROW(A29)-1)+OFFSET('３月③'!$C$53,0,ROW(A29)-1)+OFFSET('３月④'!$C$53,0,ROW(A29)-1),AA102-W102-X102-Y102)</f>
        <v>0</v>
      </c>
      <c r="AA102" s="11">
        <f ca="1">OFFSET('３月①'!$C$31,0,ROW(A29)-1)+OFFSET('３月②'!$C$31,0,ROW(A29)-1)+OFFSET('３月③'!$C$31,0,ROW(A29)-1)+OFFSET('３月④'!$C$31,0,ROW(A29)-1)+OFFSET('３月①'!$C$32,0,ROW(A29)-1)+OFFSET('３月②'!$C$32,0,ROW(A29)-1)+OFFSET('３月③'!$C$32,0,ROW(A29)-1)+OFFSET('３月④'!$C$32,0,ROW(A29)-1)+OFFSET('３月①'!$C$33,0,ROW(A29)-1)+OFFSET('３月②'!$C$33,0,ROW(A29)-1)+OFFSET('３月③'!$C$33,0,ROW(A29)-1)+OFFSET('３月④'!$C$33,0,ROW(A29)-1)</f>
        <v>0</v>
      </c>
    </row>
    <row r="103" spans="2:27" ht="23.25" customHeight="1" x14ac:dyDescent="0.4">
      <c r="B103" s="44">
        <v>45381</v>
      </c>
      <c r="C103" s="13"/>
      <c r="D103" s="12">
        <f ca="1">OFFSET('３月①'!$C$32,0,ROW(A30)-1)+OFFSET('３月②'!$C$32,0,ROW(A30)-1)+OFFSET('３月③'!$C$32,0,ROW(A30)-1)+OFFSET('３月④'!$C$32,0,ROW(A30)-1)</f>
        <v>0</v>
      </c>
      <c r="E103" s="12">
        <f t="shared" ca="1" si="18"/>
        <v>0</v>
      </c>
      <c r="F103" s="12">
        <f ca="1">OFFSET('３月①'!$C$37,0,ROW(A30)-1)+OFFSET('３月②'!$C$37,0,ROW(A30)-1)+OFFSET('３月③'!$C$37,0,ROW(A30)-1)+OFFSET('３月④'!$C$37,0,ROW(A30)-1)</f>
        <v>0</v>
      </c>
      <c r="G103" s="15">
        <f t="shared" ca="1" si="19"/>
        <v>0</v>
      </c>
      <c r="H103" s="13"/>
      <c r="I103" s="12">
        <f ca="1">OFFSET('３月①'!$C$33,0,ROW(A30)-1)+OFFSET('３月②'!$C$33,0,ROW(A30)-1)+OFFSET('３月③'!$C$33,0,ROW(A30)-1)+OFFSET('３月④'!$C$33,0,ROW(A30)-1)</f>
        <v>0</v>
      </c>
      <c r="J103" s="12">
        <f t="shared" ca="1" si="20"/>
        <v>0</v>
      </c>
      <c r="K103" s="12">
        <f ca="1">OFFSET('３月①'!$C$38,0,ROW(A30)-1)+OFFSET('３月②'!$C$38,0,ROW(A30)-1)+OFFSET('３月③'!$C$38,0,ROW(A30)-1)+OFFSET('３月④'!$C$38,0,ROW(A30)-1)</f>
        <v>0</v>
      </c>
      <c r="L103" s="15">
        <f t="shared" ca="1" si="21"/>
        <v>0</v>
      </c>
      <c r="M103" s="13"/>
      <c r="N103" s="12">
        <f ca="1">OFFSET('３月①'!$C$34,0,ROW(A30)-1)+OFFSET('３月②'!$C$34,0,ROW(A30)-1)+OFFSET('３月③'!$C$34,0,ROW(A30)-1)+OFFSET('３月④'!$C$34,0,ROW(A30)-1)</f>
        <v>0</v>
      </c>
      <c r="O103" s="12">
        <f t="shared" ca="1" si="22"/>
        <v>0</v>
      </c>
      <c r="P103" s="12">
        <f ca="1">OFFSET('３月①'!$C$39,0,ROW(A30)-1)+OFFSET('３月②'!$C$39,0,ROW(A30)-1)+OFFSET('３月③'!$C$39,0,ROW(A30)-1)+OFFSET('３月④'!$C$39,0,ROW(A30)-1)</f>
        <v>0</v>
      </c>
      <c r="Q103" s="15">
        <f t="shared" ca="1" si="23"/>
        <v>0</v>
      </c>
      <c r="R103" s="13"/>
      <c r="S103" s="12">
        <f ca="1">OFFSET('３月①'!$C$35,0,ROW(A30)-1)+OFFSET('３月②'!$C$35,0,ROW(A30)-1)+OFFSET('３月③'!$C$35,0,ROW(A30)-1)+OFFSET('３月④'!$C$35,0,ROW(A30)-1)</f>
        <v>0</v>
      </c>
      <c r="T103" s="12">
        <f t="shared" ca="1" si="24"/>
        <v>0</v>
      </c>
      <c r="U103" s="12">
        <f ca="1">OFFSET('３月①'!$C$40,0,ROW(A30)-1)+OFFSET('３月②'!$C$40,0,ROW(A30)-1)+OFFSET('３月③'!$C$40,0,ROW(A30)-1)+OFFSET('３月④'!$C$40,0,ROW(A30)-1)</f>
        <v>0</v>
      </c>
      <c r="V103" s="14">
        <f t="shared" ca="1" si="25"/>
        <v>0</v>
      </c>
      <c r="W103" s="13">
        <f ca="1">MIN(OFFSET('３月①'!$C$50,0,ROW(A30)-1)+OFFSET('３月②'!$C$50,0,ROW(A30)-1)+OFFSET('３月③'!$C$50,0,ROW(A30)-1)+OFFSET('３月④'!$C$50,0,ROW(A30)-1),AA103)</f>
        <v>0</v>
      </c>
      <c r="X103" s="12">
        <f ca="1">MIN(OFFSET('３月①'!$C$51,0,ROW(A30)-1)+OFFSET('３月②'!$C$51,0,ROW(A30)-1)+OFFSET('３月③'!$C$51,0,ROW(A30)-1)+OFFSET('３月④'!$C$51,0,ROW(A30)-1),AA103-W103)</f>
        <v>0</v>
      </c>
      <c r="Y103" s="12">
        <f ca="1">MIN(OFFSET('３月①'!$C$52,0,ROW(A30)-1)+OFFSET('３月②'!$C$52,0,ROW(A30)-1)+OFFSET('３月③'!$C$52,0,ROW(A30)-1)+OFFSET('３月④'!$C$52,0,ROW(A30)-1),AA103-W103-X103)</f>
        <v>0</v>
      </c>
      <c r="Z103" s="15">
        <f ca="1">MIN(OFFSET('３月①'!$C$53,0,ROW(A30)-1)+OFFSET('３月②'!$C$53,0,ROW(A30)-1)+OFFSET('３月③'!$C$53,0,ROW(A30)-1)+OFFSET('３月④'!$C$53,0,ROW(A30)-1),AA103-W103-X103-Y103)</f>
        <v>0</v>
      </c>
      <c r="AA103" s="11">
        <f ca="1">OFFSET('３月①'!$C$31,0,ROW(A30)-1)+OFFSET('３月②'!$C$31,0,ROW(A30)-1)+OFFSET('３月③'!$C$31,0,ROW(A30)-1)+OFFSET('３月④'!$C$31,0,ROW(A30)-1)+OFFSET('３月①'!$C$32,0,ROW(A30)-1)+OFFSET('３月②'!$C$32,0,ROW(A30)-1)+OFFSET('３月③'!$C$32,0,ROW(A30)-1)+OFFSET('３月④'!$C$32,0,ROW(A30)-1)+OFFSET('３月①'!$C$33,0,ROW(A30)-1)+OFFSET('３月②'!$C$33,0,ROW(A30)-1)+OFFSET('３月③'!$C$33,0,ROW(A30)-1)+OFFSET('３月④'!$C$33,0,ROW(A30)-1)</f>
        <v>0</v>
      </c>
    </row>
    <row r="104" spans="2:27" ht="23.25" customHeight="1" thickBot="1" x14ac:dyDescent="0.45">
      <c r="B104" s="44">
        <v>45382</v>
      </c>
      <c r="C104" s="35"/>
      <c r="D104" s="12">
        <f ca="1">OFFSET('３月①'!$C$32,0,ROW(A31)-1)+OFFSET('３月②'!$C$32,0,ROW(A31)-1)+OFFSET('３月③'!$C$32,0,ROW(A31)-1)+OFFSET('３月④'!$C$32,0,ROW(A31)-1)</f>
        <v>0</v>
      </c>
      <c r="E104" s="27">
        <f t="shared" ca="1" si="18"/>
        <v>0</v>
      </c>
      <c r="F104" s="12">
        <f ca="1">OFFSET('３月①'!$C$37,0,ROW(A31)-1)+OFFSET('３月②'!$C$37,0,ROW(A31)-1)+OFFSET('３月③'!$C$37,0,ROW(A31)-1)+OFFSET('３月④'!$C$37,0,ROW(A31)-1)</f>
        <v>0</v>
      </c>
      <c r="G104" s="28">
        <f t="shared" ca="1" si="19"/>
        <v>0</v>
      </c>
      <c r="H104" s="35"/>
      <c r="I104" s="12">
        <f ca="1">OFFSET('３月①'!$C$33,0,ROW(A31)-1)+OFFSET('３月②'!$C$33,0,ROW(A31)-1)+OFFSET('３月③'!$C$33,0,ROW(A31)-1)+OFFSET('３月④'!$C$33,0,ROW(A31)-1)</f>
        <v>0</v>
      </c>
      <c r="J104" s="27">
        <f t="shared" ca="1" si="20"/>
        <v>0</v>
      </c>
      <c r="K104" s="12">
        <f ca="1">OFFSET('３月①'!$C$38,0,ROW(A31)-1)+OFFSET('３月②'!$C$38,0,ROW(A31)-1)+OFFSET('３月③'!$C$38,0,ROW(A31)-1)+OFFSET('３月④'!$C$38,0,ROW(A31)-1)</f>
        <v>0</v>
      </c>
      <c r="L104" s="28">
        <f t="shared" ca="1" si="21"/>
        <v>0</v>
      </c>
      <c r="M104" s="35"/>
      <c r="N104" s="12">
        <f ca="1">OFFSET('３月①'!$C$34,0,ROW(A31)-1)+OFFSET('３月②'!$C$34,0,ROW(A31)-1)+OFFSET('３月③'!$C$34,0,ROW(A31)-1)+OFFSET('３月④'!$C$34,0,ROW(A31)-1)</f>
        <v>0</v>
      </c>
      <c r="O104" s="27">
        <f t="shared" ca="1" si="22"/>
        <v>0</v>
      </c>
      <c r="P104" s="12">
        <f ca="1">OFFSET('３月①'!$C$39,0,ROW(A31)-1)+OFFSET('３月②'!$C$39,0,ROW(A31)-1)+OFFSET('３月③'!$C$39,0,ROW(A31)-1)+OFFSET('３月④'!$C$39,0,ROW(A31)-1)</f>
        <v>0</v>
      </c>
      <c r="Q104" s="28">
        <f t="shared" ca="1" si="23"/>
        <v>0</v>
      </c>
      <c r="R104" s="35"/>
      <c r="S104" s="12">
        <f ca="1">OFFSET('３月①'!$C$35,0,ROW(A31)-1)+OFFSET('３月②'!$C$35,0,ROW(A31)-1)+OFFSET('３月③'!$C$35,0,ROW(A31)-1)+OFFSET('３月④'!$C$35,0,ROW(A31)-1)</f>
        <v>0</v>
      </c>
      <c r="T104" s="27">
        <f t="shared" ca="1" si="24"/>
        <v>0</v>
      </c>
      <c r="U104" s="12">
        <f ca="1">OFFSET('３月①'!$C$40,0,ROW(A31)-1)+OFFSET('３月②'!$C$40,0,ROW(A31)-1)+OFFSET('３月③'!$C$40,0,ROW(A31)-1)+OFFSET('３月④'!$C$40,0,ROW(A31)-1)</f>
        <v>0</v>
      </c>
      <c r="V104" s="40">
        <f t="shared" ca="1" si="25"/>
        <v>0</v>
      </c>
      <c r="W104" s="13">
        <f ca="1">MIN(OFFSET('３月①'!$C$50,0,ROW(A31)-1)+OFFSET('３月②'!$C$50,0,ROW(A31)-1)+OFFSET('３月③'!$C$50,0,ROW(A31)-1)+OFFSET('３月④'!$C$50,0,ROW(A31)-1),AA104)</f>
        <v>0</v>
      </c>
      <c r="X104" s="12">
        <f ca="1">MIN(OFFSET('３月①'!$C$51,0,ROW(A31)-1)+OFFSET('３月②'!$C$51,0,ROW(A31)-1)+OFFSET('３月③'!$C$51,0,ROW(A31)-1)+OFFSET('３月④'!$C$51,0,ROW(A31)-1),AA104-W104)</f>
        <v>0</v>
      </c>
      <c r="Y104" s="12">
        <f ca="1">MIN(OFFSET('３月①'!$C$52,0,ROW(A31)-1)+OFFSET('３月②'!$C$52,0,ROW(A31)-1)+OFFSET('３月③'!$C$52,0,ROW(A31)-1)+OFFSET('３月④'!$C$52,0,ROW(A31)-1),AA104-W104-X104)</f>
        <v>0</v>
      </c>
      <c r="Z104" s="15">
        <f ca="1">MIN(OFFSET('３月①'!$C$53,0,ROW(A31)-1)+OFFSET('３月②'!$C$53,0,ROW(A31)-1)+OFFSET('３月③'!$C$53,0,ROW(A31)-1)+OFFSET('３月④'!$C$53,0,ROW(A31)-1),AA104-W104-X104-Y104)</f>
        <v>0</v>
      </c>
      <c r="AA104" s="11">
        <f ca="1">OFFSET('３月①'!$C$31,0,ROW(A31)-1)+OFFSET('３月②'!$C$31,0,ROW(A31)-1)+OFFSET('３月③'!$C$31,0,ROW(A31)-1)+OFFSET('３月④'!$C$31,0,ROW(A31)-1)+OFFSET('３月①'!$C$32,0,ROW(A31)-1)+OFFSET('３月②'!$C$32,0,ROW(A31)-1)+OFFSET('３月③'!$C$32,0,ROW(A31)-1)+OFFSET('３月④'!$C$32,0,ROW(A31)-1)+OFFSET('３月①'!$C$33,0,ROW(A31)-1)+OFFSET('３月②'!$C$33,0,ROW(A31)-1)+OFFSET('３月③'!$C$33,0,ROW(A31)-1)+OFFSET('３月④'!$C$33,0,ROW(A31)-1)</f>
        <v>0</v>
      </c>
    </row>
    <row r="105" spans="2:27" ht="23.25" customHeight="1" thickTop="1" thickBot="1" x14ac:dyDescent="0.45">
      <c r="B105" s="47" t="s">
        <v>21</v>
      </c>
      <c r="C105" s="36">
        <f t="shared" ref="C105:Z105" si="26">SUM(C74:C104)</f>
        <v>0</v>
      </c>
      <c r="D105" s="31">
        <f t="shared" ca="1" si="26"/>
        <v>0</v>
      </c>
      <c r="E105" s="31">
        <f t="shared" ca="1" si="26"/>
        <v>0</v>
      </c>
      <c r="F105" s="31">
        <f t="shared" ca="1" si="26"/>
        <v>0</v>
      </c>
      <c r="G105" s="37">
        <f t="shared" ca="1" si="26"/>
        <v>0</v>
      </c>
      <c r="H105" s="36">
        <f t="shared" si="26"/>
        <v>0</v>
      </c>
      <c r="I105" s="31">
        <f t="shared" ca="1" si="26"/>
        <v>0</v>
      </c>
      <c r="J105" s="31">
        <f t="shared" ca="1" si="26"/>
        <v>0</v>
      </c>
      <c r="K105" s="31">
        <f t="shared" ca="1" si="26"/>
        <v>0</v>
      </c>
      <c r="L105" s="37">
        <f t="shared" ca="1" si="26"/>
        <v>0</v>
      </c>
      <c r="M105" s="36">
        <f t="shared" si="26"/>
        <v>0</v>
      </c>
      <c r="N105" s="31">
        <f t="shared" ca="1" si="26"/>
        <v>0</v>
      </c>
      <c r="O105" s="31">
        <f t="shared" ca="1" si="26"/>
        <v>0</v>
      </c>
      <c r="P105" s="31">
        <f t="shared" ca="1" si="26"/>
        <v>0</v>
      </c>
      <c r="Q105" s="37">
        <f t="shared" ca="1" si="26"/>
        <v>0</v>
      </c>
      <c r="R105" s="36">
        <f t="shared" si="26"/>
        <v>0</v>
      </c>
      <c r="S105" s="31">
        <f t="shared" ca="1" si="26"/>
        <v>0</v>
      </c>
      <c r="T105" s="31">
        <f t="shared" ca="1" si="26"/>
        <v>0</v>
      </c>
      <c r="U105" s="31">
        <f t="shared" ca="1" si="26"/>
        <v>0</v>
      </c>
      <c r="V105" s="41">
        <f t="shared" ca="1" si="26"/>
        <v>0</v>
      </c>
      <c r="W105" s="36">
        <f t="shared" ca="1" si="26"/>
        <v>0</v>
      </c>
      <c r="X105" s="31">
        <f t="shared" ca="1" si="26"/>
        <v>0</v>
      </c>
      <c r="Y105" s="31">
        <f t="shared" ca="1" si="26"/>
        <v>0</v>
      </c>
      <c r="Z105" s="37">
        <f t="shared" ca="1" si="26"/>
        <v>0</v>
      </c>
    </row>
    <row r="106" spans="2:27" ht="23.25" customHeight="1" thickBot="1" x14ac:dyDescent="0.45">
      <c r="B106" s="48" t="s">
        <v>22</v>
      </c>
      <c r="C106" s="38">
        <f t="shared" ref="C106:Z106" si="27">SUM(C43,C73,C105)</f>
        <v>0</v>
      </c>
      <c r="D106" s="29">
        <f t="shared" ca="1" si="27"/>
        <v>0</v>
      </c>
      <c r="E106" s="29">
        <f t="shared" ca="1" si="27"/>
        <v>0</v>
      </c>
      <c r="F106" s="29">
        <f t="shared" ca="1" si="27"/>
        <v>0</v>
      </c>
      <c r="G106" s="30">
        <f t="shared" ca="1" si="27"/>
        <v>0</v>
      </c>
      <c r="H106" s="38">
        <f t="shared" si="27"/>
        <v>0</v>
      </c>
      <c r="I106" s="29">
        <f t="shared" ca="1" si="27"/>
        <v>0</v>
      </c>
      <c r="J106" s="29">
        <f t="shared" ca="1" si="27"/>
        <v>0</v>
      </c>
      <c r="K106" s="29">
        <f t="shared" ca="1" si="27"/>
        <v>0</v>
      </c>
      <c r="L106" s="30">
        <f t="shared" ca="1" si="27"/>
        <v>0</v>
      </c>
      <c r="M106" s="38">
        <f t="shared" si="27"/>
        <v>0</v>
      </c>
      <c r="N106" s="29">
        <f t="shared" ca="1" si="27"/>
        <v>0</v>
      </c>
      <c r="O106" s="29">
        <f t="shared" ca="1" si="27"/>
        <v>0</v>
      </c>
      <c r="P106" s="29">
        <f t="shared" ca="1" si="27"/>
        <v>0</v>
      </c>
      <c r="Q106" s="30">
        <f t="shared" ca="1" si="27"/>
        <v>0</v>
      </c>
      <c r="R106" s="38">
        <f t="shared" si="27"/>
        <v>0</v>
      </c>
      <c r="S106" s="29">
        <f t="shared" ca="1" si="27"/>
        <v>0</v>
      </c>
      <c r="T106" s="29">
        <f t="shared" ca="1" si="27"/>
        <v>0</v>
      </c>
      <c r="U106" s="29">
        <f t="shared" ca="1" si="27"/>
        <v>0</v>
      </c>
      <c r="V106" s="42">
        <f t="shared" ca="1" si="27"/>
        <v>0</v>
      </c>
      <c r="W106" s="38">
        <f t="shared" ca="1" si="27"/>
        <v>0</v>
      </c>
      <c r="X106" s="29">
        <f t="shared" ca="1" si="27"/>
        <v>0</v>
      </c>
      <c r="Y106" s="29">
        <f t="shared" ca="1" si="27"/>
        <v>0</v>
      </c>
      <c r="Z106" s="30">
        <f t="shared" ca="1" si="27"/>
        <v>0</v>
      </c>
    </row>
    <row r="107" spans="2:27" ht="23.25" customHeight="1" x14ac:dyDescent="0.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2:27" ht="23.25" customHeight="1" x14ac:dyDescent="0.4"/>
    <row r="109" spans="2:27" ht="23.25" customHeight="1" x14ac:dyDescent="0.4"/>
    <row r="110" spans="2:27" ht="23.25" customHeight="1" x14ac:dyDescent="0.4"/>
    <row r="111" spans="2:27" ht="23.25" customHeight="1" x14ac:dyDescent="0.4"/>
    <row r="112" spans="2:27" ht="23.25" customHeight="1" x14ac:dyDescent="0.4"/>
    <row r="113" spans="2:26" ht="23.25" customHeight="1" x14ac:dyDescent="0.4"/>
    <row r="114" spans="2:26" ht="23.25" customHeight="1" x14ac:dyDescent="0.4"/>
    <row r="115" spans="2:26" ht="23.25" customHeight="1" x14ac:dyDescent="0.4"/>
    <row r="116" spans="2:26" ht="23.25" customHeight="1" x14ac:dyDescent="0.4"/>
    <row r="117" spans="2:26" ht="23.25" customHeight="1" x14ac:dyDescent="0.4"/>
    <row r="118" spans="2:26" ht="23.25" customHeight="1" x14ac:dyDescent="0.4"/>
    <row r="119" spans="2:26" ht="23.25" customHeight="1" x14ac:dyDescent="0.4"/>
    <row r="120" spans="2:26" ht="23.25" customHeight="1" x14ac:dyDescent="0.4"/>
    <row r="121" spans="2:26" ht="23.25" customHeight="1" x14ac:dyDescent="0.4"/>
    <row r="122" spans="2:26" ht="20.25" customHeight="1" x14ac:dyDescent="0.4"/>
    <row r="123" spans="2:26" ht="20.25" customHeight="1" x14ac:dyDescent="0.4">
      <c r="B123" s="25"/>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2:26" x14ac:dyDescent="0.4">
      <c r="B124" s="5"/>
    </row>
  </sheetData>
  <mergeCells count="21">
    <mergeCell ref="A1:Z1"/>
    <mergeCell ref="V2:W5"/>
    <mergeCell ref="A3:F3"/>
    <mergeCell ref="X3:X5"/>
    <mergeCell ref="Y3:Y5"/>
    <mergeCell ref="Z3:Z5"/>
    <mergeCell ref="A4:F4"/>
    <mergeCell ref="A5:F5"/>
    <mergeCell ref="Y9:Y10"/>
    <mergeCell ref="Z9:Z10"/>
    <mergeCell ref="AA9:AA10"/>
    <mergeCell ref="A6:F6"/>
    <mergeCell ref="B8:B10"/>
    <mergeCell ref="C8:V8"/>
    <mergeCell ref="W8:Z8"/>
    <mergeCell ref="C9:G9"/>
    <mergeCell ref="H9:L9"/>
    <mergeCell ref="M9:Q9"/>
    <mergeCell ref="R9:V9"/>
    <mergeCell ref="W9:W10"/>
    <mergeCell ref="X9:X10"/>
  </mergeCells>
  <phoneticPr fontId="4"/>
  <pageMargins left="0.70866141732283472" right="0.70866141732283472" top="0.74803149606299213" bottom="0.74803149606299213" header="0.31496062992125984" footer="0.31496062992125984"/>
  <pageSetup paperSize="8" scale="32"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4"/>
  <sheetViews>
    <sheetView workbookViewId="0">
      <selection activeCell="C4" sqref="C4"/>
    </sheetView>
  </sheetViews>
  <sheetFormatPr defaultRowHeight="18.75" x14ac:dyDescent="0.4"/>
  <cols>
    <col min="1" max="1" width="11" bestFit="1" customWidth="1"/>
  </cols>
  <sheetData>
    <row r="1" spans="1:3" x14ac:dyDescent="0.4">
      <c r="A1" t="s">
        <v>91</v>
      </c>
      <c r="B1" t="s">
        <v>102</v>
      </c>
      <c r="C1" t="s">
        <v>103</v>
      </c>
    </row>
    <row r="2" spans="1:3" x14ac:dyDescent="0.4">
      <c r="A2" t="s">
        <v>92</v>
      </c>
      <c r="B2" t="s">
        <v>104</v>
      </c>
      <c r="C2" s="104" t="s">
        <v>105</v>
      </c>
    </row>
    <row r="3" spans="1:3" x14ac:dyDescent="0.4">
      <c r="A3" t="s">
        <v>107</v>
      </c>
      <c r="C3" t="s">
        <v>106</v>
      </c>
    </row>
    <row r="4" spans="1:3" x14ac:dyDescent="0.4">
      <c r="A4" t="s">
        <v>93</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53"/>
  <sheetViews>
    <sheetView view="pageBreakPreview" zoomScale="71" zoomScaleNormal="71" zoomScaleSheetLayoutView="71" workbookViewId="0">
      <pane xSplit="2" ySplit="13" topLeftCell="C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7"/>
      <c r="AG1" s="138"/>
    </row>
    <row r="2" spans="1:33"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0"/>
      <c r="AG2" s="141"/>
    </row>
    <row r="3" spans="1:33"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0"/>
      <c r="AG3" s="141"/>
    </row>
    <row r="4" spans="1:33"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0"/>
      <c r="AG4" s="141"/>
    </row>
    <row r="5" spans="1:33"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0"/>
      <c r="AG5" s="141"/>
    </row>
    <row r="6" spans="1:33"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0"/>
      <c r="AG6" s="141"/>
    </row>
    <row r="7" spans="1:33"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0"/>
      <c r="AG7" s="141"/>
    </row>
    <row r="8" spans="1:33"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0"/>
      <c r="AG8" s="141"/>
    </row>
    <row r="9" spans="1:33"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0"/>
      <c r="AG9" s="141"/>
    </row>
    <row r="10" spans="1:33"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0"/>
      <c r="AG10" s="141"/>
    </row>
    <row r="11" spans="1:33"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3"/>
      <c r="AG11" s="144"/>
    </row>
    <row r="12" spans="1:33"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9"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0</v>
      </c>
      <c r="D31" s="101">
        <f t="shared" ref="D31:AG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1"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1"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1"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1" t="s">
        <v>93</v>
      </c>
      <c r="C35" s="102">
        <f>COUNTIFS($B$14:$B$30,"その他",C14:C30,"●")+COUNTIFS($B$14:$B$30,"その他",C14:C30,"▲")</f>
        <v>0</v>
      </c>
      <c r="D35" s="102">
        <f t="shared" ref="D35:AG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6.25" hidden="1" thickBot="1" x14ac:dyDescent="0.55000000000000004">
      <c r="A36" s="125" t="s">
        <v>95</v>
      </c>
      <c r="B36" s="126"/>
      <c r="C36" s="102">
        <f>SUM(C37:C40)</f>
        <v>0</v>
      </c>
      <c r="D36" s="102">
        <f t="shared" ref="D36:AG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6.25" hidden="1" thickBot="1" x14ac:dyDescent="0.55000000000000004">
      <c r="A37" s="115"/>
      <c r="B37" s="111" t="s">
        <v>108</v>
      </c>
      <c r="C37" s="102">
        <f t="shared" ref="C37:AG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c r="AG38" s="102">
        <f t="shared" si="6"/>
        <v>0</v>
      </c>
    </row>
    <row r="39" spans="1:33"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c r="AG39" s="102">
        <f t="shared" si="6"/>
        <v>0</v>
      </c>
    </row>
    <row r="40" spans="1:33"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c r="AG40" s="103">
        <f t="shared" si="6"/>
        <v>0</v>
      </c>
    </row>
    <row r="41" spans="1:33" ht="27" thickTop="1" thickBot="1" x14ac:dyDescent="0.55000000000000004">
      <c r="A41" s="125" t="s">
        <v>96</v>
      </c>
      <c r="B41" s="126"/>
      <c r="C41" s="108">
        <f>SUM(C42:C45)</f>
        <v>0</v>
      </c>
      <c r="D41" s="108">
        <f t="shared" ref="D41:AG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c r="AG41" s="108">
        <f t="shared" si="7"/>
        <v>0</v>
      </c>
    </row>
    <row r="42" spans="1:33" ht="26.25" thickTop="1" x14ac:dyDescent="0.5">
      <c r="A42" s="115"/>
      <c r="B42" s="111" t="s">
        <v>108</v>
      </c>
      <c r="C42" s="107">
        <f t="shared" ref="C42:AG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c r="AG42" s="107">
        <f t="shared" si="8"/>
        <v>0</v>
      </c>
    </row>
    <row r="43" spans="1:33" ht="25.5" x14ac:dyDescent="0.5">
      <c r="A43" s="115"/>
      <c r="B43" s="111" t="s">
        <v>109</v>
      </c>
      <c r="C43" s="102">
        <f t="shared" ref="C43:AG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c r="AG43" s="102">
        <f t="shared" si="9"/>
        <v>0</v>
      </c>
    </row>
    <row r="44" spans="1:33" ht="25.5" x14ac:dyDescent="0.5">
      <c r="A44" s="115"/>
      <c r="B44" s="111" t="s">
        <v>107</v>
      </c>
      <c r="C44" s="102">
        <f>COUNTIFS($B$14:$B$30,"中等症Ⅱ等",C14:C30,"▲")</f>
        <v>0</v>
      </c>
      <c r="D44" s="102">
        <f t="shared" ref="D44:AG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c r="AG44" s="102">
        <f t="shared" si="10"/>
        <v>0</v>
      </c>
    </row>
    <row r="45" spans="1:33" ht="25.5" x14ac:dyDescent="0.5">
      <c r="A45" s="115"/>
      <c r="B45" s="111" t="s">
        <v>93</v>
      </c>
      <c r="C45" s="102">
        <f>COUNTIFS($B$14:$B$30,"その他",C14:C30,"▲")</f>
        <v>0</v>
      </c>
      <c r="D45" s="102">
        <f t="shared" ref="D45:AG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c r="AG45" s="102">
        <f t="shared" si="11"/>
        <v>0</v>
      </c>
    </row>
    <row r="46" spans="1:33" ht="26.25" thickBot="1" x14ac:dyDescent="0.55000000000000004">
      <c r="A46" s="127" t="s">
        <v>97</v>
      </c>
      <c r="B46" s="128"/>
      <c r="C46" s="103">
        <f>(C32+C33)*2+C34+C35</f>
        <v>0</v>
      </c>
      <c r="D46" s="103">
        <f t="shared" ref="D46:AG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c r="AG46" s="103">
        <f t="shared" si="12"/>
        <v>0</v>
      </c>
    </row>
    <row r="47" spans="1:33" ht="27" thickTop="1" thickBot="1" x14ac:dyDescent="0.55000000000000004">
      <c r="A47" s="127" t="s">
        <v>98</v>
      </c>
      <c r="B47" s="128"/>
      <c r="C47" s="108">
        <f>MIN(C46,SUM(C50:C53))</f>
        <v>0</v>
      </c>
      <c r="D47" s="108">
        <f t="shared" ref="D47:AG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c r="AG47" s="108">
        <f t="shared" si="13"/>
        <v>0</v>
      </c>
    </row>
    <row r="48" spans="1:33" ht="26.25" thickTop="1" x14ac:dyDescent="0.5">
      <c r="A48" s="127" t="s">
        <v>99</v>
      </c>
      <c r="B48" s="128"/>
      <c r="C48" s="107" t="str">
        <f>IF(SUM(C50:C53)&gt;C46,"✓","")</f>
        <v/>
      </c>
      <c r="D48" s="107" t="str">
        <f t="shared" ref="D48:AG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c r="AG48" s="107" t="str">
        <f t="shared" si="14"/>
        <v/>
      </c>
    </row>
    <row r="49" spans="1:33" ht="25.5" x14ac:dyDescent="0.5">
      <c r="A49" s="125" t="s">
        <v>100</v>
      </c>
      <c r="B49" s="126"/>
      <c r="C49" s="102">
        <f>SUM(C50:C53)</f>
        <v>0</v>
      </c>
      <c r="D49" s="102">
        <f t="shared" ref="D49:AG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c r="AG49" s="102">
        <f t="shared" si="15"/>
        <v>0</v>
      </c>
    </row>
    <row r="50" spans="1:33" ht="25.5" x14ac:dyDescent="0.5">
      <c r="A50" s="115"/>
      <c r="B50" s="111" t="s">
        <v>91</v>
      </c>
      <c r="C50" s="102">
        <f>COUNTIFS($B$14:$B$30,"ICU",C14:C30,"×")</f>
        <v>0</v>
      </c>
      <c r="D50" s="102">
        <f t="shared" ref="D50:AG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c r="AG50" s="102">
        <f t="shared" si="16"/>
        <v>0</v>
      </c>
    </row>
    <row r="51" spans="1:33" ht="25.5" x14ac:dyDescent="0.5">
      <c r="A51" s="115"/>
      <c r="B51" s="111" t="s">
        <v>92</v>
      </c>
      <c r="C51" s="102">
        <f>COUNTIFS($B$14:$B$30,"HCU",C14:C30,"×")</f>
        <v>0</v>
      </c>
      <c r="D51" s="102">
        <f t="shared" ref="D51:AG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c r="AG51" s="102">
        <f t="shared" si="17"/>
        <v>0</v>
      </c>
    </row>
    <row r="52" spans="1:33" ht="25.5" x14ac:dyDescent="0.5">
      <c r="A52" s="115"/>
      <c r="B52" s="111" t="s">
        <v>94</v>
      </c>
      <c r="C52" s="102">
        <f>COUNTIFS($B$14:$B$30,"中等症Ⅱ等",C14:C30,"×")</f>
        <v>0</v>
      </c>
      <c r="D52" s="102">
        <f t="shared" ref="D52:AG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c r="AG52" s="102">
        <f t="shared" si="18"/>
        <v>0</v>
      </c>
    </row>
    <row r="53" spans="1:33" ht="25.5" x14ac:dyDescent="0.5">
      <c r="A53" s="129"/>
      <c r="B53" s="111" t="s">
        <v>93</v>
      </c>
      <c r="C53" s="102">
        <f>COUNTIFS($B$14:$B$30,"その他",C14:C30,"×")</f>
        <v>0</v>
      </c>
      <c r="D53" s="102">
        <f t="shared" ref="D53:AG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c r="AG53" s="102">
        <f t="shared" si="19"/>
        <v>0</v>
      </c>
    </row>
  </sheetData>
  <mergeCells count="17">
    <mergeCell ref="A46:B46"/>
    <mergeCell ref="A47:B47"/>
    <mergeCell ref="A48:B48"/>
    <mergeCell ref="A49:B49"/>
    <mergeCell ref="A50:A53"/>
    <mergeCell ref="AH31:AM31"/>
    <mergeCell ref="A32:A35"/>
    <mergeCell ref="A36:B36"/>
    <mergeCell ref="A37:A40"/>
    <mergeCell ref="A41:B41"/>
    <mergeCell ref="A42:A45"/>
    <mergeCell ref="A1:B1"/>
    <mergeCell ref="C1:R11"/>
    <mergeCell ref="S1:AG11"/>
    <mergeCell ref="A12:B12"/>
    <mergeCell ref="C12:AG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参照用リスト!$A$1:$A$4</xm:f>
          </x14:formula1>
          <xm:sqref>B14:B30</xm:sqref>
        </x14:dataValidation>
        <x14:dataValidation type="list" allowBlank="1" showInputMessage="1" showErrorMessage="1">
          <x14:formula1>
            <xm:f>参照用リスト!$C$1:$C$3</xm:f>
          </x14:formula1>
          <xm:sqref>C14:AG30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53"/>
  <sheetViews>
    <sheetView view="pageBreakPreview" zoomScale="71" zoomScaleNormal="71" zoomScaleSheetLayoutView="71" workbookViewId="0">
      <pane xSplit="2" ySplit="13" topLeftCell="C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3"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7"/>
      <c r="AG1" s="138"/>
    </row>
    <row r="2" spans="1:33"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0"/>
      <c r="AG2" s="141"/>
    </row>
    <row r="3" spans="1:33"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0"/>
      <c r="AG3" s="141"/>
    </row>
    <row r="4" spans="1:33"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0"/>
      <c r="AG4" s="141"/>
    </row>
    <row r="5" spans="1:33"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0"/>
      <c r="AG5" s="141"/>
    </row>
    <row r="6" spans="1:33"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0"/>
      <c r="AG6" s="141"/>
    </row>
    <row r="7" spans="1:33"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0"/>
      <c r="AG7" s="141"/>
    </row>
    <row r="8" spans="1:33"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0"/>
      <c r="AG8" s="141"/>
    </row>
    <row r="9" spans="1:33"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0"/>
      <c r="AG9" s="141"/>
    </row>
    <row r="10" spans="1:33"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0"/>
      <c r="AG10" s="141"/>
    </row>
    <row r="11" spans="1:33"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3"/>
      <c r="AG11" s="144"/>
    </row>
    <row r="12" spans="1:33"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c r="AG13" s="100">
        <v>31</v>
      </c>
    </row>
    <row r="14" spans="1:33"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9"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9"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9"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9"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9"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9"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9"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9"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9"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9"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9"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9"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9"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9"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9" ht="26.25" thickTop="1" x14ac:dyDescent="0.5">
      <c r="A31" s="122" t="s">
        <v>90</v>
      </c>
      <c r="B31" s="123"/>
      <c r="C31" s="101">
        <f>SUM(C32:C35)</f>
        <v>0</v>
      </c>
      <c r="D31" s="101">
        <f t="shared" ref="D31:AG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01">
        <f t="shared" si="0"/>
        <v>0</v>
      </c>
      <c r="AH31" s="124"/>
      <c r="AI31" s="124"/>
      <c r="AJ31" s="124"/>
      <c r="AK31" s="124"/>
      <c r="AL31" s="124"/>
      <c r="AM31" s="124"/>
    </row>
    <row r="32" spans="1:39" ht="25.5" x14ac:dyDescent="0.5">
      <c r="A32" s="115"/>
      <c r="B32" s="110" t="s">
        <v>91</v>
      </c>
      <c r="C32" s="102">
        <f>COUNTIFS($B$14:$B$30,"ICU",C14:C30,"●")+COUNTIFS($B$14:$B$30,"ICU",C14:C30,"▲")</f>
        <v>0</v>
      </c>
      <c r="D32" s="102">
        <f t="shared" ref="D32:AG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c r="AG32" s="102">
        <f t="shared" si="1"/>
        <v>0</v>
      </c>
    </row>
    <row r="33" spans="1:33" ht="25.5" x14ac:dyDescent="0.5">
      <c r="A33" s="115"/>
      <c r="B33" s="110" t="s">
        <v>92</v>
      </c>
      <c r="C33" s="102">
        <f>COUNTIFS($B$14:$B$30,"HCU",C14:C30,"●")+COUNTIFS($B$14:$B$30,"HCU",C14:C30,"▲")</f>
        <v>0</v>
      </c>
      <c r="D33" s="102">
        <f t="shared" ref="D33:AG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c r="AG33" s="102">
        <f t="shared" si="2"/>
        <v>0</v>
      </c>
    </row>
    <row r="34" spans="1:33" ht="25.5" x14ac:dyDescent="0.5">
      <c r="A34" s="115"/>
      <c r="B34" s="110" t="s">
        <v>107</v>
      </c>
      <c r="C34" s="102">
        <f>COUNTIFS($B$14:$B$30,"中等症Ⅱ等",C14:C30,"●")+COUNTIFS($B$14:$B$30,"中等症Ⅱ等",C14:C30,"▲")</f>
        <v>0</v>
      </c>
      <c r="D34" s="102">
        <f t="shared" ref="D34:AG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c r="AG34" s="102">
        <f t="shared" si="3"/>
        <v>0</v>
      </c>
    </row>
    <row r="35" spans="1:33" ht="26.25" thickBot="1" x14ac:dyDescent="0.55000000000000004">
      <c r="A35" s="115"/>
      <c r="B35" s="110" t="s">
        <v>93</v>
      </c>
      <c r="C35" s="102">
        <f>COUNTIFS($B$14:$B$30,"その他",C14:C30,"●")+COUNTIFS($B$14:$B$30,"その他",C14:C30,"▲")</f>
        <v>0</v>
      </c>
      <c r="D35" s="102">
        <f t="shared" ref="D35:AG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c r="AG35" s="102">
        <f t="shared" si="4"/>
        <v>0</v>
      </c>
    </row>
    <row r="36" spans="1:33" ht="25.5" hidden="1" x14ac:dyDescent="0.5">
      <c r="A36" s="125" t="s">
        <v>95</v>
      </c>
      <c r="B36" s="126"/>
      <c r="C36" s="102">
        <f>SUM(C37:C40)</f>
        <v>0</v>
      </c>
      <c r="D36" s="102">
        <f t="shared" ref="D36:AG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c r="AG36" s="102">
        <f t="shared" si="5"/>
        <v>0</v>
      </c>
    </row>
    <row r="37" spans="1:33" ht="25.5" hidden="1" x14ac:dyDescent="0.5">
      <c r="A37" s="115"/>
      <c r="B37" s="110" t="s">
        <v>108</v>
      </c>
      <c r="C37" s="102">
        <f t="shared" ref="C37:AG37"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c r="AG37" s="102">
        <f t="shared" si="6"/>
        <v>0</v>
      </c>
    </row>
    <row r="38" spans="1:33" ht="25.5" hidden="1" x14ac:dyDescent="0.5">
      <c r="A38" s="115"/>
      <c r="B38" s="110" t="s">
        <v>109</v>
      </c>
      <c r="C38" s="102">
        <f t="shared" ref="C38:AG38" si="7">C33-C43</f>
        <v>0</v>
      </c>
      <c r="D38" s="102">
        <f t="shared" si="7"/>
        <v>0</v>
      </c>
      <c r="E38" s="102">
        <f t="shared" si="7"/>
        <v>0</v>
      </c>
      <c r="F38" s="102">
        <f t="shared" si="7"/>
        <v>0</v>
      </c>
      <c r="G38" s="102">
        <f t="shared" si="7"/>
        <v>0</v>
      </c>
      <c r="H38" s="102">
        <f t="shared" si="7"/>
        <v>0</v>
      </c>
      <c r="I38" s="102">
        <f t="shared" si="7"/>
        <v>0</v>
      </c>
      <c r="J38" s="102">
        <f t="shared" si="7"/>
        <v>0</v>
      </c>
      <c r="K38" s="102">
        <f t="shared" si="7"/>
        <v>0</v>
      </c>
      <c r="L38" s="102">
        <f t="shared" si="7"/>
        <v>0</v>
      </c>
      <c r="M38" s="102">
        <f t="shared" si="7"/>
        <v>0</v>
      </c>
      <c r="N38" s="102">
        <f t="shared" si="7"/>
        <v>0</v>
      </c>
      <c r="O38" s="102">
        <f t="shared" si="7"/>
        <v>0</v>
      </c>
      <c r="P38" s="102">
        <f t="shared" si="7"/>
        <v>0</v>
      </c>
      <c r="Q38" s="102">
        <f t="shared" si="7"/>
        <v>0</v>
      </c>
      <c r="R38" s="102">
        <f t="shared" si="7"/>
        <v>0</v>
      </c>
      <c r="S38" s="102">
        <f t="shared" si="7"/>
        <v>0</v>
      </c>
      <c r="T38" s="102">
        <f t="shared" si="7"/>
        <v>0</v>
      </c>
      <c r="U38" s="102">
        <f t="shared" si="7"/>
        <v>0</v>
      </c>
      <c r="V38" s="102">
        <f t="shared" si="7"/>
        <v>0</v>
      </c>
      <c r="W38" s="102">
        <f t="shared" si="7"/>
        <v>0</v>
      </c>
      <c r="X38" s="102">
        <f t="shared" si="7"/>
        <v>0</v>
      </c>
      <c r="Y38" s="102">
        <f t="shared" si="7"/>
        <v>0</v>
      </c>
      <c r="Z38" s="102">
        <f t="shared" si="7"/>
        <v>0</v>
      </c>
      <c r="AA38" s="102">
        <f t="shared" si="7"/>
        <v>0</v>
      </c>
      <c r="AB38" s="102">
        <f t="shared" si="7"/>
        <v>0</v>
      </c>
      <c r="AC38" s="102">
        <f t="shared" si="7"/>
        <v>0</v>
      </c>
      <c r="AD38" s="102">
        <f t="shared" si="7"/>
        <v>0</v>
      </c>
      <c r="AE38" s="102">
        <f t="shared" si="7"/>
        <v>0</v>
      </c>
      <c r="AF38" s="102">
        <f t="shared" si="7"/>
        <v>0</v>
      </c>
      <c r="AG38" s="102">
        <f t="shared" si="7"/>
        <v>0</v>
      </c>
    </row>
    <row r="39" spans="1:33" ht="25.5" hidden="1" x14ac:dyDescent="0.5">
      <c r="A39" s="115"/>
      <c r="B39" s="110" t="s">
        <v>107</v>
      </c>
      <c r="C39" s="102">
        <f t="shared" ref="C39:AG39" si="8">C34-C44</f>
        <v>0</v>
      </c>
      <c r="D39" s="102">
        <f t="shared" si="8"/>
        <v>0</v>
      </c>
      <c r="E39" s="102">
        <f t="shared" si="8"/>
        <v>0</v>
      </c>
      <c r="F39" s="102">
        <f t="shared" si="8"/>
        <v>0</v>
      </c>
      <c r="G39" s="102">
        <f t="shared" si="8"/>
        <v>0</v>
      </c>
      <c r="H39" s="102">
        <f t="shared" si="8"/>
        <v>0</v>
      </c>
      <c r="I39" s="102">
        <f t="shared" si="8"/>
        <v>0</v>
      </c>
      <c r="J39" s="102">
        <f t="shared" si="8"/>
        <v>0</v>
      </c>
      <c r="K39" s="102">
        <f t="shared" si="8"/>
        <v>0</v>
      </c>
      <c r="L39" s="102">
        <f t="shared" si="8"/>
        <v>0</v>
      </c>
      <c r="M39" s="102">
        <f t="shared" si="8"/>
        <v>0</v>
      </c>
      <c r="N39" s="102">
        <f t="shared" si="8"/>
        <v>0</v>
      </c>
      <c r="O39" s="102">
        <f t="shared" si="8"/>
        <v>0</v>
      </c>
      <c r="P39" s="102">
        <f t="shared" si="8"/>
        <v>0</v>
      </c>
      <c r="Q39" s="102">
        <f t="shared" si="8"/>
        <v>0</v>
      </c>
      <c r="R39" s="102">
        <f t="shared" si="8"/>
        <v>0</v>
      </c>
      <c r="S39" s="102">
        <f t="shared" si="8"/>
        <v>0</v>
      </c>
      <c r="T39" s="102">
        <f t="shared" si="8"/>
        <v>0</v>
      </c>
      <c r="U39" s="102">
        <f t="shared" si="8"/>
        <v>0</v>
      </c>
      <c r="V39" s="102">
        <f t="shared" si="8"/>
        <v>0</v>
      </c>
      <c r="W39" s="102">
        <f t="shared" si="8"/>
        <v>0</v>
      </c>
      <c r="X39" s="102">
        <f t="shared" si="8"/>
        <v>0</v>
      </c>
      <c r="Y39" s="102">
        <f t="shared" si="8"/>
        <v>0</v>
      </c>
      <c r="Z39" s="102">
        <f t="shared" si="8"/>
        <v>0</v>
      </c>
      <c r="AA39" s="102">
        <f t="shared" si="8"/>
        <v>0</v>
      </c>
      <c r="AB39" s="102">
        <f t="shared" si="8"/>
        <v>0</v>
      </c>
      <c r="AC39" s="102">
        <f t="shared" si="8"/>
        <v>0</v>
      </c>
      <c r="AD39" s="102">
        <f t="shared" si="8"/>
        <v>0</v>
      </c>
      <c r="AE39" s="102">
        <f t="shared" si="8"/>
        <v>0</v>
      </c>
      <c r="AF39" s="102">
        <f t="shared" si="8"/>
        <v>0</v>
      </c>
      <c r="AG39" s="102">
        <f t="shared" si="8"/>
        <v>0</v>
      </c>
    </row>
    <row r="40" spans="1:33" ht="25.5" hidden="1" x14ac:dyDescent="0.5">
      <c r="A40" s="115"/>
      <c r="B40" s="110" t="s">
        <v>93</v>
      </c>
      <c r="C40" s="103">
        <f t="shared" ref="C40:AG40" si="9">C35-C45</f>
        <v>0</v>
      </c>
      <c r="D40" s="103">
        <f t="shared" si="9"/>
        <v>0</v>
      </c>
      <c r="E40" s="103">
        <f t="shared" si="9"/>
        <v>0</v>
      </c>
      <c r="F40" s="103">
        <f t="shared" si="9"/>
        <v>0</v>
      </c>
      <c r="G40" s="103">
        <f t="shared" si="9"/>
        <v>0</v>
      </c>
      <c r="H40" s="103">
        <f t="shared" si="9"/>
        <v>0</v>
      </c>
      <c r="I40" s="103">
        <f t="shared" si="9"/>
        <v>0</v>
      </c>
      <c r="J40" s="103">
        <f t="shared" si="9"/>
        <v>0</v>
      </c>
      <c r="K40" s="103">
        <f t="shared" si="9"/>
        <v>0</v>
      </c>
      <c r="L40" s="103">
        <f t="shared" si="9"/>
        <v>0</v>
      </c>
      <c r="M40" s="103">
        <f t="shared" si="9"/>
        <v>0</v>
      </c>
      <c r="N40" s="103">
        <f t="shared" si="9"/>
        <v>0</v>
      </c>
      <c r="O40" s="103">
        <f t="shared" si="9"/>
        <v>0</v>
      </c>
      <c r="P40" s="103">
        <f t="shared" si="9"/>
        <v>0</v>
      </c>
      <c r="Q40" s="103">
        <f t="shared" si="9"/>
        <v>0</v>
      </c>
      <c r="R40" s="103">
        <f t="shared" si="9"/>
        <v>0</v>
      </c>
      <c r="S40" s="103">
        <f t="shared" si="9"/>
        <v>0</v>
      </c>
      <c r="T40" s="103">
        <f t="shared" si="9"/>
        <v>0</v>
      </c>
      <c r="U40" s="103">
        <f t="shared" si="9"/>
        <v>0</v>
      </c>
      <c r="V40" s="103">
        <f t="shared" si="9"/>
        <v>0</v>
      </c>
      <c r="W40" s="103">
        <f t="shared" si="9"/>
        <v>0</v>
      </c>
      <c r="X40" s="103">
        <f t="shared" si="9"/>
        <v>0</v>
      </c>
      <c r="Y40" s="103">
        <f t="shared" si="9"/>
        <v>0</v>
      </c>
      <c r="Z40" s="103">
        <f t="shared" si="9"/>
        <v>0</v>
      </c>
      <c r="AA40" s="103">
        <f t="shared" si="9"/>
        <v>0</v>
      </c>
      <c r="AB40" s="103">
        <f t="shared" si="9"/>
        <v>0</v>
      </c>
      <c r="AC40" s="103">
        <f t="shared" si="9"/>
        <v>0</v>
      </c>
      <c r="AD40" s="103">
        <f t="shared" si="9"/>
        <v>0</v>
      </c>
      <c r="AE40" s="103">
        <f t="shared" si="9"/>
        <v>0</v>
      </c>
      <c r="AF40" s="103">
        <f t="shared" si="9"/>
        <v>0</v>
      </c>
      <c r="AG40" s="103">
        <f t="shared" si="9"/>
        <v>0</v>
      </c>
    </row>
    <row r="41" spans="1:33" ht="27" thickTop="1" thickBot="1" x14ac:dyDescent="0.55000000000000004">
      <c r="A41" s="125" t="s">
        <v>96</v>
      </c>
      <c r="B41" s="126"/>
      <c r="C41" s="108">
        <f>SUM(C42:C45)</f>
        <v>0</v>
      </c>
      <c r="D41" s="108">
        <f t="shared" ref="D41:AG41" si="10">SUM(D42:D45)</f>
        <v>0</v>
      </c>
      <c r="E41" s="108">
        <f t="shared" si="10"/>
        <v>0</v>
      </c>
      <c r="F41" s="108">
        <f t="shared" si="10"/>
        <v>0</v>
      </c>
      <c r="G41" s="108">
        <f t="shared" si="10"/>
        <v>0</v>
      </c>
      <c r="H41" s="108">
        <f t="shared" si="10"/>
        <v>0</v>
      </c>
      <c r="I41" s="108">
        <f t="shared" si="10"/>
        <v>0</v>
      </c>
      <c r="J41" s="108">
        <f t="shared" si="10"/>
        <v>0</v>
      </c>
      <c r="K41" s="108">
        <f t="shared" si="10"/>
        <v>0</v>
      </c>
      <c r="L41" s="108">
        <f t="shared" si="10"/>
        <v>0</v>
      </c>
      <c r="M41" s="108">
        <f t="shared" si="10"/>
        <v>0</v>
      </c>
      <c r="N41" s="108">
        <f t="shared" si="10"/>
        <v>0</v>
      </c>
      <c r="O41" s="108">
        <f t="shared" si="10"/>
        <v>0</v>
      </c>
      <c r="P41" s="108">
        <f t="shared" si="10"/>
        <v>0</v>
      </c>
      <c r="Q41" s="108">
        <f t="shared" si="10"/>
        <v>0</v>
      </c>
      <c r="R41" s="108">
        <f t="shared" si="10"/>
        <v>0</v>
      </c>
      <c r="S41" s="108">
        <f t="shared" si="10"/>
        <v>0</v>
      </c>
      <c r="T41" s="108">
        <f t="shared" si="10"/>
        <v>0</v>
      </c>
      <c r="U41" s="108">
        <f t="shared" si="10"/>
        <v>0</v>
      </c>
      <c r="V41" s="108">
        <f t="shared" si="10"/>
        <v>0</v>
      </c>
      <c r="W41" s="108">
        <f t="shared" si="10"/>
        <v>0</v>
      </c>
      <c r="X41" s="108">
        <f t="shared" si="10"/>
        <v>0</v>
      </c>
      <c r="Y41" s="108">
        <f t="shared" si="10"/>
        <v>0</v>
      </c>
      <c r="Z41" s="108">
        <f t="shared" si="10"/>
        <v>0</v>
      </c>
      <c r="AA41" s="108">
        <f t="shared" si="10"/>
        <v>0</v>
      </c>
      <c r="AB41" s="108">
        <f t="shared" si="10"/>
        <v>0</v>
      </c>
      <c r="AC41" s="108">
        <f t="shared" si="10"/>
        <v>0</v>
      </c>
      <c r="AD41" s="108">
        <f t="shared" si="10"/>
        <v>0</v>
      </c>
      <c r="AE41" s="108">
        <f t="shared" si="10"/>
        <v>0</v>
      </c>
      <c r="AF41" s="108">
        <f t="shared" si="10"/>
        <v>0</v>
      </c>
      <c r="AG41" s="108">
        <f t="shared" si="10"/>
        <v>0</v>
      </c>
    </row>
    <row r="42" spans="1:33" ht="26.25" thickTop="1" x14ac:dyDescent="0.5">
      <c r="A42" s="115"/>
      <c r="B42" s="110" t="s">
        <v>108</v>
      </c>
      <c r="C42" s="107">
        <f t="shared" ref="C42:AG42" si="11">COUNTIFS($B$14:$B$30,"ICU",C14:C30,"▲")</f>
        <v>0</v>
      </c>
      <c r="D42" s="107">
        <f t="shared" si="11"/>
        <v>0</v>
      </c>
      <c r="E42" s="107">
        <f t="shared" si="11"/>
        <v>0</v>
      </c>
      <c r="F42" s="107">
        <f t="shared" si="11"/>
        <v>0</v>
      </c>
      <c r="G42" s="107">
        <f t="shared" si="11"/>
        <v>0</v>
      </c>
      <c r="H42" s="107">
        <f t="shared" si="11"/>
        <v>0</v>
      </c>
      <c r="I42" s="107">
        <f t="shared" si="11"/>
        <v>0</v>
      </c>
      <c r="J42" s="107">
        <f t="shared" si="11"/>
        <v>0</v>
      </c>
      <c r="K42" s="107">
        <f t="shared" si="11"/>
        <v>0</v>
      </c>
      <c r="L42" s="107">
        <f t="shared" si="11"/>
        <v>0</v>
      </c>
      <c r="M42" s="107">
        <f t="shared" si="11"/>
        <v>0</v>
      </c>
      <c r="N42" s="107">
        <f t="shared" si="11"/>
        <v>0</v>
      </c>
      <c r="O42" s="107">
        <f t="shared" si="11"/>
        <v>0</v>
      </c>
      <c r="P42" s="107">
        <f t="shared" si="11"/>
        <v>0</v>
      </c>
      <c r="Q42" s="107">
        <f t="shared" si="11"/>
        <v>0</v>
      </c>
      <c r="R42" s="107">
        <f t="shared" si="11"/>
        <v>0</v>
      </c>
      <c r="S42" s="107">
        <f t="shared" si="11"/>
        <v>0</v>
      </c>
      <c r="T42" s="107">
        <f t="shared" si="11"/>
        <v>0</v>
      </c>
      <c r="U42" s="107">
        <f t="shared" si="11"/>
        <v>0</v>
      </c>
      <c r="V42" s="107">
        <f t="shared" si="11"/>
        <v>0</v>
      </c>
      <c r="W42" s="107">
        <f t="shared" si="11"/>
        <v>0</v>
      </c>
      <c r="X42" s="107">
        <f t="shared" si="11"/>
        <v>0</v>
      </c>
      <c r="Y42" s="107">
        <f t="shared" si="11"/>
        <v>0</v>
      </c>
      <c r="Z42" s="107">
        <f t="shared" si="11"/>
        <v>0</v>
      </c>
      <c r="AA42" s="107">
        <f t="shared" si="11"/>
        <v>0</v>
      </c>
      <c r="AB42" s="107">
        <f t="shared" si="11"/>
        <v>0</v>
      </c>
      <c r="AC42" s="107">
        <f t="shared" si="11"/>
        <v>0</v>
      </c>
      <c r="AD42" s="107">
        <f t="shared" si="11"/>
        <v>0</v>
      </c>
      <c r="AE42" s="107">
        <f t="shared" si="11"/>
        <v>0</v>
      </c>
      <c r="AF42" s="107">
        <f t="shared" si="11"/>
        <v>0</v>
      </c>
      <c r="AG42" s="107">
        <f t="shared" si="11"/>
        <v>0</v>
      </c>
    </row>
    <row r="43" spans="1:33" ht="25.5" x14ac:dyDescent="0.5">
      <c r="A43" s="115"/>
      <c r="B43" s="110" t="s">
        <v>109</v>
      </c>
      <c r="C43" s="102">
        <f t="shared" ref="C43:AG43" si="12">COUNTIFS($B$14:$B$30,"HCU",C14:C30,"▲")</f>
        <v>0</v>
      </c>
      <c r="D43" s="102">
        <f t="shared" si="12"/>
        <v>0</v>
      </c>
      <c r="E43" s="102">
        <f t="shared" si="12"/>
        <v>0</v>
      </c>
      <c r="F43" s="102">
        <f t="shared" si="12"/>
        <v>0</v>
      </c>
      <c r="G43" s="102">
        <f t="shared" si="12"/>
        <v>0</v>
      </c>
      <c r="H43" s="102">
        <f t="shared" si="12"/>
        <v>0</v>
      </c>
      <c r="I43" s="102">
        <f t="shared" si="12"/>
        <v>0</v>
      </c>
      <c r="J43" s="102">
        <f t="shared" si="12"/>
        <v>0</v>
      </c>
      <c r="K43" s="102">
        <f t="shared" si="12"/>
        <v>0</v>
      </c>
      <c r="L43" s="102">
        <f t="shared" si="12"/>
        <v>0</v>
      </c>
      <c r="M43" s="102">
        <f t="shared" si="12"/>
        <v>0</v>
      </c>
      <c r="N43" s="102">
        <f t="shared" si="12"/>
        <v>0</v>
      </c>
      <c r="O43" s="102">
        <f t="shared" si="12"/>
        <v>0</v>
      </c>
      <c r="P43" s="102">
        <f t="shared" si="12"/>
        <v>0</v>
      </c>
      <c r="Q43" s="102">
        <f t="shared" si="12"/>
        <v>0</v>
      </c>
      <c r="R43" s="102">
        <f t="shared" si="12"/>
        <v>0</v>
      </c>
      <c r="S43" s="102">
        <f t="shared" si="12"/>
        <v>0</v>
      </c>
      <c r="T43" s="102">
        <f t="shared" si="12"/>
        <v>0</v>
      </c>
      <c r="U43" s="102">
        <f t="shared" si="12"/>
        <v>0</v>
      </c>
      <c r="V43" s="102">
        <f t="shared" si="12"/>
        <v>0</v>
      </c>
      <c r="W43" s="102">
        <f t="shared" si="12"/>
        <v>0</v>
      </c>
      <c r="X43" s="102">
        <f t="shared" si="12"/>
        <v>0</v>
      </c>
      <c r="Y43" s="102">
        <f t="shared" si="12"/>
        <v>0</v>
      </c>
      <c r="Z43" s="102">
        <f t="shared" si="12"/>
        <v>0</v>
      </c>
      <c r="AA43" s="102">
        <f t="shared" si="12"/>
        <v>0</v>
      </c>
      <c r="AB43" s="102">
        <f t="shared" si="12"/>
        <v>0</v>
      </c>
      <c r="AC43" s="102">
        <f t="shared" si="12"/>
        <v>0</v>
      </c>
      <c r="AD43" s="102">
        <f t="shared" si="12"/>
        <v>0</v>
      </c>
      <c r="AE43" s="102">
        <f t="shared" si="12"/>
        <v>0</v>
      </c>
      <c r="AF43" s="102">
        <f t="shared" si="12"/>
        <v>0</v>
      </c>
      <c r="AG43" s="102">
        <f t="shared" si="12"/>
        <v>0</v>
      </c>
    </row>
    <row r="44" spans="1:33" ht="25.5" x14ac:dyDescent="0.5">
      <c r="A44" s="115"/>
      <c r="B44" s="110" t="s">
        <v>107</v>
      </c>
      <c r="C44" s="102">
        <f>COUNTIFS($B$14:$B$30,"中等症Ⅱ等",C14:C30,"▲")</f>
        <v>0</v>
      </c>
      <c r="D44" s="102">
        <f t="shared" ref="D44:AG44" si="13">COUNTIFS($B$14:$B$30,"中等症Ⅱ等",D14:D30,"▲")</f>
        <v>0</v>
      </c>
      <c r="E44" s="102">
        <f t="shared" si="13"/>
        <v>0</v>
      </c>
      <c r="F44" s="102">
        <f t="shared" si="13"/>
        <v>0</v>
      </c>
      <c r="G44" s="102">
        <f t="shared" si="13"/>
        <v>0</v>
      </c>
      <c r="H44" s="102">
        <f t="shared" si="13"/>
        <v>0</v>
      </c>
      <c r="I44" s="102">
        <f t="shared" si="13"/>
        <v>0</v>
      </c>
      <c r="J44" s="102">
        <f t="shared" si="13"/>
        <v>0</v>
      </c>
      <c r="K44" s="102">
        <f t="shared" si="13"/>
        <v>0</v>
      </c>
      <c r="L44" s="102">
        <f t="shared" si="13"/>
        <v>0</v>
      </c>
      <c r="M44" s="102">
        <f t="shared" si="13"/>
        <v>0</v>
      </c>
      <c r="N44" s="102">
        <f t="shared" si="13"/>
        <v>0</v>
      </c>
      <c r="O44" s="102">
        <f t="shared" si="13"/>
        <v>0</v>
      </c>
      <c r="P44" s="102">
        <f t="shared" si="13"/>
        <v>0</v>
      </c>
      <c r="Q44" s="102">
        <f t="shared" si="13"/>
        <v>0</v>
      </c>
      <c r="R44" s="102">
        <f t="shared" si="13"/>
        <v>0</v>
      </c>
      <c r="S44" s="102">
        <f t="shared" si="13"/>
        <v>0</v>
      </c>
      <c r="T44" s="102">
        <f t="shared" si="13"/>
        <v>0</v>
      </c>
      <c r="U44" s="102">
        <f t="shared" si="13"/>
        <v>0</v>
      </c>
      <c r="V44" s="102">
        <f t="shared" si="13"/>
        <v>0</v>
      </c>
      <c r="W44" s="102">
        <f t="shared" si="13"/>
        <v>0</v>
      </c>
      <c r="X44" s="102">
        <f t="shared" si="13"/>
        <v>0</v>
      </c>
      <c r="Y44" s="102">
        <f t="shared" si="13"/>
        <v>0</v>
      </c>
      <c r="Z44" s="102">
        <f t="shared" si="13"/>
        <v>0</v>
      </c>
      <c r="AA44" s="102">
        <f t="shared" si="13"/>
        <v>0</v>
      </c>
      <c r="AB44" s="102">
        <f t="shared" si="13"/>
        <v>0</v>
      </c>
      <c r="AC44" s="102">
        <f t="shared" si="13"/>
        <v>0</v>
      </c>
      <c r="AD44" s="102">
        <f t="shared" si="13"/>
        <v>0</v>
      </c>
      <c r="AE44" s="102">
        <f t="shared" si="13"/>
        <v>0</v>
      </c>
      <c r="AF44" s="102">
        <f t="shared" si="13"/>
        <v>0</v>
      </c>
      <c r="AG44" s="102">
        <f t="shared" si="13"/>
        <v>0</v>
      </c>
    </row>
    <row r="45" spans="1:33" ht="25.5" x14ac:dyDescent="0.5">
      <c r="A45" s="115"/>
      <c r="B45" s="110" t="s">
        <v>93</v>
      </c>
      <c r="C45" s="102">
        <f>COUNTIFS($B$14:$B$30,"その他",C14:C30,"▲")</f>
        <v>0</v>
      </c>
      <c r="D45" s="102">
        <f t="shared" ref="D45:AG45" si="14">COUNTIFS($B$14:$B$30,"その他",D14:D30,"▲")</f>
        <v>0</v>
      </c>
      <c r="E45" s="102">
        <f t="shared" si="14"/>
        <v>0</v>
      </c>
      <c r="F45" s="102">
        <f t="shared" si="14"/>
        <v>0</v>
      </c>
      <c r="G45" s="102">
        <f t="shared" si="14"/>
        <v>0</v>
      </c>
      <c r="H45" s="102">
        <f t="shared" si="14"/>
        <v>0</v>
      </c>
      <c r="I45" s="102">
        <f t="shared" si="14"/>
        <v>0</v>
      </c>
      <c r="J45" s="102">
        <f t="shared" si="14"/>
        <v>0</v>
      </c>
      <c r="K45" s="102">
        <f t="shared" si="14"/>
        <v>0</v>
      </c>
      <c r="L45" s="102">
        <f t="shared" si="14"/>
        <v>0</v>
      </c>
      <c r="M45" s="102">
        <f t="shared" si="14"/>
        <v>0</v>
      </c>
      <c r="N45" s="102">
        <f t="shared" si="14"/>
        <v>0</v>
      </c>
      <c r="O45" s="102">
        <f t="shared" si="14"/>
        <v>0</v>
      </c>
      <c r="P45" s="102">
        <f t="shared" si="14"/>
        <v>0</v>
      </c>
      <c r="Q45" s="102">
        <f t="shared" si="14"/>
        <v>0</v>
      </c>
      <c r="R45" s="102">
        <f t="shared" si="14"/>
        <v>0</v>
      </c>
      <c r="S45" s="102">
        <f t="shared" si="14"/>
        <v>0</v>
      </c>
      <c r="T45" s="102">
        <f t="shared" si="14"/>
        <v>0</v>
      </c>
      <c r="U45" s="102">
        <f t="shared" si="14"/>
        <v>0</v>
      </c>
      <c r="V45" s="102">
        <f t="shared" si="14"/>
        <v>0</v>
      </c>
      <c r="W45" s="102">
        <f t="shared" si="14"/>
        <v>0</v>
      </c>
      <c r="X45" s="102">
        <f t="shared" si="14"/>
        <v>0</v>
      </c>
      <c r="Y45" s="102">
        <f t="shared" si="14"/>
        <v>0</v>
      </c>
      <c r="Z45" s="102">
        <f t="shared" si="14"/>
        <v>0</v>
      </c>
      <c r="AA45" s="102">
        <f t="shared" si="14"/>
        <v>0</v>
      </c>
      <c r="AB45" s="102">
        <f t="shared" si="14"/>
        <v>0</v>
      </c>
      <c r="AC45" s="102">
        <f t="shared" si="14"/>
        <v>0</v>
      </c>
      <c r="AD45" s="102">
        <f t="shared" si="14"/>
        <v>0</v>
      </c>
      <c r="AE45" s="102">
        <f t="shared" si="14"/>
        <v>0</v>
      </c>
      <c r="AF45" s="102">
        <f t="shared" si="14"/>
        <v>0</v>
      </c>
      <c r="AG45" s="102">
        <f t="shared" si="14"/>
        <v>0</v>
      </c>
    </row>
    <row r="46" spans="1:33" ht="26.25" thickBot="1" x14ac:dyDescent="0.55000000000000004">
      <c r="A46" s="127" t="s">
        <v>97</v>
      </c>
      <c r="B46" s="128"/>
      <c r="C46" s="103">
        <f>(C32+C33)*2+C34+C35</f>
        <v>0</v>
      </c>
      <c r="D46" s="103">
        <f t="shared" ref="D46:AG46" si="15">(D32+D33)*2+D34+D35</f>
        <v>0</v>
      </c>
      <c r="E46" s="103">
        <f t="shared" si="15"/>
        <v>0</v>
      </c>
      <c r="F46" s="103">
        <f t="shared" si="15"/>
        <v>0</v>
      </c>
      <c r="G46" s="103">
        <f t="shared" si="15"/>
        <v>0</v>
      </c>
      <c r="H46" s="103">
        <f t="shared" si="15"/>
        <v>0</v>
      </c>
      <c r="I46" s="103">
        <f t="shared" si="15"/>
        <v>0</v>
      </c>
      <c r="J46" s="103">
        <f t="shared" si="15"/>
        <v>0</v>
      </c>
      <c r="K46" s="103">
        <f t="shared" si="15"/>
        <v>0</v>
      </c>
      <c r="L46" s="103">
        <f t="shared" si="15"/>
        <v>0</v>
      </c>
      <c r="M46" s="103">
        <f t="shared" si="15"/>
        <v>0</v>
      </c>
      <c r="N46" s="103">
        <f t="shared" si="15"/>
        <v>0</v>
      </c>
      <c r="O46" s="103">
        <f t="shared" si="15"/>
        <v>0</v>
      </c>
      <c r="P46" s="103">
        <f t="shared" si="15"/>
        <v>0</v>
      </c>
      <c r="Q46" s="103">
        <f t="shared" si="15"/>
        <v>0</v>
      </c>
      <c r="R46" s="103">
        <f t="shared" si="15"/>
        <v>0</v>
      </c>
      <c r="S46" s="103">
        <f t="shared" si="15"/>
        <v>0</v>
      </c>
      <c r="T46" s="103">
        <f t="shared" si="15"/>
        <v>0</v>
      </c>
      <c r="U46" s="103">
        <f t="shared" si="15"/>
        <v>0</v>
      </c>
      <c r="V46" s="103">
        <f t="shared" si="15"/>
        <v>0</v>
      </c>
      <c r="W46" s="103">
        <f t="shared" si="15"/>
        <v>0</v>
      </c>
      <c r="X46" s="103">
        <f t="shared" si="15"/>
        <v>0</v>
      </c>
      <c r="Y46" s="103">
        <f t="shared" si="15"/>
        <v>0</v>
      </c>
      <c r="Z46" s="103">
        <f t="shared" si="15"/>
        <v>0</v>
      </c>
      <c r="AA46" s="103">
        <f t="shared" si="15"/>
        <v>0</v>
      </c>
      <c r="AB46" s="103">
        <f t="shared" si="15"/>
        <v>0</v>
      </c>
      <c r="AC46" s="103">
        <f t="shared" si="15"/>
        <v>0</v>
      </c>
      <c r="AD46" s="103">
        <f t="shared" si="15"/>
        <v>0</v>
      </c>
      <c r="AE46" s="103">
        <f t="shared" si="15"/>
        <v>0</v>
      </c>
      <c r="AF46" s="103">
        <f t="shared" si="15"/>
        <v>0</v>
      </c>
      <c r="AG46" s="103">
        <f t="shared" si="15"/>
        <v>0</v>
      </c>
    </row>
    <row r="47" spans="1:33" ht="27" thickTop="1" thickBot="1" x14ac:dyDescent="0.55000000000000004">
      <c r="A47" s="127" t="s">
        <v>98</v>
      </c>
      <c r="B47" s="128"/>
      <c r="C47" s="108">
        <f>MIN(C46,SUM(C50:C53))</f>
        <v>0</v>
      </c>
      <c r="D47" s="108">
        <f t="shared" ref="D47:AG47" si="16">MIN(D46,SUM(D50:D53))</f>
        <v>0</v>
      </c>
      <c r="E47" s="108">
        <f t="shared" si="16"/>
        <v>0</v>
      </c>
      <c r="F47" s="108">
        <f t="shared" si="16"/>
        <v>0</v>
      </c>
      <c r="G47" s="108">
        <f t="shared" si="16"/>
        <v>0</v>
      </c>
      <c r="H47" s="108">
        <f t="shared" si="16"/>
        <v>0</v>
      </c>
      <c r="I47" s="108">
        <f t="shared" si="16"/>
        <v>0</v>
      </c>
      <c r="J47" s="108">
        <f t="shared" si="16"/>
        <v>0</v>
      </c>
      <c r="K47" s="108">
        <f t="shared" si="16"/>
        <v>0</v>
      </c>
      <c r="L47" s="108">
        <f t="shared" si="16"/>
        <v>0</v>
      </c>
      <c r="M47" s="108">
        <f t="shared" si="16"/>
        <v>0</v>
      </c>
      <c r="N47" s="108">
        <f t="shared" si="16"/>
        <v>0</v>
      </c>
      <c r="O47" s="108">
        <f t="shared" si="16"/>
        <v>0</v>
      </c>
      <c r="P47" s="108">
        <f t="shared" si="16"/>
        <v>0</v>
      </c>
      <c r="Q47" s="108">
        <f t="shared" si="16"/>
        <v>0</v>
      </c>
      <c r="R47" s="108">
        <f t="shared" si="16"/>
        <v>0</v>
      </c>
      <c r="S47" s="108">
        <f t="shared" si="16"/>
        <v>0</v>
      </c>
      <c r="T47" s="108">
        <f t="shared" si="16"/>
        <v>0</v>
      </c>
      <c r="U47" s="108">
        <f t="shared" si="16"/>
        <v>0</v>
      </c>
      <c r="V47" s="108">
        <f t="shared" si="16"/>
        <v>0</v>
      </c>
      <c r="W47" s="108">
        <f t="shared" si="16"/>
        <v>0</v>
      </c>
      <c r="X47" s="108">
        <f t="shared" si="16"/>
        <v>0</v>
      </c>
      <c r="Y47" s="108">
        <f t="shared" si="16"/>
        <v>0</v>
      </c>
      <c r="Z47" s="108">
        <f t="shared" si="16"/>
        <v>0</v>
      </c>
      <c r="AA47" s="108">
        <f t="shared" si="16"/>
        <v>0</v>
      </c>
      <c r="AB47" s="108">
        <f t="shared" si="16"/>
        <v>0</v>
      </c>
      <c r="AC47" s="108">
        <f t="shared" si="16"/>
        <v>0</v>
      </c>
      <c r="AD47" s="108">
        <f t="shared" si="16"/>
        <v>0</v>
      </c>
      <c r="AE47" s="108">
        <f t="shared" si="16"/>
        <v>0</v>
      </c>
      <c r="AF47" s="108">
        <f t="shared" si="16"/>
        <v>0</v>
      </c>
      <c r="AG47" s="108">
        <f t="shared" si="16"/>
        <v>0</v>
      </c>
    </row>
    <row r="48" spans="1:33" ht="26.25" thickTop="1" x14ac:dyDescent="0.5">
      <c r="A48" s="127" t="s">
        <v>99</v>
      </c>
      <c r="B48" s="128"/>
      <c r="C48" s="107" t="str">
        <f>IF(SUM(C50:C53)&gt;C46,"✓","")</f>
        <v/>
      </c>
      <c r="D48" s="107" t="str">
        <f t="shared" ref="D48:AG48" si="17">IF(SUM(D50:D53)&gt;D46,"✓","")</f>
        <v/>
      </c>
      <c r="E48" s="107" t="str">
        <f t="shared" si="17"/>
        <v/>
      </c>
      <c r="F48" s="107" t="str">
        <f t="shared" si="17"/>
        <v/>
      </c>
      <c r="G48" s="107" t="str">
        <f t="shared" si="17"/>
        <v/>
      </c>
      <c r="H48" s="107" t="str">
        <f t="shared" si="17"/>
        <v/>
      </c>
      <c r="I48" s="107" t="str">
        <f t="shared" si="17"/>
        <v/>
      </c>
      <c r="J48" s="107" t="str">
        <f t="shared" si="17"/>
        <v/>
      </c>
      <c r="K48" s="107" t="str">
        <f t="shared" si="17"/>
        <v/>
      </c>
      <c r="L48" s="107" t="str">
        <f t="shared" si="17"/>
        <v/>
      </c>
      <c r="M48" s="107" t="str">
        <f t="shared" si="17"/>
        <v/>
      </c>
      <c r="N48" s="107" t="str">
        <f t="shared" si="17"/>
        <v/>
      </c>
      <c r="O48" s="107" t="str">
        <f t="shared" si="17"/>
        <v/>
      </c>
      <c r="P48" s="107" t="str">
        <f t="shared" si="17"/>
        <v/>
      </c>
      <c r="Q48" s="107" t="str">
        <f t="shared" si="17"/>
        <v/>
      </c>
      <c r="R48" s="107" t="str">
        <f t="shared" si="17"/>
        <v/>
      </c>
      <c r="S48" s="107" t="str">
        <f t="shared" si="17"/>
        <v/>
      </c>
      <c r="T48" s="107" t="str">
        <f t="shared" si="17"/>
        <v/>
      </c>
      <c r="U48" s="107" t="str">
        <f t="shared" si="17"/>
        <v/>
      </c>
      <c r="V48" s="107" t="str">
        <f t="shared" si="17"/>
        <v/>
      </c>
      <c r="W48" s="107" t="str">
        <f t="shared" si="17"/>
        <v/>
      </c>
      <c r="X48" s="107" t="str">
        <f t="shared" si="17"/>
        <v/>
      </c>
      <c r="Y48" s="107" t="str">
        <f t="shared" si="17"/>
        <v/>
      </c>
      <c r="Z48" s="107" t="str">
        <f t="shared" si="17"/>
        <v/>
      </c>
      <c r="AA48" s="107" t="str">
        <f t="shared" si="17"/>
        <v/>
      </c>
      <c r="AB48" s="107" t="str">
        <f t="shared" si="17"/>
        <v/>
      </c>
      <c r="AC48" s="107" t="str">
        <f t="shared" si="17"/>
        <v/>
      </c>
      <c r="AD48" s="107" t="str">
        <f t="shared" si="17"/>
        <v/>
      </c>
      <c r="AE48" s="107" t="str">
        <f t="shared" si="17"/>
        <v/>
      </c>
      <c r="AF48" s="107" t="str">
        <f t="shared" si="17"/>
        <v/>
      </c>
      <c r="AG48" s="107" t="str">
        <f t="shared" si="17"/>
        <v/>
      </c>
    </row>
    <row r="49" spans="1:33" ht="25.5" x14ac:dyDescent="0.5">
      <c r="A49" s="125" t="s">
        <v>100</v>
      </c>
      <c r="B49" s="126"/>
      <c r="C49" s="102">
        <f>SUM(C50:C53)</f>
        <v>0</v>
      </c>
      <c r="D49" s="102">
        <f t="shared" ref="D49:AG49" si="18">SUM(D50:D53)</f>
        <v>0</v>
      </c>
      <c r="E49" s="102">
        <f t="shared" si="18"/>
        <v>0</v>
      </c>
      <c r="F49" s="102">
        <f t="shared" si="18"/>
        <v>0</v>
      </c>
      <c r="G49" s="102">
        <f t="shared" si="18"/>
        <v>0</v>
      </c>
      <c r="H49" s="102">
        <f t="shared" si="18"/>
        <v>0</v>
      </c>
      <c r="I49" s="102">
        <f t="shared" si="18"/>
        <v>0</v>
      </c>
      <c r="J49" s="102">
        <f t="shared" si="18"/>
        <v>0</v>
      </c>
      <c r="K49" s="102">
        <f t="shared" si="18"/>
        <v>0</v>
      </c>
      <c r="L49" s="102">
        <f t="shared" si="18"/>
        <v>0</v>
      </c>
      <c r="M49" s="102">
        <f t="shared" si="18"/>
        <v>0</v>
      </c>
      <c r="N49" s="102">
        <f t="shared" si="18"/>
        <v>0</v>
      </c>
      <c r="O49" s="102">
        <f t="shared" si="18"/>
        <v>0</v>
      </c>
      <c r="P49" s="102">
        <f t="shared" si="18"/>
        <v>0</v>
      </c>
      <c r="Q49" s="102">
        <f t="shared" si="18"/>
        <v>0</v>
      </c>
      <c r="R49" s="102">
        <f t="shared" si="18"/>
        <v>0</v>
      </c>
      <c r="S49" s="102">
        <f t="shared" si="18"/>
        <v>0</v>
      </c>
      <c r="T49" s="102">
        <f t="shared" si="18"/>
        <v>0</v>
      </c>
      <c r="U49" s="102">
        <f t="shared" si="18"/>
        <v>0</v>
      </c>
      <c r="V49" s="102">
        <f t="shared" si="18"/>
        <v>0</v>
      </c>
      <c r="W49" s="102">
        <f t="shared" si="18"/>
        <v>0</v>
      </c>
      <c r="X49" s="102">
        <f t="shared" si="18"/>
        <v>0</v>
      </c>
      <c r="Y49" s="102">
        <f t="shared" si="18"/>
        <v>0</v>
      </c>
      <c r="Z49" s="102">
        <f t="shared" si="18"/>
        <v>0</v>
      </c>
      <c r="AA49" s="102">
        <f t="shared" si="18"/>
        <v>0</v>
      </c>
      <c r="AB49" s="102">
        <f t="shared" si="18"/>
        <v>0</v>
      </c>
      <c r="AC49" s="102">
        <f t="shared" si="18"/>
        <v>0</v>
      </c>
      <c r="AD49" s="102">
        <f t="shared" si="18"/>
        <v>0</v>
      </c>
      <c r="AE49" s="102">
        <f t="shared" si="18"/>
        <v>0</v>
      </c>
      <c r="AF49" s="102">
        <f t="shared" si="18"/>
        <v>0</v>
      </c>
      <c r="AG49" s="102">
        <f t="shared" si="18"/>
        <v>0</v>
      </c>
    </row>
    <row r="50" spans="1:33" ht="25.5" x14ac:dyDescent="0.5">
      <c r="A50" s="115"/>
      <c r="B50" s="110" t="s">
        <v>91</v>
      </c>
      <c r="C50" s="102">
        <f>COUNTIFS($B$14:$B$30,"ICU",C14:C30,"×")</f>
        <v>0</v>
      </c>
      <c r="D50" s="102">
        <f t="shared" ref="D50:AG50" si="19">COUNTIFS($B$14:$B$30,"ICU",D14:D30,"×")</f>
        <v>0</v>
      </c>
      <c r="E50" s="102">
        <f t="shared" si="19"/>
        <v>0</v>
      </c>
      <c r="F50" s="102">
        <f t="shared" si="19"/>
        <v>0</v>
      </c>
      <c r="G50" s="102">
        <f t="shared" si="19"/>
        <v>0</v>
      </c>
      <c r="H50" s="102">
        <f t="shared" si="19"/>
        <v>0</v>
      </c>
      <c r="I50" s="102">
        <f t="shared" si="19"/>
        <v>0</v>
      </c>
      <c r="J50" s="102">
        <f t="shared" si="19"/>
        <v>0</v>
      </c>
      <c r="K50" s="102">
        <f t="shared" si="19"/>
        <v>0</v>
      </c>
      <c r="L50" s="102">
        <f t="shared" si="19"/>
        <v>0</v>
      </c>
      <c r="M50" s="102">
        <f t="shared" si="19"/>
        <v>0</v>
      </c>
      <c r="N50" s="102">
        <f t="shared" si="19"/>
        <v>0</v>
      </c>
      <c r="O50" s="102">
        <f t="shared" si="19"/>
        <v>0</v>
      </c>
      <c r="P50" s="102">
        <f t="shared" si="19"/>
        <v>0</v>
      </c>
      <c r="Q50" s="102">
        <f t="shared" si="19"/>
        <v>0</v>
      </c>
      <c r="R50" s="102">
        <f t="shared" si="19"/>
        <v>0</v>
      </c>
      <c r="S50" s="102">
        <f t="shared" si="19"/>
        <v>0</v>
      </c>
      <c r="T50" s="102">
        <f t="shared" si="19"/>
        <v>0</v>
      </c>
      <c r="U50" s="102">
        <f t="shared" si="19"/>
        <v>0</v>
      </c>
      <c r="V50" s="102">
        <f t="shared" si="19"/>
        <v>0</v>
      </c>
      <c r="W50" s="102">
        <f t="shared" si="19"/>
        <v>0</v>
      </c>
      <c r="X50" s="102">
        <f t="shared" si="19"/>
        <v>0</v>
      </c>
      <c r="Y50" s="102">
        <f t="shared" si="19"/>
        <v>0</v>
      </c>
      <c r="Z50" s="102">
        <f t="shared" si="19"/>
        <v>0</v>
      </c>
      <c r="AA50" s="102">
        <f t="shared" si="19"/>
        <v>0</v>
      </c>
      <c r="AB50" s="102">
        <f t="shared" si="19"/>
        <v>0</v>
      </c>
      <c r="AC50" s="102">
        <f t="shared" si="19"/>
        <v>0</v>
      </c>
      <c r="AD50" s="102">
        <f t="shared" si="19"/>
        <v>0</v>
      </c>
      <c r="AE50" s="102">
        <f t="shared" si="19"/>
        <v>0</v>
      </c>
      <c r="AF50" s="102">
        <f t="shared" si="19"/>
        <v>0</v>
      </c>
      <c r="AG50" s="102">
        <f t="shared" si="19"/>
        <v>0</v>
      </c>
    </row>
    <row r="51" spans="1:33" ht="25.5" x14ac:dyDescent="0.5">
      <c r="A51" s="115"/>
      <c r="B51" s="110" t="s">
        <v>92</v>
      </c>
      <c r="C51" s="102">
        <f>COUNTIFS($B$14:$B$30,"HCU",C14:C30,"×")</f>
        <v>0</v>
      </c>
      <c r="D51" s="102">
        <f t="shared" ref="D51:AG51" si="20">COUNTIFS($B$14:$B$30,"HCU",D14:D30,"×")</f>
        <v>0</v>
      </c>
      <c r="E51" s="102">
        <f t="shared" si="20"/>
        <v>0</v>
      </c>
      <c r="F51" s="102">
        <f t="shared" si="20"/>
        <v>0</v>
      </c>
      <c r="G51" s="102">
        <f t="shared" si="20"/>
        <v>0</v>
      </c>
      <c r="H51" s="102">
        <f t="shared" si="20"/>
        <v>0</v>
      </c>
      <c r="I51" s="102">
        <f t="shared" si="20"/>
        <v>0</v>
      </c>
      <c r="J51" s="102">
        <f t="shared" si="20"/>
        <v>0</v>
      </c>
      <c r="K51" s="102">
        <f t="shared" si="20"/>
        <v>0</v>
      </c>
      <c r="L51" s="102">
        <f t="shared" si="20"/>
        <v>0</v>
      </c>
      <c r="M51" s="102">
        <f t="shared" si="20"/>
        <v>0</v>
      </c>
      <c r="N51" s="102">
        <f t="shared" si="20"/>
        <v>0</v>
      </c>
      <c r="O51" s="102">
        <f t="shared" si="20"/>
        <v>0</v>
      </c>
      <c r="P51" s="102">
        <f t="shared" si="20"/>
        <v>0</v>
      </c>
      <c r="Q51" s="102">
        <f t="shared" si="20"/>
        <v>0</v>
      </c>
      <c r="R51" s="102">
        <f t="shared" si="20"/>
        <v>0</v>
      </c>
      <c r="S51" s="102">
        <f t="shared" si="20"/>
        <v>0</v>
      </c>
      <c r="T51" s="102">
        <f t="shared" si="20"/>
        <v>0</v>
      </c>
      <c r="U51" s="102">
        <f t="shared" si="20"/>
        <v>0</v>
      </c>
      <c r="V51" s="102">
        <f t="shared" si="20"/>
        <v>0</v>
      </c>
      <c r="W51" s="102">
        <f t="shared" si="20"/>
        <v>0</v>
      </c>
      <c r="X51" s="102">
        <f t="shared" si="20"/>
        <v>0</v>
      </c>
      <c r="Y51" s="102">
        <f t="shared" si="20"/>
        <v>0</v>
      </c>
      <c r="Z51" s="102">
        <f t="shared" si="20"/>
        <v>0</v>
      </c>
      <c r="AA51" s="102">
        <f t="shared" si="20"/>
        <v>0</v>
      </c>
      <c r="AB51" s="102">
        <f t="shared" si="20"/>
        <v>0</v>
      </c>
      <c r="AC51" s="102">
        <f t="shared" si="20"/>
        <v>0</v>
      </c>
      <c r="AD51" s="102">
        <f t="shared" si="20"/>
        <v>0</v>
      </c>
      <c r="AE51" s="102">
        <f t="shared" si="20"/>
        <v>0</v>
      </c>
      <c r="AF51" s="102">
        <f t="shared" si="20"/>
        <v>0</v>
      </c>
      <c r="AG51" s="102">
        <f t="shared" si="20"/>
        <v>0</v>
      </c>
    </row>
    <row r="52" spans="1:33" ht="25.5" x14ac:dyDescent="0.5">
      <c r="A52" s="115"/>
      <c r="B52" s="110" t="s">
        <v>94</v>
      </c>
      <c r="C52" s="102">
        <f>COUNTIFS($B$14:$B$30,"中等症Ⅱ等",C14:C30,"×")</f>
        <v>0</v>
      </c>
      <c r="D52" s="102">
        <f t="shared" ref="D52:AG52" si="21">COUNTIFS($B$14:$B$30,"中等症Ⅱ等",D14:D30,"×")</f>
        <v>0</v>
      </c>
      <c r="E52" s="102">
        <f t="shared" si="21"/>
        <v>0</v>
      </c>
      <c r="F52" s="102">
        <f t="shared" si="21"/>
        <v>0</v>
      </c>
      <c r="G52" s="102">
        <f t="shared" si="21"/>
        <v>0</v>
      </c>
      <c r="H52" s="102">
        <f t="shared" si="21"/>
        <v>0</v>
      </c>
      <c r="I52" s="102">
        <f t="shared" si="21"/>
        <v>0</v>
      </c>
      <c r="J52" s="102">
        <f t="shared" si="21"/>
        <v>0</v>
      </c>
      <c r="K52" s="102">
        <f t="shared" si="21"/>
        <v>0</v>
      </c>
      <c r="L52" s="102">
        <f t="shared" si="21"/>
        <v>0</v>
      </c>
      <c r="M52" s="102">
        <f t="shared" si="21"/>
        <v>0</v>
      </c>
      <c r="N52" s="102">
        <f t="shared" si="21"/>
        <v>0</v>
      </c>
      <c r="O52" s="102">
        <f t="shared" si="21"/>
        <v>0</v>
      </c>
      <c r="P52" s="102">
        <f t="shared" si="21"/>
        <v>0</v>
      </c>
      <c r="Q52" s="102">
        <f t="shared" si="21"/>
        <v>0</v>
      </c>
      <c r="R52" s="102">
        <f t="shared" si="21"/>
        <v>0</v>
      </c>
      <c r="S52" s="102">
        <f t="shared" si="21"/>
        <v>0</v>
      </c>
      <c r="T52" s="102">
        <f t="shared" si="21"/>
        <v>0</v>
      </c>
      <c r="U52" s="102">
        <f t="shared" si="21"/>
        <v>0</v>
      </c>
      <c r="V52" s="102">
        <f t="shared" si="21"/>
        <v>0</v>
      </c>
      <c r="W52" s="102">
        <f t="shared" si="21"/>
        <v>0</v>
      </c>
      <c r="X52" s="102">
        <f t="shared" si="21"/>
        <v>0</v>
      </c>
      <c r="Y52" s="102">
        <f t="shared" si="21"/>
        <v>0</v>
      </c>
      <c r="Z52" s="102">
        <f t="shared" si="21"/>
        <v>0</v>
      </c>
      <c r="AA52" s="102">
        <f t="shared" si="21"/>
        <v>0</v>
      </c>
      <c r="AB52" s="102">
        <f t="shared" si="21"/>
        <v>0</v>
      </c>
      <c r="AC52" s="102">
        <f t="shared" si="21"/>
        <v>0</v>
      </c>
      <c r="AD52" s="102">
        <f t="shared" si="21"/>
        <v>0</v>
      </c>
      <c r="AE52" s="102">
        <f t="shared" si="21"/>
        <v>0</v>
      </c>
      <c r="AF52" s="102">
        <f t="shared" si="21"/>
        <v>0</v>
      </c>
      <c r="AG52" s="102">
        <f t="shared" si="21"/>
        <v>0</v>
      </c>
    </row>
    <row r="53" spans="1:33" ht="25.5" x14ac:dyDescent="0.5">
      <c r="A53" s="129"/>
      <c r="B53" s="110" t="s">
        <v>93</v>
      </c>
      <c r="C53" s="102">
        <f>COUNTIFS($B$14:$B$30,"その他",C14:C30,"×")</f>
        <v>0</v>
      </c>
      <c r="D53" s="102">
        <f t="shared" ref="D53:AG53" si="22">COUNTIFS($B$14:$B$30,"その他",D14:D30,"×")</f>
        <v>0</v>
      </c>
      <c r="E53" s="102">
        <f t="shared" si="22"/>
        <v>0</v>
      </c>
      <c r="F53" s="102">
        <f t="shared" si="22"/>
        <v>0</v>
      </c>
      <c r="G53" s="102">
        <f t="shared" si="22"/>
        <v>0</v>
      </c>
      <c r="H53" s="102">
        <f t="shared" si="22"/>
        <v>0</v>
      </c>
      <c r="I53" s="102">
        <f t="shared" si="22"/>
        <v>0</v>
      </c>
      <c r="J53" s="102">
        <f t="shared" si="22"/>
        <v>0</v>
      </c>
      <c r="K53" s="102">
        <f t="shared" si="22"/>
        <v>0</v>
      </c>
      <c r="L53" s="102">
        <f t="shared" si="22"/>
        <v>0</v>
      </c>
      <c r="M53" s="102">
        <f t="shared" si="22"/>
        <v>0</v>
      </c>
      <c r="N53" s="102">
        <f t="shared" si="22"/>
        <v>0</v>
      </c>
      <c r="O53" s="102">
        <f t="shared" si="22"/>
        <v>0</v>
      </c>
      <c r="P53" s="102">
        <f t="shared" si="22"/>
        <v>0</v>
      </c>
      <c r="Q53" s="102">
        <f t="shared" si="22"/>
        <v>0</v>
      </c>
      <c r="R53" s="102">
        <f t="shared" si="22"/>
        <v>0</v>
      </c>
      <c r="S53" s="102">
        <f t="shared" si="22"/>
        <v>0</v>
      </c>
      <c r="T53" s="102">
        <f t="shared" si="22"/>
        <v>0</v>
      </c>
      <c r="U53" s="102">
        <f t="shared" si="22"/>
        <v>0</v>
      </c>
      <c r="V53" s="102">
        <f t="shared" si="22"/>
        <v>0</v>
      </c>
      <c r="W53" s="102">
        <f t="shared" si="22"/>
        <v>0</v>
      </c>
      <c r="X53" s="102">
        <f t="shared" si="22"/>
        <v>0</v>
      </c>
      <c r="Y53" s="102">
        <f t="shared" si="22"/>
        <v>0</v>
      </c>
      <c r="Z53" s="102">
        <f t="shared" si="22"/>
        <v>0</v>
      </c>
      <c r="AA53" s="102">
        <f t="shared" si="22"/>
        <v>0</v>
      </c>
      <c r="AB53" s="102">
        <f t="shared" si="22"/>
        <v>0</v>
      </c>
      <c r="AC53" s="102">
        <f t="shared" si="22"/>
        <v>0</v>
      </c>
      <c r="AD53" s="102">
        <f t="shared" si="22"/>
        <v>0</v>
      </c>
      <c r="AE53" s="102">
        <f t="shared" si="22"/>
        <v>0</v>
      </c>
      <c r="AF53" s="102">
        <f t="shared" si="22"/>
        <v>0</v>
      </c>
      <c r="AG53" s="102">
        <f t="shared" si="22"/>
        <v>0</v>
      </c>
    </row>
  </sheetData>
  <mergeCells count="17">
    <mergeCell ref="A46:B46"/>
    <mergeCell ref="A47:B47"/>
    <mergeCell ref="A48:B48"/>
    <mergeCell ref="A49:B49"/>
    <mergeCell ref="A50:A53"/>
    <mergeCell ref="A41:B41"/>
    <mergeCell ref="A42:A45"/>
    <mergeCell ref="A36:B36"/>
    <mergeCell ref="A37:A40"/>
    <mergeCell ref="A31:B31"/>
    <mergeCell ref="AH31:AM31"/>
    <mergeCell ref="A32:A35"/>
    <mergeCell ref="A1:B1"/>
    <mergeCell ref="A12:B12"/>
    <mergeCell ref="C12:AG12"/>
    <mergeCell ref="C1:R11"/>
    <mergeCell ref="S1:AG1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参照用リスト!$C$1:$C$3</xm:f>
          </x14:formula1>
          <xm:sqref>C14:AG30</xm:sqref>
        </x14:dataValidation>
        <x14:dataValidation type="list" allowBlank="1" showInputMessage="1" showErrorMessage="1">
          <x14:formula1>
            <xm:f>参照用リスト!$A$1:$A$4</xm:f>
          </x14:formula1>
          <xm:sqref>B14:B30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L53"/>
  <sheetViews>
    <sheetView view="pageBreakPreview" zoomScale="71" zoomScaleNormal="71" zoomScaleSheetLayoutView="71" workbookViewId="0">
      <pane xSplit="2" ySplit="13" topLeftCell="H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2"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8"/>
    </row>
    <row r="2" spans="1:32"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1"/>
    </row>
    <row r="3" spans="1:32"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1"/>
    </row>
    <row r="4" spans="1:32"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1"/>
    </row>
    <row r="5" spans="1:32"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1"/>
    </row>
    <row r="6" spans="1:32"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1"/>
    </row>
    <row r="7" spans="1:32"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1"/>
    </row>
    <row r="8" spans="1:32"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1"/>
    </row>
    <row r="9" spans="1:32"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1"/>
    </row>
    <row r="10" spans="1:32"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1"/>
    </row>
    <row r="11" spans="1:32"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4"/>
    </row>
    <row r="12" spans="1:32"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row>
    <row r="13" spans="1:32"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row>
    <row r="14" spans="1:32"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row>
    <row r="15" spans="1:32"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row>
    <row r="16" spans="1:32"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row>
    <row r="17" spans="1:38"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row>
    <row r="18" spans="1:38"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row>
    <row r="19" spans="1:38"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row>
    <row r="20" spans="1:38"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row>
    <row r="21" spans="1:38"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row>
    <row r="22" spans="1:38"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row>
    <row r="23" spans="1:38"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row>
    <row r="24" spans="1:38"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row>
    <row r="25" spans="1:38"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row>
    <row r="26" spans="1:38"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row>
    <row r="27" spans="1:38"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row>
    <row r="28" spans="1:38"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row>
    <row r="29" spans="1:38"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row>
    <row r="30" spans="1:38"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row>
    <row r="31" spans="1:38" ht="26.25" thickTop="1" x14ac:dyDescent="0.5">
      <c r="A31" s="122" t="s">
        <v>90</v>
      </c>
      <c r="B31" s="123"/>
      <c r="C31" s="101">
        <f>SUM(C32:C35)</f>
        <v>0</v>
      </c>
      <c r="D31" s="101">
        <f t="shared" ref="D31:AF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24"/>
      <c r="AH31" s="124"/>
      <c r="AI31" s="124"/>
      <c r="AJ31" s="124"/>
      <c r="AK31" s="124"/>
      <c r="AL31" s="124"/>
    </row>
    <row r="32" spans="1:38" ht="25.5" x14ac:dyDescent="0.5">
      <c r="A32" s="115"/>
      <c r="B32" s="111" t="s">
        <v>91</v>
      </c>
      <c r="C32" s="102">
        <f>COUNTIFS($B$14:$B$30,"ICU",C14:C30,"●")+COUNTIFS($B$14:$B$30,"ICU",C14:C30,"▲")</f>
        <v>0</v>
      </c>
      <c r="D32" s="102">
        <f t="shared" ref="D32:AF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row>
    <row r="33" spans="1:32" ht="25.5" x14ac:dyDescent="0.5">
      <c r="A33" s="115"/>
      <c r="B33" s="111" t="s">
        <v>92</v>
      </c>
      <c r="C33" s="102">
        <f>COUNTIFS($B$14:$B$30,"HCU",C14:C30,"●")+COUNTIFS($B$14:$B$30,"HCU",C14:C30,"▲")</f>
        <v>0</v>
      </c>
      <c r="D33" s="102">
        <f t="shared" ref="D33:AF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row>
    <row r="34" spans="1:32" ht="25.5" x14ac:dyDescent="0.5">
      <c r="A34" s="115"/>
      <c r="B34" s="111" t="s">
        <v>107</v>
      </c>
      <c r="C34" s="102">
        <f>COUNTIFS($B$14:$B$30,"中等症Ⅱ等",C14:C30,"●")+COUNTIFS($B$14:$B$30,"中等症Ⅱ等",C14:C30,"▲")</f>
        <v>0</v>
      </c>
      <c r="D34" s="102">
        <f t="shared" ref="D34:AF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row>
    <row r="35" spans="1:32" ht="26.25" thickBot="1" x14ac:dyDescent="0.55000000000000004">
      <c r="A35" s="115"/>
      <c r="B35" s="111" t="s">
        <v>93</v>
      </c>
      <c r="C35" s="102">
        <f>COUNTIFS($B$14:$B$30,"その他",C14:C30,"●")+COUNTIFS($B$14:$B$30,"その他",C14:C30,"▲")</f>
        <v>0</v>
      </c>
      <c r="D35" s="102">
        <f t="shared" ref="D35:AF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row>
    <row r="36" spans="1:32" ht="26.25" hidden="1" thickBot="1" x14ac:dyDescent="0.55000000000000004">
      <c r="A36" s="125" t="s">
        <v>95</v>
      </c>
      <c r="B36" s="126"/>
      <c r="C36" s="102">
        <f>SUM(C37:C40)</f>
        <v>0</v>
      </c>
      <c r="D36" s="102">
        <f t="shared" ref="D36:AF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row>
    <row r="37" spans="1:32" ht="26.25" hidden="1" thickBot="1" x14ac:dyDescent="0.55000000000000004">
      <c r="A37" s="115"/>
      <c r="B37" s="111" t="s">
        <v>108</v>
      </c>
      <c r="C37" s="102">
        <f t="shared" ref="C37:AF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row>
    <row r="38" spans="1:32"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row>
    <row r="39" spans="1:32"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row>
    <row r="40" spans="1:32"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row>
    <row r="41" spans="1:32" ht="27" thickTop="1" thickBot="1" x14ac:dyDescent="0.55000000000000004">
      <c r="A41" s="125" t="s">
        <v>96</v>
      </c>
      <c r="B41" s="126"/>
      <c r="C41" s="108">
        <f>SUM(C42:C45)</f>
        <v>0</v>
      </c>
      <c r="D41" s="108">
        <f t="shared" ref="D41:AF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row>
    <row r="42" spans="1:32" ht="26.25" thickTop="1" x14ac:dyDescent="0.5">
      <c r="A42" s="115"/>
      <c r="B42" s="111" t="s">
        <v>108</v>
      </c>
      <c r="C42" s="107">
        <f t="shared" ref="C42:AF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row>
    <row r="43" spans="1:32" ht="25.5" x14ac:dyDescent="0.5">
      <c r="A43" s="115"/>
      <c r="B43" s="111" t="s">
        <v>109</v>
      </c>
      <c r="C43" s="102">
        <f t="shared" ref="C43:AF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row>
    <row r="44" spans="1:32" ht="25.5" x14ac:dyDescent="0.5">
      <c r="A44" s="115"/>
      <c r="B44" s="111" t="s">
        <v>107</v>
      </c>
      <c r="C44" s="102">
        <f>COUNTIFS($B$14:$B$30,"中等症Ⅱ等",C14:C30,"▲")</f>
        <v>0</v>
      </c>
      <c r="D44" s="102">
        <f t="shared" ref="D44:AF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row>
    <row r="45" spans="1:32" ht="25.5" x14ac:dyDescent="0.5">
      <c r="A45" s="115"/>
      <c r="B45" s="111" t="s">
        <v>93</v>
      </c>
      <c r="C45" s="102">
        <f>COUNTIFS($B$14:$B$30,"その他",C14:C30,"▲")</f>
        <v>0</v>
      </c>
      <c r="D45" s="102">
        <f t="shared" ref="D45:AF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row>
    <row r="46" spans="1:32" ht="26.25" thickBot="1" x14ac:dyDescent="0.55000000000000004">
      <c r="A46" s="127" t="s">
        <v>97</v>
      </c>
      <c r="B46" s="128"/>
      <c r="C46" s="103">
        <f>(C32+C33)*2+C34+C35</f>
        <v>0</v>
      </c>
      <c r="D46" s="103">
        <f t="shared" ref="D46:AF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row>
    <row r="47" spans="1:32" ht="27" thickTop="1" thickBot="1" x14ac:dyDescent="0.55000000000000004">
      <c r="A47" s="127" t="s">
        <v>98</v>
      </c>
      <c r="B47" s="128"/>
      <c r="C47" s="108">
        <f>MIN(C46,SUM(C50:C53))</f>
        <v>0</v>
      </c>
      <c r="D47" s="108">
        <f t="shared" ref="D47:AF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row>
    <row r="48" spans="1:32" ht="26.25" thickTop="1" x14ac:dyDescent="0.5">
      <c r="A48" s="127" t="s">
        <v>99</v>
      </c>
      <c r="B48" s="128"/>
      <c r="C48" s="107" t="str">
        <f>IF(SUM(C50:C53)&gt;C46,"✓","")</f>
        <v/>
      </c>
      <c r="D48" s="107" t="str">
        <f t="shared" ref="D48:AF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row>
    <row r="49" spans="1:32" ht="25.5" x14ac:dyDescent="0.5">
      <c r="A49" s="125" t="s">
        <v>100</v>
      </c>
      <c r="B49" s="126"/>
      <c r="C49" s="102">
        <f>SUM(C50:C53)</f>
        <v>0</v>
      </c>
      <c r="D49" s="102">
        <f t="shared" ref="D49:AF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row>
    <row r="50" spans="1:32" ht="25.5" x14ac:dyDescent="0.5">
      <c r="A50" s="115"/>
      <c r="B50" s="111" t="s">
        <v>91</v>
      </c>
      <c r="C50" s="102">
        <f>COUNTIFS($B$14:$B$30,"ICU",C14:C30,"×")</f>
        <v>0</v>
      </c>
      <c r="D50" s="102">
        <f t="shared" ref="D50:AF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row>
    <row r="51" spans="1:32" ht="25.5" x14ac:dyDescent="0.5">
      <c r="A51" s="115"/>
      <c r="B51" s="111" t="s">
        <v>92</v>
      </c>
      <c r="C51" s="102">
        <f>COUNTIFS($B$14:$B$30,"HCU",C14:C30,"×")</f>
        <v>0</v>
      </c>
      <c r="D51" s="102">
        <f t="shared" ref="D51:AF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row>
    <row r="52" spans="1:32" ht="25.5" x14ac:dyDescent="0.5">
      <c r="A52" s="115"/>
      <c r="B52" s="111" t="s">
        <v>94</v>
      </c>
      <c r="C52" s="102">
        <f>COUNTIFS($B$14:$B$30,"中等症Ⅱ等",C14:C30,"×")</f>
        <v>0</v>
      </c>
      <c r="D52" s="102">
        <f t="shared" ref="D52:AF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row>
    <row r="53" spans="1:32" ht="25.5" x14ac:dyDescent="0.5">
      <c r="A53" s="129"/>
      <c r="B53" s="111" t="s">
        <v>93</v>
      </c>
      <c r="C53" s="102">
        <f>COUNTIFS($B$14:$B$30,"その他",C14:C30,"×")</f>
        <v>0</v>
      </c>
      <c r="D53" s="102">
        <f t="shared" ref="D53:AF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row>
  </sheetData>
  <mergeCells count="17">
    <mergeCell ref="A46:B46"/>
    <mergeCell ref="A47:B47"/>
    <mergeCell ref="A48:B48"/>
    <mergeCell ref="A49:B49"/>
    <mergeCell ref="A50:A53"/>
    <mergeCell ref="AG31:AL31"/>
    <mergeCell ref="A32:A35"/>
    <mergeCell ref="A36:B36"/>
    <mergeCell ref="A37:A40"/>
    <mergeCell ref="A41:B41"/>
    <mergeCell ref="A42:A45"/>
    <mergeCell ref="A1:B1"/>
    <mergeCell ref="C1:R11"/>
    <mergeCell ref="S1:AF11"/>
    <mergeCell ref="A12:B12"/>
    <mergeCell ref="C12:AF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参照用リスト!$C$1:$C$3</xm:f>
          </x14:formula1>
          <xm:sqref>C14:AF30</xm:sqref>
        </x14:dataValidation>
        <x14:dataValidation type="list" allowBlank="1" showInputMessage="1" showErrorMessage="1">
          <x14:formula1>
            <xm:f>参照用リスト!$A$1:$A$4</xm:f>
          </x14:formula1>
          <xm:sqref>B14:B30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L53"/>
  <sheetViews>
    <sheetView view="pageBreakPreview" zoomScale="71" zoomScaleNormal="71" zoomScaleSheetLayoutView="71" workbookViewId="0">
      <pane xSplit="2" ySplit="13" topLeftCell="C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2"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8"/>
    </row>
    <row r="2" spans="1:32"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1"/>
    </row>
    <row r="3" spans="1:32"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1"/>
    </row>
    <row r="4" spans="1:32"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1"/>
    </row>
    <row r="5" spans="1:32"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1"/>
    </row>
    <row r="6" spans="1:32"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1"/>
    </row>
    <row r="7" spans="1:32"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1"/>
    </row>
    <row r="8" spans="1:32"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1"/>
    </row>
    <row r="9" spans="1:32"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1"/>
    </row>
    <row r="10" spans="1:32"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1"/>
    </row>
    <row r="11" spans="1:32"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4"/>
    </row>
    <row r="12" spans="1:32"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row>
    <row r="13" spans="1:32"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row>
    <row r="14" spans="1:32"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row>
    <row r="15" spans="1:32"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row>
    <row r="16" spans="1:32"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row>
    <row r="17" spans="1:38"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row>
    <row r="18" spans="1:38"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row>
    <row r="19" spans="1:38"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row>
    <row r="20" spans="1:38"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row>
    <row r="21" spans="1:38"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row>
    <row r="22" spans="1:38"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row>
    <row r="23" spans="1:38"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row>
    <row r="24" spans="1:38"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row>
    <row r="25" spans="1:38"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row>
    <row r="26" spans="1:38"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row>
    <row r="27" spans="1:38"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row>
    <row r="28" spans="1:38"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row>
    <row r="29" spans="1:38"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row>
    <row r="30" spans="1:38"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row>
    <row r="31" spans="1:38" ht="26.25" thickTop="1" x14ac:dyDescent="0.5">
      <c r="A31" s="122" t="s">
        <v>90</v>
      </c>
      <c r="B31" s="123"/>
      <c r="C31" s="101">
        <f>SUM(C32:C35)</f>
        <v>0</v>
      </c>
      <c r="D31" s="101">
        <f t="shared" ref="D31:AF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24"/>
      <c r="AH31" s="124"/>
      <c r="AI31" s="124"/>
      <c r="AJ31" s="124"/>
      <c r="AK31" s="124"/>
      <c r="AL31" s="124"/>
    </row>
    <row r="32" spans="1:38" ht="25.5" x14ac:dyDescent="0.5">
      <c r="A32" s="115"/>
      <c r="B32" s="111" t="s">
        <v>91</v>
      </c>
      <c r="C32" s="102">
        <f>COUNTIFS($B$14:$B$30,"ICU",C14:C30,"●")+COUNTIFS($B$14:$B$30,"ICU",C14:C30,"▲")</f>
        <v>0</v>
      </c>
      <c r="D32" s="102">
        <f t="shared" ref="D32:AF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row>
    <row r="33" spans="1:32" ht="25.5" x14ac:dyDescent="0.5">
      <c r="A33" s="115"/>
      <c r="B33" s="111" t="s">
        <v>92</v>
      </c>
      <c r="C33" s="102">
        <f>COUNTIFS($B$14:$B$30,"HCU",C14:C30,"●")+COUNTIFS($B$14:$B$30,"HCU",C14:C30,"▲")</f>
        <v>0</v>
      </c>
      <c r="D33" s="102">
        <f t="shared" ref="D33:AF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row>
    <row r="34" spans="1:32" ht="25.5" x14ac:dyDescent="0.5">
      <c r="A34" s="115"/>
      <c r="B34" s="111" t="s">
        <v>107</v>
      </c>
      <c r="C34" s="102">
        <f>COUNTIFS($B$14:$B$30,"中等症Ⅱ等",C14:C30,"●")+COUNTIFS($B$14:$B$30,"中等症Ⅱ等",C14:C30,"▲")</f>
        <v>0</v>
      </c>
      <c r="D34" s="102">
        <f t="shared" ref="D34:AF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row>
    <row r="35" spans="1:32" ht="26.25" thickBot="1" x14ac:dyDescent="0.55000000000000004">
      <c r="A35" s="115"/>
      <c r="B35" s="111" t="s">
        <v>93</v>
      </c>
      <c r="C35" s="102">
        <f>COUNTIFS($B$14:$B$30,"その他",C14:C30,"●")+COUNTIFS($B$14:$B$30,"その他",C14:C30,"▲")</f>
        <v>0</v>
      </c>
      <c r="D35" s="102">
        <f t="shared" ref="D35:AF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row>
    <row r="36" spans="1:32" ht="26.25" hidden="1" thickBot="1" x14ac:dyDescent="0.55000000000000004">
      <c r="A36" s="125" t="s">
        <v>95</v>
      </c>
      <c r="B36" s="126"/>
      <c r="C36" s="102">
        <f>SUM(C37:C40)</f>
        <v>0</v>
      </c>
      <c r="D36" s="102">
        <f t="shared" ref="D36:AF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row>
    <row r="37" spans="1:32" ht="26.25" hidden="1" thickBot="1" x14ac:dyDescent="0.55000000000000004">
      <c r="A37" s="115"/>
      <c r="B37" s="111" t="s">
        <v>108</v>
      </c>
      <c r="C37" s="102">
        <f t="shared" ref="C37:AF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row>
    <row r="38" spans="1:32"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row>
    <row r="39" spans="1:32"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row>
    <row r="40" spans="1:32"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row>
    <row r="41" spans="1:32" ht="27" thickTop="1" thickBot="1" x14ac:dyDescent="0.55000000000000004">
      <c r="A41" s="125" t="s">
        <v>96</v>
      </c>
      <c r="B41" s="126"/>
      <c r="C41" s="108">
        <f>SUM(C42:C45)</f>
        <v>0</v>
      </c>
      <c r="D41" s="108">
        <f t="shared" ref="D41:AF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row>
    <row r="42" spans="1:32" ht="26.25" thickTop="1" x14ac:dyDescent="0.5">
      <c r="A42" s="115"/>
      <c r="B42" s="111" t="s">
        <v>108</v>
      </c>
      <c r="C42" s="107">
        <f t="shared" ref="C42:AF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row>
    <row r="43" spans="1:32" ht="25.5" x14ac:dyDescent="0.5">
      <c r="A43" s="115"/>
      <c r="B43" s="111" t="s">
        <v>109</v>
      </c>
      <c r="C43" s="102">
        <f t="shared" ref="C43:AF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row>
    <row r="44" spans="1:32" ht="25.5" x14ac:dyDescent="0.5">
      <c r="A44" s="115"/>
      <c r="B44" s="111" t="s">
        <v>107</v>
      </c>
      <c r="C44" s="102">
        <f>COUNTIFS($B$14:$B$30,"中等症Ⅱ等",C14:C30,"▲")</f>
        <v>0</v>
      </c>
      <c r="D44" s="102">
        <f t="shared" ref="D44:AF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row>
    <row r="45" spans="1:32" ht="25.5" x14ac:dyDescent="0.5">
      <c r="A45" s="115"/>
      <c r="B45" s="111" t="s">
        <v>93</v>
      </c>
      <c r="C45" s="102">
        <f>COUNTIFS($B$14:$B$30,"その他",C14:C30,"▲")</f>
        <v>0</v>
      </c>
      <c r="D45" s="102">
        <f t="shared" ref="D45:AF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row>
    <row r="46" spans="1:32" ht="26.25" thickBot="1" x14ac:dyDescent="0.55000000000000004">
      <c r="A46" s="127" t="s">
        <v>97</v>
      </c>
      <c r="B46" s="128"/>
      <c r="C46" s="103">
        <f>(C32+C33)*2+C34+C35</f>
        <v>0</v>
      </c>
      <c r="D46" s="103">
        <f t="shared" ref="D46:AF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row>
    <row r="47" spans="1:32" ht="27" thickTop="1" thickBot="1" x14ac:dyDescent="0.55000000000000004">
      <c r="A47" s="127" t="s">
        <v>98</v>
      </c>
      <c r="B47" s="128"/>
      <c r="C47" s="108">
        <f>MIN(C46,SUM(C50:C53))</f>
        <v>0</v>
      </c>
      <c r="D47" s="108">
        <f t="shared" ref="D47:AF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row>
    <row r="48" spans="1:32" ht="26.25" thickTop="1" x14ac:dyDescent="0.5">
      <c r="A48" s="127" t="s">
        <v>99</v>
      </c>
      <c r="B48" s="128"/>
      <c r="C48" s="107" t="str">
        <f>IF(SUM(C50:C53)&gt;C46,"✓","")</f>
        <v/>
      </c>
      <c r="D48" s="107" t="str">
        <f t="shared" ref="D48:AF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row>
    <row r="49" spans="1:32" ht="25.5" x14ac:dyDescent="0.5">
      <c r="A49" s="125" t="s">
        <v>100</v>
      </c>
      <c r="B49" s="126"/>
      <c r="C49" s="102">
        <f>SUM(C50:C53)</f>
        <v>0</v>
      </c>
      <c r="D49" s="102">
        <f t="shared" ref="D49:AF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row>
    <row r="50" spans="1:32" ht="25.5" x14ac:dyDescent="0.5">
      <c r="A50" s="115"/>
      <c r="B50" s="111" t="s">
        <v>91</v>
      </c>
      <c r="C50" s="102">
        <f>COUNTIFS($B$14:$B$30,"ICU",C14:C30,"×")</f>
        <v>0</v>
      </c>
      <c r="D50" s="102">
        <f t="shared" ref="D50:AF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row>
    <row r="51" spans="1:32" ht="25.5" x14ac:dyDescent="0.5">
      <c r="A51" s="115"/>
      <c r="B51" s="111" t="s">
        <v>92</v>
      </c>
      <c r="C51" s="102">
        <f>COUNTIFS($B$14:$B$30,"HCU",C14:C30,"×")</f>
        <v>0</v>
      </c>
      <c r="D51" s="102">
        <f t="shared" ref="D51:AF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row>
    <row r="52" spans="1:32" ht="25.5" x14ac:dyDescent="0.5">
      <c r="A52" s="115"/>
      <c r="B52" s="111" t="s">
        <v>94</v>
      </c>
      <c r="C52" s="102">
        <f>COUNTIFS($B$14:$B$30,"中等症Ⅱ等",C14:C30,"×")</f>
        <v>0</v>
      </c>
      <c r="D52" s="102">
        <f t="shared" ref="D52:AF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row>
    <row r="53" spans="1:32" ht="25.5" x14ac:dyDescent="0.5">
      <c r="A53" s="129"/>
      <c r="B53" s="111" t="s">
        <v>93</v>
      </c>
      <c r="C53" s="102">
        <f>COUNTIFS($B$14:$B$30,"その他",C14:C30,"×")</f>
        <v>0</v>
      </c>
      <c r="D53" s="102">
        <f t="shared" ref="D53:AF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row>
  </sheetData>
  <mergeCells count="17">
    <mergeCell ref="A46:B46"/>
    <mergeCell ref="A47:B47"/>
    <mergeCell ref="A48:B48"/>
    <mergeCell ref="A49:B49"/>
    <mergeCell ref="A50:A53"/>
    <mergeCell ref="AG31:AL31"/>
    <mergeCell ref="A32:A35"/>
    <mergeCell ref="A36:B36"/>
    <mergeCell ref="A37:A40"/>
    <mergeCell ref="A41:B41"/>
    <mergeCell ref="A42:A45"/>
    <mergeCell ref="A1:B1"/>
    <mergeCell ref="C1:R11"/>
    <mergeCell ref="S1:AF11"/>
    <mergeCell ref="A12:B12"/>
    <mergeCell ref="C12:AF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参照用リスト!$A$1:$A$4</xm:f>
          </x14:formula1>
          <xm:sqref>B14:B30</xm:sqref>
        </x14:dataValidation>
        <x14:dataValidation type="list" allowBlank="1" showInputMessage="1" showErrorMessage="1">
          <x14:formula1>
            <xm:f>参照用リスト!$C$1:$C$3</xm:f>
          </x14:formula1>
          <xm:sqref>C14:AF30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L53"/>
  <sheetViews>
    <sheetView view="pageBreakPreview" zoomScale="71" zoomScaleNormal="71" zoomScaleSheetLayoutView="71" workbookViewId="0">
      <pane xSplit="2" ySplit="13" topLeftCell="H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2"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8"/>
    </row>
    <row r="2" spans="1:32"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1"/>
    </row>
    <row r="3" spans="1:32"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1"/>
    </row>
    <row r="4" spans="1:32"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1"/>
    </row>
    <row r="5" spans="1:32"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1"/>
    </row>
    <row r="6" spans="1:32"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1"/>
    </row>
    <row r="7" spans="1:32"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1"/>
    </row>
    <row r="8" spans="1:32"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1"/>
    </row>
    <row r="9" spans="1:32"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1"/>
    </row>
    <row r="10" spans="1:32"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1"/>
    </row>
    <row r="11" spans="1:32"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4"/>
    </row>
    <row r="12" spans="1:32"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row>
    <row r="13" spans="1:32"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row>
    <row r="14" spans="1:32"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row>
    <row r="15" spans="1:32"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row>
    <row r="16" spans="1:32"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row>
    <row r="17" spans="1:38"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row>
    <row r="18" spans="1:38"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row>
    <row r="19" spans="1:38"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row>
    <row r="20" spans="1:38"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row>
    <row r="21" spans="1:38"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row>
    <row r="22" spans="1:38"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row>
    <row r="23" spans="1:38"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row>
    <row r="24" spans="1:38"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row>
    <row r="25" spans="1:38"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row>
    <row r="26" spans="1:38"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row>
    <row r="27" spans="1:38"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row>
    <row r="28" spans="1:38"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row>
    <row r="29" spans="1:38"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row>
    <row r="30" spans="1:38"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row>
    <row r="31" spans="1:38" ht="26.25" thickTop="1" x14ac:dyDescent="0.5">
      <c r="A31" s="122" t="s">
        <v>90</v>
      </c>
      <c r="B31" s="123"/>
      <c r="C31" s="101">
        <f>SUM(C32:C35)</f>
        <v>0</v>
      </c>
      <c r="D31" s="101">
        <f t="shared" ref="D31:AF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24"/>
      <c r="AH31" s="124"/>
      <c r="AI31" s="124"/>
      <c r="AJ31" s="124"/>
      <c r="AK31" s="124"/>
      <c r="AL31" s="124"/>
    </row>
    <row r="32" spans="1:38" ht="25.5" x14ac:dyDescent="0.5">
      <c r="A32" s="115"/>
      <c r="B32" s="111" t="s">
        <v>91</v>
      </c>
      <c r="C32" s="102">
        <f>COUNTIFS($B$14:$B$30,"ICU",C14:C30,"●")+COUNTIFS($B$14:$B$30,"ICU",C14:C30,"▲")</f>
        <v>0</v>
      </c>
      <c r="D32" s="102">
        <f t="shared" ref="D32:AF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row>
    <row r="33" spans="1:32" ht="25.5" x14ac:dyDescent="0.5">
      <c r="A33" s="115"/>
      <c r="B33" s="111" t="s">
        <v>92</v>
      </c>
      <c r="C33" s="102">
        <f>COUNTIFS($B$14:$B$30,"HCU",C14:C30,"●")+COUNTIFS($B$14:$B$30,"HCU",C14:C30,"▲")</f>
        <v>0</v>
      </c>
      <c r="D33" s="102">
        <f t="shared" ref="D33:AF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row>
    <row r="34" spans="1:32" ht="25.5" x14ac:dyDescent="0.5">
      <c r="A34" s="115"/>
      <c r="B34" s="111" t="s">
        <v>107</v>
      </c>
      <c r="C34" s="102">
        <f>COUNTIFS($B$14:$B$30,"中等症Ⅱ等",C14:C30,"●")+COUNTIFS($B$14:$B$30,"中等症Ⅱ等",C14:C30,"▲")</f>
        <v>0</v>
      </c>
      <c r="D34" s="102">
        <f t="shared" ref="D34:AF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row>
    <row r="35" spans="1:32" ht="26.25" thickBot="1" x14ac:dyDescent="0.55000000000000004">
      <c r="A35" s="115"/>
      <c r="B35" s="111" t="s">
        <v>93</v>
      </c>
      <c r="C35" s="102">
        <f>COUNTIFS($B$14:$B$30,"その他",C14:C30,"●")+COUNTIFS($B$14:$B$30,"その他",C14:C30,"▲")</f>
        <v>0</v>
      </c>
      <c r="D35" s="102">
        <f t="shared" ref="D35:AF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row>
    <row r="36" spans="1:32" ht="26.25" hidden="1" thickBot="1" x14ac:dyDescent="0.55000000000000004">
      <c r="A36" s="125" t="s">
        <v>95</v>
      </c>
      <c r="B36" s="126"/>
      <c r="C36" s="102">
        <f>SUM(C37:C40)</f>
        <v>0</v>
      </c>
      <c r="D36" s="102">
        <f t="shared" ref="D36:AF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row>
    <row r="37" spans="1:32" ht="26.25" hidden="1" thickBot="1" x14ac:dyDescent="0.55000000000000004">
      <c r="A37" s="115"/>
      <c r="B37" s="111" t="s">
        <v>108</v>
      </c>
      <c r="C37" s="102">
        <f t="shared" ref="C37:AF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row>
    <row r="38" spans="1:32"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row>
    <row r="39" spans="1:32"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row>
    <row r="40" spans="1:32"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row>
    <row r="41" spans="1:32" ht="27" thickTop="1" thickBot="1" x14ac:dyDescent="0.55000000000000004">
      <c r="A41" s="125" t="s">
        <v>96</v>
      </c>
      <c r="B41" s="126"/>
      <c r="C41" s="108">
        <f>SUM(C42:C45)</f>
        <v>0</v>
      </c>
      <c r="D41" s="108">
        <f t="shared" ref="D41:AF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row>
    <row r="42" spans="1:32" ht="26.25" thickTop="1" x14ac:dyDescent="0.5">
      <c r="A42" s="115"/>
      <c r="B42" s="111" t="s">
        <v>108</v>
      </c>
      <c r="C42" s="107">
        <f t="shared" ref="C42:AF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row>
    <row r="43" spans="1:32" ht="25.5" x14ac:dyDescent="0.5">
      <c r="A43" s="115"/>
      <c r="B43" s="111" t="s">
        <v>109</v>
      </c>
      <c r="C43" s="102">
        <f t="shared" ref="C43:AF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row>
    <row r="44" spans="1:32" ht="25.5" x14ac:dyDescent="0.5">
      <c r="A44" s="115"/>
      <c r="B44" s="111" t="s">
        <v>107</v>
      </c>
      <c r="C44" s="102">
        <f>COUNTIFS($B$14:$B$30,"中等症Ⅱ等",C14:C30,"▲")</f>
        <v>0</v>
      </c>
      <c r="D44" s="102">
        <f t="shared" ref="D44:AF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row>
    <row r="45" spans="1:32" ht="25.5" x14ac:dyDescent="0.5">
      <c r="A45" s="115"/>
      <c r="B45" s="111" t="s">
        <v>93</v>
      </c>
      <c r="C45" s="102">
        <f>COUNTIFS($B$14:$B$30,"その他",C14:C30,"▲")</f>
        <v>0</v>
      </c>
      <c r="D45" s="102">
        <f t="shared" ref="D45:AF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row>
    <row r="46" spans="1:32" ht="26.25" thickBot="1" x14ac:dyDescent="0.55000000000000004">
      <c r="A46" s="127" t="s">
        <v>97</v>
      </c>
      <c r="B46" s="128"/>
      <c r="C46" s="103">
        <f>(C32+C33)*2+C34+C35</f>
        <v>0</v>
      </c>
      <c r="D46" s="103">
        <f t="shared" ref="D46:AF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row>
    <row r="47" spans="1:32" ht="27" thickTop="1" thickBot="1" x14ac:dyDescent="0.55000000000000004">
      <c r="A47" s="127" t="s">
        <v>98</v>
      </c>
      <c r="B47" s="128"/>
      <c r="C47" s="108">
        <f>MIN(C46,SUM(C50:C53))</f>
        <v>0</v>
      </c>
      <c r="D47" s="108">
        <f t="shared" ref="D47:AF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row>
    <row r="48" spans="1:32" ht="26.25" thickTop="1" x14ac:dyDescent="0.5">
      <c r="A48" s="127" t="s">
        <v>99</v>
      </c>
      <c r="B48" s="128"/>
      <c r="C48" s="107" t="str">
        <f>IF(SUM(C50:C53)&gt;C46,"✓","")</f>
        <v/>
      </c>
      <c r="D48" s="107" t="str">
        <f t="shared" ref="D48:AF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row>
    <row r="49" spans="1:32" ht="25.5" x14ac:dyDescent="0.5">
      <c r="A49" s="125" t="s">
        <v>100</v>
      </c>
      <c r="B49" s="126"/>
      <c r="C49" s="102">
        <f>SUM(C50:C53)</f>
        <v>0</v>
      </c>
      <c r="D49" s="102">
        <f t="shared" ref="D49:AF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row>
    <row r="50" spans="1:32" ht="25.5" x14ac:dyDescent="0.5">
      <c r="A50" s="115"/>
      <c r="B50" s="111" t="s">
        <v>91</v>
      </c>
      <c r="C50" s="102">
        <f>COUNTIFS($B$14:$B$30,"ICU",C14:C30,"×")</f>
        <v>0</v>
      </c>
      <c r="D50" s="102">
        <f t="shared" ref="D50:AF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row>
    <row r="51" spans="1:32" ht="25.5" x14ac:dyDescent="0.5">
      <c r="A51" s="115"/>
      <c r="B51" s="111" t="s">
        <v>92</v>
      </c>
      <c r="C51" s="102">
        <f>COUNTIFS($B$14:$B$30,"HCU",C14:C30,"×")</f>
        <v>0</v>
      </c>
      <c r="D51" s="102">
        <f t="shared" ref="D51:AF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row>
    <row r="52" spans="1:32" ht="25.5" x14ac:dyDescent="0.5">
      <c r="A52" s="115"/>
      <c r="B52" s="111" t="s">
        <v>94</v>
      </c>
      <c r="C52" s="102">
        <f>COUNTIFS($B$14:$B$30,"中等症Ⅱ等",C14:C30,"×")</f>
        <v>0</v>
      </c>
      <c r="D52" s="102">
        <f t="shared" ref="D52:AF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row>
    <row r="53" spans="1:32" ht="25.5" x14ac:dyDescent="0.5">
      <c r="A53" s="129"/>
      <c r="B53" s="111" t="s">
        <v>93</v>
      </c>
      <c r="C53" s="102">
        <f>COUNTIFS($B$14:$B$30,"その他",C14:C30,"×")</f>
        <v>0</v>
      </c>
      <c r="D53" s="102">
        <f t="shared" ref="D53:AF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row>
  </sheetData>
  <mergeCells count="17">
    <mergeCell ref="A46:B46"/>
    <mergeCell ref="A47:B47"/>
    <mergeCell ref="A48:B48"/>
    <mergeCell ref="A49:B49"/>
    <mergeCell ref="A50:A53"/>
    <mergeCell ref="AG31:AL31"/>
    <mergeCell ref="A32:A35"/>
    <mergeCell ref="A36:B36"/>
    <mergeCell ref="A37:A40"/>
    <mergeCell ref="A41:B41"/>
    <mergeCell ref="A42:A45"/>
    <mergeCell ref="A1:B1"/>
    <mergeCell ref="C1:R11"/>
    <mergeCell ref="S1:AF11"/>
    <mergeCell ref="A12:B12"/>
    <mergeCell ref="C12:AF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参照用リスト!$C$1:$C$3</xm:f>
          </x14:formula1>
          <xm:sqref>C14:AF30</xm:sqref>
        </x14:dataValidation>
        <x14:dataValidation type="list" allowBlank="1" showInputMessage="1" showErrorMessage="1">
          <x14:formula1>
            <xm:f>参照用リスト!$A$1:$A$4</xm:f>
          </x14:formula1>
          <xm:sqref>B14:B30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L53"/>
  <sheetViews>
    <sheetView view="pageBreakPreview" zoomScale="71" zoomScaleNormal="71" zoomScaleSheetLayoutView="71" workbookViewId="0">
      <pane xSplit="2" ySplit="13" topLeftCell="H14" activePane="bottomRight" state="frozen"/>
      <selection sqref="A1:B1"/>
      <selection pane="topRight" sqref="A1:B1"/>
      <selection pane="bottomLeft" sqref="A1:B1"/>
      <selection pane="bottomRight" sqref="A1:B1"/>
    </sheetView>
  </sheetViews>
  <sheetFormatPr defaultRowHeight="18.75" x14ac:dyDescent="0.4"/>
  <cols>
    <col min="1" max="1" width="14" customWidth="1"/>
    <col min="2" max="2" width="28.25" customWidth="1"/>
    <col min="3" max="3" width="9" customWidth="1"/>
  </cols>
  <sheetData>
    <row r="1" spans="1:32" ht="30.75" customHeight="1" x14ac:dyDescent="0.6">
      <c r="A1" s="116" t="s">
        <v>82</v>
      </c>
      <c r="B1" s="116"/>
      <c r="C1" s="130" t="s">
        <v>111</v>
      </c>
      <c r="D1" s="130"/>
      <c r="E1" s="130"/>
      <c r="F1" s="130"/>
      <c r="G1" s="130"/>
      <c r="H1" s="130"/>
      <c r="I1" s="130"/>
      <c r="J1" s="130"/>
      <c r="K1" s="130"/>
      <c r="L1" s="130"/>
      <c r="M1" s="130"/>
      <c r="N1" s="130"/>
      <c r="O1" s="130"/>
      <c r="P1" s="130"/>
      <c r="Q1" s="130"/>
      <c r="R1" s="131"/>
      <c r="S1" s="136" t="s">
        <v>110</v>
      </c>
      <c r="T1" s="137"/>
      <c r="U1" s="137"/>
      <c r="V1" s="137"/>
      <c r="W1" s="137"/>
      <c r="X1" s="137"/>
      <c r="Y1" s="137"/>
      <c r="Z1" s="137"/>
      <c r="AA1" s="137"/>
      <c r="AB1" s="137"/>
      <c r="AC1" s="137"/>
      <c r="AD1" s="137"/>
      <c r="AE1" s="137"/>
      <c r="AF1" s="138"/>
    </row>
    <row r="2" spans="1:32" ht="30" customHeight="1" x14ac:dyDescent="0.5">
      <c r="A2" s="109" t="s">
        <v>83</v>
      </c>
      <c r="B2" s="109" t="s">
        <v>84</v>
      </c>
      <c r="C2" s="132"/>
      <c r="D2" s="132"/>
      <c r="E2" s="132"/>
      <c r="F2" s="132"/>
      <c r="G2" s="132"/>
      <c r="H2" s="132"/>
      <c r="I2" s="132"/>
      <c r="J2" s="132"/>
      <c r="K2" s="132"/>
      <c r="L2" s="132"/>
      <c r="M2" s="132"/>
      <c r="N2" s="132"/>
      <c r="O2" s="132"/>
      <c r="P2" s="132"/>
      <c r="Q2" s="132"/>
      <c r="R2" s="133"/>
      <c r="S2" s="139"/>
      <c r="T2" s="140"/>
      <c r="U2" s="140"/>
      <c r="V2" s="140"/>
      <c r="W2" s="140"/>
      <c r="X2" s="140"/>
      <c r="Y2" s="140"/>
      <c r="Z2" s="140"/>
      <c r="AA2" s="140"/>
      <c r="AB2" s="140"/>
      <c r="AC2" s="140"/>
      <c r="AD2" s="140"/>
      <c r="AE2" s="140"/>
      <c r="AF2" s="141"/>
    </row>
    <row r="3" spans="1:32" ht="30" customHeight="1" x14ac:dyDescent="0.5">
      <c r="A3" s="109" t="s">
        <v>85</v>
      </c>
      <c r="B3" s="109" t="s">
        <v>86</v>
      </c>
      <c r="C3" s="132"/>
      <c r="D3" s="132"/>
      <c r="E3" s="132"/>
      <c r="F3" s="132"/>
      <c r="G3" s="132"/>
      <c r="H3" s="132"/>
      <c r="I3" s="132"/>
      <c r="J3" s="132"/>
      <c r="K3" s="132"/>
      <c r="L3" s="132"/>
      <c r="M3" s="132"/>
      <c r="N3" s="132"/>
      <c r="O3" s="132"/>
      <c r="P3" s="132"/>
      <c r="Q3" s="132"/>
      <c r="R3" s="133"/>
      <c r="S3" s="139"/>
      <c r="T3" s="140"/>
      <c r="U3" s="140"/>
      <c r="V3" s="140"/>
      <c r="W3" s="140"/>
      <c r="X3" s="140"/>
      <c r="Y3" s="140"/>
      <c r="Z3" s="140"/>
      <c r="AA3" s="140"/>
      <c r="AB3" s="140"/>
      <c r="AC3" s="140"/>
      <c r="AD3" s="140"/>
      <c r="AE3" s="140"/>
      <c r="AF3" s="141"/>
    </row>
    <row r="4" spans="1:32" ht="30" customHeight="1" x14ac:dyDescent="0.6">
      <c r="A4" s="99"/>
      <c r="B4" s="99"/>
      <c r="C4" s="132"/>
      <c r="D4" s="132"/>
      <c r="E4" s="132"/>
      <c r="F4" s="132"/>
      <c r="G4" s="132"/>
      <c r="H4" s="132"/>
      <c r="I4" s="132"/>
      <c r="J4" s="132"/>
      <c r="K4" s="132"/>
      <c r="L4" s="132"/>
      <c r="M4" s="132"/>
      <c r="N4" s="132"/>
      <c r="O4" s="132"/>
      <c r="P4" s="132"/>
      <c r="Q4" s="132"/>
      <c r="R4" s="133"/>
      <c r="S4" s="139"/>
      <c r="T4" s="140"/>
      <c r="U4" s="140"/>
      <c r="V4" s="140"/>
      <c r="W4" s="140"/>
      <c r="X4" s="140"/>
      <c r="Y4" s="140"/>
      <c r="Z4" s="140"/>
      <c r="AA4" s="140"/>
      <c r="AB4" s="140"/>
      <c r="AC4" s="140"/>
      <c r="AD4" s="140"/>
      <c r="AE4" s="140"/>
      <c r="AF4" s="141"/>
    </row>
    <row r="5" spans="1:32" ht="30" customHeight="1" x14ac:dyDescent="0.6">
      <c r="A5" s="99"/>
      <c r="B5" s="99"/>
      <c r="C5" s="132"/>
      <c r="D5" s="132"/>
      <c r="E5" s="132"/>
      <c r="F5" s="132"/>
      <c r="G5" s="132"/>
      <c r="H5" s="132"/>
      <c r="I5" s="132"/>
      <c r="J5" s="132"/>
      <c r="K5" s="132"/>
      <c r="L5" s="132"/>
      <c r="M5" s="132"/>
      <c r="N5" s="132"/>
      <c r="O5" s="132"/>
      <c r="P5" s="132"/>
      <c r="Q5" s="132"/>
      <c r="R5" s="133"/>
      <c r="S5" s="139"/>
      <c r="T5" s="140"/>
      <c r="U5" s="140"/>
      <c r="V5" s="140"/>
      <c r="W5" s="140"/>
      <c r="X5" s="140"/>
      <c r="Y5" s="140"/>
      <c r="Z5" s="140"/>
      <c r="AA5" s="140"/>
      <c r="AB5" s="140"/>
      <c r="AC5" s="140"/>
      <c r="AD5" s="140"/>
      <c r="AE5" s="140"/>
      <c r="AF5" s="141"/>
    </row>
    <row r="6" spans="1:32" ht="30" customHeight="1" x14ac:dyDescent="0.6">
      <c r="A6" s="99"/>
      <c r="B6" s="99"/>
      <c r="C6" s="132"/>
      <c r="D6" s="132"/>
      <c r="E6" s="132"/>
      <c r="F6" s="132"/>
      <c r="G6" s="132"/>
      <c r="H6" s="132"/>
      <c r="I6" s="132"/>
      <c r="J6" s="132"/>
      <c r="K6" s="132"/>
      <c r="L6" s="132"/>
      <c r="M6" s="132"/>
      <c r="N6" s="132"/>
      <c r="O6" s="132"/>
      <c r="P6" s="132"/>
      <c r="Q6" s="132"/>
      <c r="R6" s="133"/>
      <c r="S6" s="139"/>
      <c r="T6" s="140"/>
      <c r="U6" s="140"/>
      <c r="V6" s="140"/>
      <c r="W6" s="140"/>
      <c r="X6" s="140"/>
      <c r="Y6" s="140"/>
      <c r="Z6" s="140"/>
      <c r="AA6" s="140"/>
      <c r="AB6" s="140"/>
      <c r="AC6" s="140"/>
      <c r="AD6" s="140"/>
      <c r="AE6" s="140"/>
      <c r="AF6" s="141"/>
    </row>
    <row r="7" spans="1:32" ht="30" customHeight="1" x14ac:dyDescent="0.6">
      <c r="A7" s="99"/>
      <c r="B7" s="99"/>
      <c r="C7" s="132"/>
      <c r="D7" s="132"/>
      <c r="E7" s="132"/>
      <c r="F7" s="132"/>
      <c r="G7" s="132"/>
      <c r="H7" s="132"/>
      <c r="I7" s="132"/>
      <c r="J7" s="132"/>
      <c r="K7" s="132"/>
      <c r="L7" s="132"/>
      <c r="M7" s="132"/>
      <c r="N7" s="132"/>
      <c r="O7" s="132"/>
      <c r="P7" s="132"/>
      <c r="Q7" s="132"/>
      <c r="R7" s="133"/>
      <c r="S7" s="139"/>
      <c r="T7" s="140"/>
      <c r="U7" s="140"/>
      <c r="V7" s="140"/>
      <c r="W7" s="140"/>
      <c r="X7" s="140"/>
      <c r="Y7" s="140"/>
      <c r="Z7" s="140"/>
      <c r="AA7" s="140"/>
      <c r="AB7" s="140"/>
      <c r="AC7" s="140"/>
      <c r="AD7" s="140"/>
      <c r="AE7" s="140"/>
      <c r="AF7" s="141"/>
    </row>
    <row r="8" spans="1:32" ht="30" customHeight="1" x14ac:dyDescent="0.6">
      <c r="A8" s="99"/>
      <c r="B8" s="99"/>
      <c r="C8" s="132"/>
      <c r="D8" s="132"/>
      <c r="E8" s="132"/>
      <c r="F8" s="132"/>
      <c r="G8" s="132"/>
      <c r="H8" s="132"/>
      <c r="I8" s="132"/>
      <c r="J8" s="132"/>
      <c r="K8" s="132"/>
      <c r="L8" s="132"/>
      <c r="M8" s="132"/>
      <c r="N8" s="132"/>
      <c r="O8" s="132"/>
      <c r="P8" s="132"/>
      <c r="Q8" s="132"/>
      <c r="R8" s="133"/>
      <c r="S8" s="139"/>
      <c r="T8" s="140"/>
      <c r="U8" s="140"/>
      <c r="V8" s="140"/>
      <c r="W8" s="140"/>
      <c r="X8" s="140"/>
      <c r="Y8" s="140"/>
      <c r="Z8" s="140"/>
      <c r="AA8" s="140"/>
      <c r="AB8" s="140"/>
      <c r="AC8" s="140"/>
      <c r="AD8" s="140"/>
      <c r="AE8" s="140"/>
      <c r="AF8" s="141"/>
    </row>
    <row r="9" spans="1:32" ht="27.75" customHeight="1" x14ac:dyDescent="0.6">
      <c r="A9" s="99"/>
      <c r="B9" s="99"/>
      <c r="C9" s="132"/>
      <c r="D9" s="132"/>
      <c r="E9" s="132"/>
      <c r="F9" s="132"/>
      <c r="G9" s="132"/>
      <c r="H9" s="132"/>
      <c r="I9" s="132"/>
      <c r="J9" s="132"/>
      <c r="K9" s="132"/>
      <c r="L9" s="132"/>
      <c r="M9" s="132"/>
      <c r="N9" s="132"/>
      <c r="O9" s="132"/>
      <c r="P9" s="132"/>
      <c r="Q9" s="132"/>
      <c r="R9" s="133"/>
      <c r="S9" s="139"/>
      <c r="T9" s="140"/>
      <c r="U9" s="140"/>
      <c r="V9" s="140"/>
      <c r="W9" s="140"/>
      <c r="X9" s="140"/>
      <c r="Y9" s="140"/>
      <c r="Z9" s="140"/>
      <c r="AA9" s="140"/>
      <c r="AB9" s="140"/>
      <c r="AC9" s="140"/>
      <c r="AD9" s="140"/>
      <c r="AE9" s="140"/>
      <c r="AF9" s="141"/>
    </row>
    <row r="10" spans="1:32" ht="24" hidden="1" customHeight="1" x14ac:dyDescent="0.5">
      <c r="A10" s="105"/>
      <c r="B10" s="106"/>
      <c r="C10" s="132"/>
      <c r="D10" s="132"/>
      <c r="E10" s="132"/>
      <c r="F10" s="132"/>
      <c r="G10" s="132"/>
      <c r="H10" s="132"/>
      <c r="I10" s="132"/>
      <c r="J10" s="132"/>
      <c r="K10" s="132"/>
      <c r="L10" s="132"/>
      <c r="M10" s="132"/>
      <c r="N10" s="132"/>
      <c r="O10" s="132"/>
      <c r="P10" s="132"/>
      <c r="Q10" s="132"/>
      <c r="R10" s="133"/>
      <c r="S10" s="139"/>
      <c r="T10" s="140"/>
      <c r="U10" s="140"/>
      <c r="V10" s="140"/>
      <c r="W10" s="140"/>
      <c r="X10" s="140"/>
      <c r="Y10" s="140"/>
      <c r="Z10" s="140"/>
      <c r="AA10" s="140"/>
      <c r="AB10" s="140"/>
      <c r="AC10" s="140"/>
      <c r="AD10" s="140"/>
      <c r="AE10" s="140"/>
      <c r="AF10" s="141"/>
    </row>
    <row r="11" spans="1:32" ht="24" hidden="1" customHeight="1" x14ac:dyDescent="0.5">
      <c r="A11" s="105"/>
      <c r="B11" s="106"/>
      <c r="C11" s="134"/>
      <c r="D11" s="134"/>
      <c r="E11" s="134"/>
      <c r="F11" s="134"/>
      <c r="G11" s="134"/>
      <c r="H11" s="134"/>
      <c r="I11" s="134"/>
      <c r="J11" s="134"/>
      <c r="K11" s="134"/>
      <c r="L11" s="134"/>
      <c r="M11" s="134"/>
      <c r="N11" s="134"/>
      <c r="O11" s="134"/>
      <c r="P11" s="134"/>
      <c r="Q11" s="134"/>
      <c r="R11" s="135"/>
      <c r="S11" s="142"/>
      <c r="T11" s="143"/>
      <c r="U11" s="143"/>
      <c r="V11" s="143"/>
      <c r="W11" s="143"/>
      <c r="X11" s="143"/>
      <c r="Y11" s="143"/>
      <c r="Z11" s="143"/>
      <c r="AA11" s="143"/>
      <c r="AB11" s="143"/>
      <c r="AC11" s="143"/>
      <c r="AD11" s="143"/>
      <c r="AE11" s="143"/>
      <c r="AF11" s="144"/>
    </row>
    <row r="12" spans="1:32" ht="25.5" x14ac:dyDescent="0.5">
      <c r="A12" s="120" t="s">
        <v>87</v>
      </c>
      <c r="B12" s="120"/>
      <c r="C12" s="120" t="s">
        <v>101</v>
      </c>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row>
    <row r="13" spans="1:32" ht="24" x14ac:dyDescent="0.5">
      <c r="A13" s="100" t="s">
        <v>88</v>
      </c>
      <c r="B13" s="100" t="s">
        <v>89</v>
      </c>
      <c r="C13" s="100">
        <v>1</v>
      </c>
      <c r="D13" s="100">
        <v>2</v>
      </c>
      <c r="E13" s="100">
        <v>3</v>
      </c>
      <c r="F13" s="100">
        <v>4</v>
      </c>
      <c r="G13" s="100">
        <v>5</v>
      </c>
      <c r="H13" s="100">
        <v>6</v>
      </c>
      <c r="I13" s="100">
        <v>7</v>
      </c>
      <c r="J13" s="100">
        <v>8</v>
      </c>
      <c r="K13" s="100">
        <v>9</v>
      </c>
      <c r="L13" s="100">
        <v>10</v>
      </c>
      <c r="M13" s="100">
        <v>11</v>
      </c>
      <c r="N13" s="100">
        <v>12</v>
      </c>
      <c r="O13" s="100">
        <v>13</v>
      </c>
      <c r="P13" s="100">
        <v>14</v>
      </c>
      <c r="Q13" s="100">
        <v>15</v>
      </c>
      <c r="R13" s="100">
        <v>16</v>
      </c>
      <c r="S13" s="100">
        <v>17</v>
      </c>
      <c r="T13" s="100">
        <v>18</v>
      </c>
      <c r="U13" s="100">
        <v>19</v>
      </c>
      <c r="V13" s="100">
        <v>20</v>
      </c>
      <c r="W13" s="100">
        <v>21</v>
      </c>
      <c r="X13" s="100">
        <v>22</v>
      </c>
      <c r="Y13" s="100">
        <v>23</v>
      </c>
      <c r="Z13" s="100">
        <v>24</v>
      </c>
      <c r="AA13" s="100">
        <v>25</v>
      </c>
      <c r="AB13" s="100">
        <v>26</v>
      </c>
      <c r="AC13" s="100">
        <v>27</v>
      </c>
      <c r="AD13" s="100">
        <v>28</v>
      </c>
      <c r="AE13" s="100">
        <v>29</v>
      </c>
      <c r="AF13" s="100">
        <v>30</v>
      </c>
    </row>
    <row r="14" spans="1:32" ht="19.5" x14ac:dyDescent="0.4">
      <c r="A14" s="112"/>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row>
    <row r="15" spans="1:32" ht="19.5" x14ac:dyDescent="0.4">
      <c r="A15" s="11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row>
    <row r="16" spans="1:32" ht="19.5" x14ac:dyDescent="0.4">
      <c r="A16" s="11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row>
    <row r="17" spans="1:38" ht="19.5" x14ac:dyDescent="0.4">
      <c r="A17" s="112"/>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row>
    <row r="18" spans="1:38" ht="19.5" x14ac:dyDescent="0.4">
      <c r="A18" s="112"/>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row>
    <row r="19" spans="1:38" ht="19.5" x14ac:dyDescent="0.4">
      <c r="A19" s="112"/>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row>
    <row r="20" spans="1:38" ht="19.5" x14ac:dyDescent="0.4">
      <c r="A20" s="112"/>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row>
    <row r="21" spans="1:38" ht="19.5" x14ac:dyDescent="0.4">
      <c r="A21" s="112"/>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row>
    <row r="22" spans="1:38" ht="19.5" x14ac:dyDescent="0.4">
      <c r="A22" s="112"/>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row>
    <row r="23" spans="1:38" ht="19.5" x14ac:dyDescent="0.4">
      <c r="A23" s="112"/>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row>
    <row r="24" spans="1:38" ht="19.5" x14ac:dyDescent="0.4">
      <c r="A24" s="112"/>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row>
    <row r="25" spans="1:38" ht="19.5" x14ac:dyDescent="0.4">
      <c r="A25" s="112"/>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row>
    <row r="26" spans="1:38" ht="19.5" x14ac:dyDescent="0.4">
      <c r="A26" s="112"/>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row>
    <row r="27" spans="1:38" ht="19.5" x14ac:dyDescent="0.4">
      <c r="A27" s="112"/>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row>
    <row r="28" spans="1:38" ht="19.5" x14ac:dyDescent="0.4">
      <c r="A28" s="112"/>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row>
    <row r="29" spans="1:38" ht="19.5" x14ac:dyDescent="0.4">
      <c r="A29" s="112"/>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row>
    <row r="30" spans="1:38" ht="20.25" thickBot="1" x14ac:dyDescent="0.45">
      <c r="A30" s="112"/>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row>
    <row r="31" spans="1:38" ht="26.25" thickTop="1" x14ac:dyDescent="0.5">
      <c r="A31" s="122" t="s">
        <v>90</v>
      </c>
      <c r="B31" s="123"/>
      <c r="C31" s="101">
        <f>SUM(C32:C35)</f>
        <v>0</v>
      </c>
      <c r="D31" s="101">
        <f t="shared" ref="D31:AF31" si="0">SUM(D32:D35)</f>
        <v>0</v>
      </c>
      <c r="E31" s="101">
        <f t="shared" si="0"/>
        <v>0</v>
      </c>
      <c r="F31" s="101">
        <f t="shared" si="0"/>
        <v>0</v>
      </c>
      <c r="G31" s="101">
        <f t="shared" si="0"/>
        <v>0</v>
      </c>
      <c r="H31" s="101">
        <f t="shared" si="0"/>
        <v>0</v>
      </c>
      <c r="I31" s="101">
        <f t="shared" si="0"/>
        <v>0</v>
      </c>
      <c r="J31" s="101">
        <f t="shared" si="0"/>
        <v>0</v>
      </c>
      <c r="K31" s="101">
        <f t="shared" si="0"/>
        <v>0</v>
      </c>
      <c r="L31" s="101">
        <f t="shared" si="0"/>
        <v>0</v>
      </c>
      <c r="M31" s="101">
        <f t="shared" si="0"/>
        <v>0</v>
      </c>
      <c r="N31" s="101">
        <f t="shared" si="0"/>
        <v>0</v>
      </c>
      <c r="O31" s="101">
        <f t="shared" si="0"/>
        <v>0</v>
      </c>
      <c r="P31" s="101">
        <f t="shared" si="0"/>
        <v>0</v>
      </c>
      <c r="Q31" s="101">
        <f t="shared" si="0"/>
        <v>0</v>
      </c>
      <c r="R31" s="101">
        <f t="shared" si="0"/>
        <v>0</v>
      </c>
      <c r="S31" s="101">
        <f t="shared" si="0"/>
        <v>0</v>
      </c>
      <c r="T31" s="101">
        <f t="shared" si="0"/>
        <v>0</v>
      </c>
      <c r="U31" s="101">
        <f t="shared" si="0"/>
        <v>0</v>
      </c>
      <c r="V31" s="101">
        <f t="shared" si="0"/>
        <v>0</v>
      </c>
      <c r="W31" s="101">
        <f t="shared" si="0"/>
        <v>0</v>
      </c>
      <c r="X31" s="101">
        <f t="shared" si="0"/>
        <v>0</v>
      </c>
      <c r="Y31" s="101">
        <f t="shared" si="0"/>
        <v>0</v>
      </c>
      <c r="Z31" s="101">
        <f t="shared" si="0"/>
        <v>0</v>
      </c>
      <c r="AA31" s="101">
        <f t="shared" si="0"/>
        <v>0</v>
      </c>
      <c r="AB31" s="101">
        <f t="shared" si="0"/>
        <v>0</v>
      </c>
      <c r="AC31" s="101">
        <f t="shared" si="0"/>
        <v>0</v>
      </c>
      <c r="AD31" s="101">
        <f t="shared" si="0"/>
        <v>0</v>
      </c>
      <c r="AE31" s="101">
        <f t="shared" si="0"/>
        <v>0</v>
      </c>
      <c r="AF31" s="101">
        <f t="shared" si="0"/>
        <v>0</v>
      </c>
      <c r="AG31" s="124"/>
      <c r="AH31" s="124"/>
      <c r="AI31" s="124"/>
      <c r="AJ31" s="124"/>
      <c r="AK31" s="124"/>
      <c r="AL31" s="124"/>
    </row>
    <row r="32" spans="1:38" ht="25.5" x14ac:dyDescent="0.5">
      <c r="A32" s="115"/>
      <c r="B32" s="111" t="s">
        <v>91</v>
      </c>
      <c r="C32" s="102">
        <f>COUNTIFS($B$14:$B$30,"ICU",C14:C30,"●")+COUNTIFS($B$14:$B$30,"ICU",C14:C30,"▲")</f>
        <v>0</v>
      </c>
      <c r="D32" s="102">
        <f t="shared" ref="D32:AF32" si="1">COUNTIFS($B$14:$B$30,"ICU",D14:D30,"●")+COUNTIFS($B$14:$B$30,"ICU",D14:D30,"▲")</f>
        <v>0</v>
      </c>
      <c r="E32" s="102">
        <f t="shared" si="1"/>
        <v>0</v>
      </c>
      <c r="F32" s="102">
        <f t="shared" si="1"/>
        <v>0</v>
      </c>
      <c r="G32" s="102">
        <f t="shared" si="1"/>
        <v>0</v>
      </c>
      <c r="H32" s="102">
        <f t="shared" si="1"/>
        <v>0</v>
      </c>
      <c r="I32" s="102">
        <f t="shared" si="1"/>
        <v>0</v>
      </c>
      <c r="J32" s="102">
        <f t="shared" si="1"/>
        <v>0</v>
      </c>
      <c r="K32" s="102">
        <f t="shared" si="1"/>
        <v>0</v>
      </c>
      <c r="L32" s="102">
        <f t="shared" si="1"/>
        <v>0</v>
      </c>
      <c r="M32" s="102">
        <f t="shared" si="1"/>
        <v>0</v>
      </c>
      <c r="N32" s="102">
        <f t="shared" si="1"/>
        <v>0</v>
      </c>
      <c r="O32" s="102">
        <f t="shared" si="1"/>
        <v>0</v>
      </c>
      <c r="P32" s="102">
        <f t="shared" si="1"/>
        <v>0</v>
      </c>
      <c r="Q32" s="102">
        <f t="shared" si="1"/>
        <v>0</v>
      </c>
      <c r="R32" s="102">
        <f t="shared" si="1"/>
        <v>0</v>
      </c>
      <c r="S32" s="102">
        <f t="shared" si="1"/>
        <v>0</v>
      </c>
      <c r="T32" s="102">
        <f t="shared" si="1"/>
        <v>0</v>
      </c>
      <c r="U32" s="102">
        <f t="shared" si="1"/>
        <v>0</v>
      </c>
      <c r="V32" s="102">
        <f t="shared" si="1"/>
        <v>0</v>
      </c>
      <c r="W32" s="102">
        <f t="shared" si="1"/>
        <v>0</v>
      </c>
      <c r="X32" s="102">
        <f t="shared" si="1"/>
        <v>0</v>
      </c>
      <c r="Y32" s="102">
        <f t="shared" si="1"/>
        <v>0</v>
      </c>
      <c r="Z32" s="102">
        <f t="shared" si="1"/>
        <v>0</v>
      </c>
      <c r="AA32" s="102">
        <f t="shared" si="1"/>
        <v>0</v>
      </c>
      <c r="AB32" s="102">
        <f t="shared" si="1"/>
        <v>0</v>
      </c>
      <c r="AC32" s="102">
        <f t="shared" si="1"/>
        <v>0</v>
      </c>
      <c r="AD32" s="102">
        <f t="shared" si="1"/>
        <v>0</v>
      </c>
      <c r="AE32" s="102">
        <f t="shared" si="1"/>
        <v>0</v>
      </c>
      <c r="AF32" s="102">
        <f t="shared" si="1"/>
        <v>0</v>
      </c>
    </row>
    <row r="33" spans="1:32" ht="25.5" x14ac:dyDescent="0.5">
      <c r="A33" s="115"/>
      <c r="B33" s="111" t="s">
        <v>92</v>
      </c>
      <c r="C33" s="102">
        <f>COUNTIFS($B$14:$B$30,"HCU",C14:C30,"●")+COUNTIFS($B$14:$B$30,"HCU",C14:C30,"▲")</f>
        <v>0</v>
      </c>
      <c r="D33" s="102">
        <f t="shared" ref="D33:AF33" si="2">COUNTIFS($B$14:$B$30,"HCU",D14:D30,"●")+COUNTIFS($B$14:$B$30,"HCU",D14:D30,"▲")</f>
        <v>0</v>
      </c>
      <c r="E33" s="102">
        <f t="shared" si="2"/>
        <v>0</v>
      </c>
      <c r="F33" s="102">
        <f t="shared" si="2"/>
        <v>0</v>
      </c>
      <c r="G33" s="102">
        <f t="shared" si="2"/>
        <v>0</v>
      </c>
      <c r="H33" s="102">
        <f t="shared" si="2"/>
        <v>0</v>
      </c>
      <c r="I33" s="102">
        <f t="shared" si="2"/>
        <v>0</v>
      </c>
      <c r="J33" s="102">
        <f t="shared" si="2"/>
        <v>0</v>
      </c>
      <c r="K33" s="102">
        <f t="shared" si="2"/>
        <v>0</v>
      </c>
      <c r="L33" s="102">
        <f t="shared" si="2"/>
        <v>0</v>
      </c>
      <c r="M33" s="102">
        <f t="shared" si="2"/>
        <v>0</v>
      </c>
      <c r="N33" s="102">
        <f t="shared" si="2"/>
        <v>0</v>
      </c>
      <c r="O33" s="102">
        <f t="shared" si="2"/>
        <v>0</v>
      </c>
      <c r="P33" s="102">
        <f t="shared" si="2"/>
        <v>0</v>
      </c>
      <c r="Q33" s="102">
        <f t="shared" si="2"/>
        <v>0</v>
      </c>
      <c r="R33" s="102">
        <f t="shared" si="2"/>
        <v>0</v>
      </c>
      <c r="S33" s="102">
        <f t="shared" si="2"/>
        <v>0</v>
      </c>
      <c r="T33" s="102">
        <f t="shared" si="2"/>
        <v>0</v>
      </c>
      <c r="U33" s="102">
        <f t="shared" si="2"/>
        <v>0</v>
      </c>
      <c r="V33" s="102">
        <f t="shared" si="2"/>
        <v>0</v>
      </c>
      <c r="W33" s="102">
        <f t="shared" si="2"/>
        <v>0</v>
      </c>
      <c r="X33" s="102">
        <f t="shared" si="2"/>
        <v>0</v>
      </c>
      <c r="Y33" s="102">
        <f t="shared" si="2"/>
        <v>0</v>
      </c>
      <c r="Z33" s="102">
        <f t="shared" si="2"/>
        <v>0</v>
      </c>
      <c r="AA33" s="102">
        <f t="shared" si="2"/>
        <v>0</v>
      </c>
      <c r="AB33" s="102">
        <f t="shared" si="2"/>
        <v>0</v>
      </c>
      <c r="AC33" s="102">
        <f t="shared" si="2"/>
        <v>0</v>
      </c>
      <c r="AD33" s="102">
        <f t="shared" si="2"/>
        <v>0</v>
      </c>
      <c r="AE33" s="102">
        <f t="shared" si="2"/>
        <v>0</v>
      </c>
      <c r="AF33" s="102">
        <f t="shared" si="2"/>
        <v>0</v>
      </c>
    </row>
    <row r="34" spans="1:32" ht="25.5" x14ac:dyDescent="0.5">
      <c r="A34" s="115"/>
      <c r="B34" s="111" t="s">
        <v>107</v>
      </c>
      <c r="C34" s="102">
        <f>COUNTIFS($B$14:$B$30,"中等症Ⅱ等",C14:C30,"●")+COUNTIFS($B$14:$B$30,"中等症Ⅱ等",C14:C30,"▲")</f>
        <v>0</v>
      </c>
      <c r="D34" s="102">
        <f t="shared" ref="D34:AF34" si="3">COUNTIFS($B$14:$B$30,"中等症Ⅱ等",D14:D30,"●")+COUNTIFS($B$14:$B$30,"中等症Ⅱ等",D14:D30,"▲")</f>
        <v>0</v>
      </c>
      <c r="E34" s="102">
        <f t="shared" si="3"/>
        <v>0</v>
      </c>
      <c r="F34" s="102">
        <f t="shared" si="3"/>
        <v>0</v>
      </c>
      <c r="G34" s="102">
        <f t="shared" si="3"/>
        <v>0</v>
      </c>
      <c r="H34" s="102">
        <f t="shared" si="3"/>
        <v>0</v>
      </c>
      <c r="I34" s="102">
        <f t="shared" si="3"/>
        <v>0</v>
      </c>
      <c r="J34" s="102">
        <f t="shared" si="3"/>
        <v>0</v>
      </c>
      <c r="K34" s="102">
        <f t="shared" si="3"/>
        <v>0</v>
      </c>
      <c r="L34" s="102">
        <f t="shared" si="3"/>
        <v>0</v>
      </c>
      <c r="M34" s="102">
        <f t="shared" si="3"/>
        <v>0</v>
      </c>
      <c r="N34" s="102">
        <f t="shared" si="3"/>
        <v>0</v>
      </c>
      <c r="O34" s="102">
        <f t="shared" si="3"/>
        <v>0</v>
      </c>
      <c r="P34" s="102">
        <f t="shared" si="3"/>
        <v>0</v>
      </c>
      <c r="Q34" s="102">
        <f t="shared" si="3"/>
        <v>0</v>
      </c>
      <c r="R34" s="102">
        <f t="shared" si="3"/>
        <v>0</v>
      </c>
      <c r="S34" s="102">
        <f t="shared" si="3"/>
        <v>0</v>
      </c>
      <c r="T34" s="102">
        <f t="shared" si="3"/>
        <v>0</v>
      </c>
      <c r="U34" s="102">
        <f t="shared" si="3"/>
        <v>0</v>
      </c>
      <c r="V34" s="102">
        <f t="shared" si="3"/>
        <v>0</v>
      </c>
      <c r="W34" s="102">
        <f t="shared" si="3"/>
        <v>0</v>
      </c>
      <c r="X34" s="102">
        <f t="shared" si="3"/>
        <v>0</v>
      </c>
      <c r="Y34" s="102">
        <f t="shared" si="3"/>
        <v>0</v>
      </c>
      <c r="Z34" s="102">
        <f t="shared" si="3"/>
        <v>0</v>
      </c>
      <c r="AA34" s="102">
        <f t="shared" si="3"/>
        <v>0</v>
      </c>
      <c r="AB34" s="102">
        <f t="shared" si="3"/>
        <v>0</v>
      </c>
      <c r="AC34" s="102">
        <f t="shared" si="3"/>
        <v>0</v>
      </c>
      <c r="AD34" s="102">
        <f t="shared" si="3"/>
        <v>0</v>
      </c>
      <c r="AE34" s="102">
        <f t="shared" si="3"/>
        <v>0</v>
      </c>
      <c r="AF34" s="102">
        <f t="shared" si="3"/>
        <v>0</v>
      </c>
    </row>
    <row r="35" spans="1:32" ht="26.25" thickBot="1" x14ac:dyDescent="0.55000000000000004">
      <c r="A35" s="115"/>
      <c r="B35" s="111" t="s">
        <v>93</v>
      </c>
      <c r="C35" s="102">
        <f>COUNTIFS($B$14:$B$30,"その他",C14:C30,"●")+COUNTIFS($B$14:$B$30,"その他",C14:C30,"▲")</f>
        <v>0</v>
      </c>
      <c r="D35" s="102">
        <f t="shared" ref="D35:AF35" si="4">COUNTIFS($B$14:$B$30,"その他",D14:D30,"●")+COUNTIFS($B$14:$B$30,"その他",D14:D30,"▲")</f>
        <v>0</v>
      </c>
      <c r="E35" s="102">
        <f t="shared" si="4"/>
        <v>0</v>
      </c>
      <c r="F35" s="102">
        <f t="shared" si="4"/>
        <v>0</v>
      </c>
      <c r="G35" s="102">
        <f t="shared" si="4"/>
        <v>0</v>
      </c>
      <c r="H35" s="102">
        <f t="shared" si="4"/>
        <v>0</v>
      </c>
      <c r="I35" s="102">
        <f t="shared" si="4"/>
        <v>0</v>
      </c>
      <c r="J35" s="102">
        <f t="shared" si="4"/>
        <v>0</v>
      </c>
      <c r="K35" s="102">
        <f t="shared" si="4"/>
        <v>0</v>
      </c>
      <c r="L35" s="102">
        <f t="shared" si="4"/>
        <v>0</v>
      </c>
      <c r="M35" s="102">
        <f t="shared" si="4"/>
        <v>0</v>
      </c>
      <c r="N35" s="102">
        <f t="shared" si="4"/>
        <v>0</v>
      </c>
      <c r="O35" s="102">
        <f t="shared" si="4"/>
        <v>0</v>
      </c>
      <c r="P35" s="102">
        <f t="shared" si="4"/>
        <v>0</v>
      </c>
      <c r="Q35" s="102">
        <f t="shared" si="4"/>
        <v>0</v>
      </c>
      <c r="R35" s="102">
        <f t="shared" si="4"/>
        <v>0</v>
      </c>
      <c r="S35" s="102">
        <f t="shared" si="4"/>
        <v>0</v>
      </c>
      <c r="T35" s="102">
        <f t="shared" si="4"/>
        <v>0</v>
      </c>
      <c r="U35" s="102">
        <f t="shared" si="4"/>
        <v>0</v>
      </c>
      <c r="V35" s="102">
        <f t="shared" si="4"/>
        <v>0</v>
      </c>
      <c r="W35" s="102">
        <f t="shared" si="4"/>
        <v>0</v>
      </c>
      <c r="X35" s="102">
        <f t="shared" si="4"/>
        <v>0</v>
      </c>
      <c r="Y35" s="102">
        <f t="shared" si="4"/>
        <v>0</v>
      </c>
      <c r="Z35" s="102">
        <f t="shared" si="4"/>
        <v>0</v>
      </c>
      <c r="AA35" s="102">
        <f t="shared" si="4"/>
        <v>0</v>
      </c>
      <c r="AB35" s="102">
        <f t="shared" si="4"/>
        <v>0</v>
      </c>
      <c r="AC35" s="102">
        <f t="shared" si="4"/>
        <v>0</v>
      </c>
      <c r="AD35" s="102">
        <f t="shared" si="4"/>
        <v>0</v>
      </c>
      <c r="AE35" s="102">
        <f t="shared" si="4"/>
        <v>0</v>
      </c>
      <c r="AF35" s="102">
        <f t="shared" si="4"/>
        <v>0</v>
      </c>
    </row>
    <row r="36" spans="1:32" ht="26.25" hidden="1" thickBot="1" x14ac:dyDescent="0.55000000000000004">
      <c r="A36" s="125" t="s">
        <v>95</v>
      </c>
      <c r="B36" s="126"/>
      <c r="C36" s="102">
        <f>SUM(C37:C40)</f>
        <v>0</v>
      </c>
      <c r="D36" s="102">
        <f t="shared" ref="D36:AF36" si="5">SUM(D37:D40)</f>
        <v>0</v>
      </c>
      <c r="E36" s="102">
        <f t="shared" si="5"/>
        <v>0</v>
      </c>
      <c r="F36" s="102">
        <f t="shared" si="5"/>
        <v>0</v>
      </c>
      <c r="G36" s="102">
        <f t="shared" si="5"/>
        <v>0</v>
      </c>
      <c r="H36" s="102">
        <f t="shared" si="5"/>
        <v>0</v>
      </c>
      <c r="I36" s="102">
        <f t="shared" si="5"/>
        <v>0</v>
      </c>
      <c r="J36" s="102">
        <f t="shared" si="5"/>
        <v>0</v>
      </c>
      <c r="K36" s="102">
        <f t="shared" si="5"/>
        <v>0</v>
      </c>
      <c r="L36" s="102">
        <f t="shared" si="5"/>
        <v>0</v>
      </c>
      <c r="M36" s="102">
        <f t="shared" si="5"/>
        <v>0</v>
      </c>
      <c r="N36" s="102">
        <f t="shared" si="5"/>
        <v>0</v>
      </c>
      <c r="O36" s="102">
        <f t="shared" si="5"/>
        <v>0</v>
      </c>
      <c r="P36" s="102">
        <f t="shared" si="5"/>
        <v>0</v>
      </c>
      <c r="Q36" s="102">
        <f t="shared" si="5"/>
        <v>0</v>
      </c>
      <c r="R36" s="102">
        <f t="shared" si="5"/>
        <v>0</v>
      </c>
      <c r="S36" s="102">
        <f t="shared" si="5"/>
        <v>0</v>
      </c>
      <c r="T36" s="102">
        <f t="shared" si="5"/>
        <v>0</v>
      </c>
      <c r="U36" s="102">
        <f t="shared" si="5"/>
        <v>0</v>
      </c>
      <c r="V36" s="102">
        <f t="shared" si="5"/>
        <v>0</v>
      </c>
      <c r="W36" s="102">
        <f t="shared" si="5"/>
        <v>0</v>
      </c>
      <c r="X36" s="102">
        <f t="shared" si="5"/>
        <v>0</v>
      </c>
      <c r="Y36" s="102">
        <f t="shared" si="5"/>
        <v>0</v>
      </c>
      <c r="Z36" s="102">
        <f t="shared" si="5"/>
        <v>0</v>
      </c>
      <c r="AA36" s="102">
        <f t="shared" si="5"/>
        <v>0</v>
      </c>
      <c r="AB36" s="102">
        <f t="shared" si="5"/>
        <v>0</v>
      </c>
      <c r="AC36" s="102">
        <f t="shared" si="5"/>
        <v>0</v>
      </c>
      <c r="AD36" s="102">
        <f t="shared" si="5"/>
        <v>0</v>
      </c>
      <c r="AE36" s="102">
        <f t="shared" si="5"/>
        <v>0</v>
      </c>
      <c r="AF36" s="102">
        <f t="shared" si="5"/>
        <v>0</v>
      </c>
    </row>
    <row r="37" spans="1:32" ht="26.25" hidden="1" thickBot="1" x14ac:dyDescent="0.55000000000000004">
      <c r="A37" s="115"/>
      <c r="B37" s="111" t="s">
        <v>108</v>
      </c>
      <c r="C37" s="102">
        <f t="shared" ref="C37:AF40" si="6">C32-C42</f>
        <v>0</v>
      </c>
      <c r="D37" s="102">
        <f t="shared" si="6"/>
        <v>0</v>
      </c>
      <c r="E37" s="102">
        <f t="shared" si="6"/>
        <v>0</v>
      </c>
      <c r="F37" s="102">
        <f t="shared" si="6"/>
        <v>0</v>
      </c>
      <c r="G37" s="102">
        <f t="shared" si="6"/>
        <v>0</v>
      </c>
      <c r="H37" s="102">
        <f t="shared" si="6"/>
        <v>0</v>
      </c>
      <c r="I37" s="102">
        <f t="shared" si="6"/>
        <v>0</v>
      </c>
      <c r="J37" s="102">
        <f t="shared" si="6"/>
        <v>0</v>
      </c>
      <c r="K37" s="102">
        <f t="shared" si="6"/>
        <v>0</v>
      </c>
      <c r="L37" s="102">
        <f t="shared" si="6"/>
        <v>0</v>
      </c>
      <c r="M37" s="102">
        <f t="shared" si="6"/>
        <v>0</v>
      </c>
      <c r="N37" s="102">
        <f t="shared" si="6"/>
        <v>0</v>
      </c>
      <c r="O37" s="102">
        <f t="shared" si="6"/>
        <v>0</v>
      </c>
      <c r="P37" s="102">
        <f t="shared" si="6"/>
        <v>0</v>
      </c>
      <c r="Q37" s="102">
        <f t="shared" si="6"/>
        <v>0</v>
      </c>
      <c r="R37" s="102">
        <f t="shared" si="6"/>
        <v>0</v>
      </c>
      <c r="S37" s="102">
        <f t="shared" si="6"/>
        <v>0</v>
      </c>
      <c r="T37" s="102">
        <f t="shared" si="6"/>
        <v>0</v>
      </c>
      <c r="U37" s="102">
        <f t="shared" si="6"/>
        <v>0</v>
      </c>
      <c r="V37" s="102">
        <f t="shared" si="6"/>
        <v>0</v>
      </c>
      <c r="W37" s="102">
        <f t="shared" si="6"/>
        <v>0</v>
      </c>
      <c r="X37" s="102">
        <f t="shared" si="6"/>
        <v>0</v>
      </c>
      <c r="Y37" s="102">
        <f t="shared" si="6"/>
        <v>0</v>
      </c>
      <c r="Z37" s="102">
        <f t="shared" si="6"/>
        <v>0</v>
      </c>
      <c r="AA37" s="102">
        <f t="shared" si="6"/>
        <v>0</v>
      </c>
      <c r="AB37" s="102">
        <f t="shared" si="6"/>
        <v>0</v>
      </c>
      <c r="AC37" s="102">
        <f t="shared" si="6"/>
        <v>0</v>
      </c>
      <c r="AD37" s="102">
        <f t="shared" si="6"/>
        <v>0</v>
      </c>
      <c r="AE37" s="102">
        <f t="shared" si="6"/>
        <v>0</v>
      </c>
      <c r="AF37" s="102">
        <f t="shared" si="6"/>
        <v>0</v>
      </c>
    </row>
    <row r="38" spans="1:32" ht="26.25" hidden="1" thickBot="1" x14ac:dyDescent="0.55000000000000004">
      <c r="A38" s="115"/>
      <c r="B38" s="111" t="s">
        <v>109</v>
      </c>
      <c r="C38" s="102">
        <f t="shared" si="6"/>
        <v>0</v>
      </c>
      <c r="D38" s="102">
        <f t="shared" si="6"/>
        <v>0</v>
      </c>
      <c r="E38" s="102">
        <f t="shared" si="6"/>
        <v>0</v>
      </c>
      <c r="F38" s="102">
        <f t="shared" si="6"/>
        <v>0</v>
      </c>
      <c r="G38" s="102">
        <f t="shared" si="6"/>
        <v>0</v>
      </c>
      <c r="H38" s="102">
        <f t="shared" si="6"/>
        <v>0</v>
      </c>
      <c r="I38" s="102">
        <f t="shared" si="6"/>
        <v>0</v>
      </c>
      <c r="J38" s="102">
        <f t="shared" si="6"/>
        <v>0</v>
      </c>
      <c r="K38" s="102">
        <f t="shared" si="6"/>
        <v>0</v>
      </c>
      <c r="L38" s="102">
        <f t="shared" si="6"/>
        <v>0</v>
      </c>
      <c r="M38" s="102">
        <f t="shared" si="6"/>
        <v>0</v>
      </c>
      <c r="N38" s="102">
        <f t="shared" si="6"/>
        <v>0</v>
      </c>
      <c r="O38" s="102">
        <f t="shared" si="6"/>
        <v>0</v>
      </c>
      <c r="P38" s="102">
        <f t="shared" si="6"/>
        <v>0</v>
      </c>
      <c r="Q38" s="102">
        <f t="shared" si="6"/>
        <v>0</v>
      </c>
      <c r="R38" s="102">
        <f t="shared" si="6"/>
        <v>0</v>
      </c>
      <c r="S38" s="102">
        <f t="shared" si="6"/>
        <v>0</v>
      </c>
      <c r="T38" s="102">
        <f t="shared" si="6"/>
        <v>0</v>
      </c>
      <c r="U38" s="102">
        <f t="shared" si="6"/>
        <v>0</v>
      </c>
      <c r="V38" s="102">
        <f t="shared" si="6"/>
        <v>0</v>
      </c>
      <c r="W38" s="102">
        <f t="shared" si="6"/>
        <v>0</v>
      </c>
      <c r="X38" s="102">
        <f t="shared" si="6"/>
        <v>0</v>
      </c>
      <c r="Y38" s="102">
        <f t="shared" si="6"/>
        <v>0</v>
      </c>
      <c r="Z38" s="102">
        <f t="shared" si="6"/>
        <v>0</v>
      </c>
      <c r="AA38" s="102">
        <f t="shared" si="6"/>
        <v>0</v>
      </c>
      <c r="AB38" s="102">
        <f t="shared" si="6"/>
        <v>0</v>
      </c>
      <c r="AC38" s="102">
        <f t="shared" si="6"/>
        <v>0</v>
      </c>
      <c r="AD38" s="102">
        <f t="shared" si="6"/>
        <v>0</v>
      </c>
      <c r="AE38" s="102">
        <f t="shared" si="6"/>
        <v>0</v>
      </c>
      <c r="AF38" s="102">
        <f t="shared" si="6"/>
        <v>0</v>
      </c>
    </row>
    <row r="39" spans="1:32" ht="26.25" hidden="1" thickBot="1" x14ac:dyDescent="0.55000000000000004">
      <c r="A39" s="115"/>
      <c r="B39" s="111" t="s">
        <v>107</v>
      </c>
      <c r="C39" s="102">
        <f t="shared" si="6"/>
        <v>0</v>
      </c>
      <c r="D39" s="102">
        <f t="shared" si="6"/>
        <v>0</v>
      </c>
      <c r="E39" s="102">
        <f t="shared" si="6"/>
        <v>0</v>
      </c>
      <c r="F39" s="102">
        <f t="shared" si="6"/>
        <v>0</v>
      </c>
      <c r="G39" s="102">
        <f t="shared" si="6"/>
        <v>0</v>
      </c>
      <c r="H39" s="102">
        <f t="shared" si="6"/>
        <v>0</v>
      </c>
      <c r="I39" s="102">
        <f t="shared" si="6"/>
        <v>0</v>
      </c>
      <c r="J39" s="102">
        <f t="shared" si="6"/>
        <v>0</v>
      </c>
      <c r="K39" s="102">
        <f t="shared" si="6"/>
        <v>0</v>
      </c>
      <c r="L39" s="102">
        <f t="shared" si="6"/>
        <v>0</v>
      </c>
      <c r="M39" s="102">
        <f t="shared" si="6"/>
        <v>0</v>
      </c>
      <c r="N39" s="102">
        <f t="shared" si="6"/>
        <v>0</v>
      </c>
      <c r="O39" s="102">
        <f t="shared" si="6"/>
        <v>0</v>
      </c>
      <c r="P39" s="102">
        <f t="shared" si="6"/>
        <v>0</v>
      </c>
      <c r="Q39" s="102">
        <f t="shared" si="6"/>
        <v>0</v>
      </c>
      <c r="R39" s="102">
        <f t="shared" si="6"/>
        <v>0</v>
      </c>
      <c r="S39" s="102">
        <f t="shared" si="6"/>
        <v>0</v>
      </c>
      <c r="T39" s="102">
        <f t="shared" si="6"/>
        <v>0</v>
      </c>
      <c r="U39" s="102">
        <f t="shared" si="6"/>
        <v>0</v>
      </c>
      <c r="V39" s="102">
        <f t="shared" si="6"/>
        <v>0</v>
      </c>
      <c r="W39" s="102">
        <f t="shared" si="6"/>
        <v>0</v>
      </c>
      <c r="X39" s="102">
        <f t="shared" si="6"/>
        <v>0</v>
      </c>
      <c r="Y39" s="102">
        <f t="shared" si="6"/>
        <v>0</v>
      </c>
      <c r="Z39" s="102">
        <f t="shared" si="6"/>
        <v>0</v>
      </c>
      <c r="AA39" s="102">
        <f t="shared" si="6"/>
        <v>0</v>
      </c>
      <c r="AB39" s="102">
        <f t="shared" si="6"/>
        <v>0</v>
      </c>
      <c r="AC39" s="102">
        <f t="shared" si="6"/>
        <v>0</v>
      </c>
      <c r="AD39" s="102">
        <f t="shared" si="6"/>
        <v>0</v>
      </c>
      <c r="AE39" s="102">
        <f t="shared" si="6"/>
        <v>0</v>
      </c>
      <c r="AF39" s="102">
        <f t="shared" si="6"/>
        <v>0</v>
      </c>
    </row>
    <row r="40" spans="1:32" ht="26.25" hidden="1" thickBot="1" x14ac:dyDescent="0.55000000000000004">
      <c r="A40" s="115"/>
      <c r="B40" s="111" t="s">
        <v>93</v>
      </c>
      <c r="C40" s="103">
        <f t="shared" si="6"/>
        <v>0</v>
      </c>
      <c r="D40" s="103">
        <f t="shared" si="6"/>
        <v>0</v>
      </c>
      <c r="E40" s="103">
        <f t="shared" si="6"/>
        <v>0</v>
      </c>
      <c r="F40" s="103">
        <f t="shared" si="6"/>
        <v>0</v>
      </c>
      <c r="G40" s="103">
        <f t="shared" si="6"/>
        <v>0</v>
      </c>
      <c r="H40" s="103">
        <f t="shared" si="6"/>
        <v>0</v>
      </c>
      <c r="I40" s="103">
        <f t="shared" si="6"/>
        <v>0</v>
      </c>
      <c r="J40" s="103">
        <f t="shared" si="6"/>
        <v>0</v>
      </c>
      <c r="K40" s="103">
        <f t="shared" si="6"/>
        <v>0</v>
      </c>
      <c r="L40" s="103">
        <f t="shared" si="6"/>
        <v>0</v>
      </c>
      <c r="M40" s="103">
        <f t="shared" si="6"/>
        <v>0</v>
      </c>
      <c r="N40" s="103">
        <f t="shared" si="6"/>
        <v>0</v>
      </c>
      <c r="O40" s="103">
        <f t="shared" si="6"/>
        <v>0</v>
      </c>
      <c r="P40" s="103">
        <f t="shared" si="6"/>
        <v>0</v>
      </c>
      <c r="Q40" s="103">
        <f t="shared" si="6"/>
        <v>0</v>
      </c>
      <c r="R40" s="103">
        <f t="shared" si="6"/>
        <v>0</v>
      </c>
      <c r="S40" s="103">
        <f t="shared" si="6"/>
        <v>0</v>
      </c>
      <c r="T40" s="103">
        <f t="shared" si="6"/>
        <v>0</v>
      </c>
      <c r="U40" s="103">
        <f t="shared" si="6"/>
        <v>0</v>
      </c>
      <c r="V40" s="103">
        <f t="shared" si="6"/>
        <v>0</v>
      </c>
      <c r="W40" s="103">
        <f t="shared" si="6"/>
        <v>0</v>
      </c>
      <c r="X40" s="103">
        <f t="shared" si="6"/>
        <v>0</v>
      </c>
      <c r="Y40" s="103">
        <f t="shared" si="6"/>
        <v>0</v>
      </c>
      <c r="Z40" s="103">
        <f t="shared" si="6"/>
        <v>0</v>
      </c>
      <c r="AA40" s="103">
        <f t="shared" si="6"/>
        <v>0</v>
      </c>
      <c r="AB40" s="103">
        <f t="shared" si="6"/>
        <v>0</v>
      </c>
      <c r="AC40" s="103">
        <f t="shared" si="6"/>
        <v>0</v>
      </c>
      <c r="AD40" s="103">
        <f t="shared" si="6"/>
        <v>0</v>
      </c>
      <c r="AE40" s="103">
        <f t="shared" si="6"/>
        <v>0</v>
      </c>
      <c r="AF40" s="103">
        <f t="shared" si="6"/>
        <v>0</v>
      </c>
    </row>
    <row r="41" spans="1:32" ht="27" thickTop="1" thickBot="1" x14ac:dyDescent="0.55000000000000004">
      <c r="A41" s="125" t="s">
        <v>96</v>
      </c>
      <c r="B41" s="126"/>
      <c r="C41" s="108">
        <f>SUM(C42:C45)</f>
        <v>0</v>
      </c>
      <c r="D41" s="108">
        <f t="shared" ref="D41:AF41" si="7">SUM(D42:D45)</f>
        <v>0</v>
      </c>
      <c r="E41" s="108">
        <f t="shared" si="7"/>
        <v>0</v>
      </c>
      <c r="F41" s="108">
        <f t="shared" si="7"/>
        <v>0</v>
      </c>
      <c r="G41" s="108">
        <f t="shared" si="7"/>
        <v>0</v>
      </c>
      <c r="H41" s="108">
        <f t="shared" si="7"/>
        <v>0</v>
      </c>
      <c r="I41" s="108">
        <f t="shared" si="7"/>
        <v>0</v>
      </c>
      <c r="J41" s="108">
        <f t="shared" si="7"/>
        <v>0</v>
      </c>
      <c r="K41" s="108">
        <f t="shared" si="7"/>
        <v>0</v>
      </c>
      <c r="L41" s="108">
        <f t="shared" si="7"/>
        <v>0</v>
      </c>
      <c r="M41" s="108">
        <f t="shared" si="7"/>
        <v>0</v>
      </c>
      <c r="N41" s="108">
        <f t="shared" si="7"/>
        <v>0</v>
      </c>
      <c r="O41" s="108">
        <f t="shared" si="7"/>
        <v>0</v>
      </c>
      <c r="P41" s="108">
        <f t="shared" si="7"/>
        <v>0</v>
      </c>
      <c r="Q41" s="108">
        <f t="shared" si="7"/>
        <v>0</v>
      </c>
      <c r="R41" s="108">
        <f t="shared" si="7"/>
        <v>0</v>
      </c>
      <c r="S41" s="108">
        <f t="shared" si="7"/>
        <v>0</v>
      </c>
      <c r="T41" s="108">
        <f t="shared" si="7"/>
        <v>0</v>
      </c>
      <c r="U41" s="108">
        <f t="shared" si="7"/>
        <v>0</v>
      </c>
      <c r="V41" s="108">
        <f t="shared" si="7"/>
        <v>0</v>
      </c>
      <c r="W41" s="108">
        <f t="shared" si="7"/>
        <v>0</v>
      </c>
      <c r="X41" s="108">
        <f t="shared" si="7"/>
        <v>0</v>
      </c>
      <c r="Y41" s="108">
        <f t="shared" si="7"/>
        <v>0</v>
      </c>
      <c r="Z41" s="108">
        <f t="shared" si="7"/>
        <v>0</v>
      </c>
      <c r="AA41" s="108">
        <f t="shared" si="7"/>
        <v>0</v>
      </c>
      <c r="AB41" s="108">
        <f t="shared" si="7"/>
        <v>0</v>
      </c>
      <c r="AC41" s="108">
        <f t="shared" si="7"/>
        <v>0</v>
      </c>
      <c r="AD41" s="108">
        <f t="shared" si="7"/>
        <v>0</v>
      </c>
      <c r="AE41" s="108">
        <f t="shared" si="7"/>
        <v>0</v>
      </c>
      <c r="AF41" s="108">
        <f t="shared" si="7"/>
        <v>0</v>
      </c>
    </row>
    <row r="42" spans="1:32" ht="26.25" thickTop="1" x14ac:dyDescent="0.5">
      <c r="A42" s="115"/>
      <c r="B42" s="111" t="s">
        <v>108</v>
      </c>
      <c r="C42" s="107">
        <f t="shared" ref="C42:AF42" si="8">COUNTIFS($B$14:$B$30,"ICU",C14:C30,"▲")</f>
        <v>0</v>
      </c>
      <c r="D42" s="107">
        <f t="shared" si="8"/>
        <v>0</v>
      </c>
      <c r="E42" s="107">
        <f t="shared" si="8"/>
        <v>0</v>
      </c>
      <c r="F42" s="107">
        <f t="shared" si="8"/>
        <v>0</v>
      </c>
      <c r="G42" s="107">
        <f t="shared" si="8"/>
        <v>0</v>
      </c>
      <c r="H42" s="107">
        <f t="shared" si="8"/>
        <v>0</v>
      </c>
      <c r="I42" s="107">
        <f t="shared" si="8"/>
        <v>0</v>
      </c>
      <c r="J42" s="107">
        <f t="shared" si="8"/>
        <v>0</v>
      </c>
      <c r="K42" s="107">
        <f t="shared" si="8"/>
        <v>0</v>
      </c>
      <c r="L42" s="107">
        <f t="shared" si="8"/>
        <v>0</v>
      </c>
      <c r="M42" s="107">
        <f t="shared" si="8"/>
        <v>0</v>
      </c>
      <c r="N42" s="107">
        <f t="shared" si="8"/>
        <v>0</v>
      </c>
      <c r="O42" s="107">
        <f t="shared" si="8"/>
        <v>0</v>
      </c>
      <c r="P42" s="107">
        <f t="shared" si="8"/>
        <v>0</v>
      </c>
      <c r="Q42" s="107">
        <f t="shared" si="8"/>
        <v>0</v>
      </c>
      <c r="R42" s="107">
        <f t="shared" si="8"/>
        <v>0</v>
      </c>
      <c r="S42" s="107">
        <f t="shared" si="8"/>
        <v>0</v>
      </c>
      <c r="T42" s="107">
        <f t="shared" si="8"/>
        <v>0</v>
      </c>
      <c r="U42" s="107">
        <f t="shared" si="8"/>
        <v>0</v>
      </c>
      <c r="V42" s="107">
        <f t="shared" si="8"/>
        <v>0</v>
      </c>
      <c r="W42" s="107">
        <f t="shared" si="8"/>
        <v>0</v>
      </c>
      <c r="X42" s="107">
        <f t="shared" si="8"/>
        <v>0</v>
      </c>
      <c r="Y42" s="107">
        <f t="shared" si="8"/>
        <v>0</v>
      </c>
      <c r="Z42" s="107">
        <f t="shared" si="8"/>
        <v>0</v>
      </c>
      <c r="AA42" s="107">
        <f t="shared" si="8"/>
        <v>0</v>
      </c>
      <c r="AB42" s="107">
        <f t="shared" si="8"/>
        <v>0</v>
      </c>
      <c r="AC42" s="107">
        <f t="shared" si="8"/>
        <v>0</v>
      </c>
      <c r="AD42" s="107">
        <f t="shared" si="8"/>
        <v>0</v>
      </c>
      <c r="AE42" s="107">
        <f t="shared" si="8"/>
        <v>0</v>
      </c>
      <c r="AF42" s="107">
        <f t="shared" si="8"/>
        <v>0</v>
      </c>
    </row>
    <row r="43" spans="1:32" ht="25.5" x14ac:dyDescent="0.5">
      <c r="A43" s="115"/>
      <c r="B43" s="111" t="s">
        <v>109</v>
      </c>
      <c r="C43" s="102">
        <f t="shared" ref="C43:AF43" si="9">COUNTIFS($B$14:$B$30,"HCU",C14:C30,"▲")</f>
        <v>0</v>
      </c>
      <c r="D43" s="102">
        <f t="shared" si="9"/>
        <v>0</v>
      </c>
      <c r="E43" s="102">
        <f t="shared" si="9"/>
        <v>0</v>
      </c>
      <c r="F43" s="102">
        <f t="shared" si="9"/>
        <v>0</v>
      </c>
      <c r="G43" s="102">
        <f t="shared" si="9"/>
        <v>0</v>
      </c>
      <c r="H43" s="102">
        <f t="shared" si="9"/>
        <v>0</v>
      </c>
      <c r="I43" s="102">
        <f t="shared" si="9"/>
        <v>0</v>
      </c>
      <c r="J43" s="102">
        <f t="shared" si="9"/>
        <v>0</v>
      </c>
      <c r="K43" s="102">
        <f t="shared" si="9"/>
        <v>0</v>
      </c>
      <c r="L43" s="102">
        <f t="shared" si="9"/>
        <v>0</v>
      </c>
      <c r="M43" s="102">
        <f t="shared" si="9"/>
        <v>0</v>
      </c>
      <c r="N43" s="102">
        <f t="shared" si="9"/>
        <v>0</v>
      </c>
      <c r="O43" s="102">
        <f t="shared" si="9"/>
        <v>0</v>
      </c>
      <c r="P43" s="102">
        <f t="shared" si="9"/>
        <v>0</v>
      </c>
      <c r="Q43" s="102">
        <f t="shared" si="9"/>
        <v>0</v>
      </c>
      <c r="R43" s="102">
        <f t="shared" si="9"/>
        <v>0</v>
      </c>
      <c r="S43" s="102">
        <f t="shared" si="9"/>
        <v>0</v>
      </c>
      <c r="T43" s="102">
        <f t="shared" si="9"/>
        <v>0</v>
      </c>
      <c r="U43" s="102">
        <f t="shared" si="9"/>
        <v>0</v>
      </c>
      <c r="V43" s="102">
        <f t="shared" si="9"/>
        <v>0</v>
      </c>
      <c r="W43" s="102">
        <f t="shared" si="9"/>
        <v>0</v>
      </c>
      <c r="X43" s="102">
        <f t="shared" si="9"/>
        <v>0</v>
      </c>
      <c r="Y43" s="102">
        <f t="shared" si="9"/>
        <v>0</v>
      </c>
      <c r="Z43" s="102">
        <f t="shared" si="9"/>
        <v>0</v>
      </c>
      <c r="AA43" s="102">
        <f t="shared" si="9"/>
        <v>0</v>
      </c>
      <c r="AB43" s="102">
        <f t="shared" si="9"/>
        <v>0</v>
      </c>
      <c r="AC43" s="102">
        <f t="shared" si="9"/>
        <v>0</v>
      </c>
      <c r="AD43" s="102">
        <f t="shared" si="9"/>
        <v>0</v>
      </c>
      <c r="AE43" s="102">
        <f t="shared" si="9"/>
        <v>0</v>
      </c>
      <c r="AF43" s="102">
        <f t="shared" si="9"/>
        <v>0</v>
      </c>
    </row>
    <row r="44" spans="1:32" ht="25.5" x14ac:dyDescent="0.5">
      <c r="A44" s="115"/>
      <c r="B44" s="111" t="s">
        <v>107</v>
      </c>
      <c r="C44" s="102">
        <f>COUNTIFS($B$14:$B$30,"中等症Ⅱ等",C14:C30,"▲")</f>
        <v>0</v>
      </c>
      <c r="D44" s="102">
        <f t="shared" ref="D44:AF44" si="10">COUNTIFS($B$14:$B$30,"中等症Ⅱ等",D14:D30,"▲")</f>
        <v>0</v>
      </c>
      <c r="E44" s="102">
        <f t="shared" si="10"/>
        <v>0</v>
      </c>
      <c r="F44" s="102">
        <f t="shared" si="10"/>
        <v>0</v>
      </c>
      <c r="G44" s="102">
        <f t="shared" si="10"/>
        <v>0</v>
      </c>
      <c r="H44" s="102">
        <f t="shared" si="10"/>
        <v>0</v>
      </c>
      <c r="I44" s="102">
        <f t="shared" si="10"/>
        <v>0</v>
      </c>
      <c r="J44" s="102">
        <f t="shared" si="10"/>
        <v>0</v>
      </c>
      <c r="K44" s="102">
        <f t="shared" si="10"/>
        <v>0</v>
      </c>
      <c r="L44" s="102">
        <f t="shared" si="10"/>
        <v>0</v>
      </c>
      <c r="M44" s="102">
        <f t="shared" si="10"/>
        <v>0</v>
      </c>
      <c r="N44" s="102">
        <f t="shared" si="10"/>
        <v>0</v>
      </c>
      <c r="O44" s="102">
        <f t="shared" si="10"/>
        <v>0</v>
      </c>
      <c r="P44" s="102">
        <f t="shared" si="10"/>
        <v>0</v>
      </c>
      <c r="Q44" s="102">
        <f t="shared" si="10"/>
        <v>0</v>
      </c>
      <c r="R44" s="102">
        <f t="shared" si="10"/>
        <v>0</v>
      </c>
      <c r="S44" s="102">
        <f t="shared" si="10"/>
        <v>0</v>
      </c>
      <c r="T44" s="102">
        <f t="shared" si="10"/>
        <v>0</v>
      </c>
      <c r="U44" s="102">
        <f t="shared" si="10"/>
        <v>0</v>
      </c>
      <c r="V44" s="102">
        <f t="shared" si="10"/>
        <v>0</v>
      </c>
      <c r="W44" s="102">
        <f t="shared" si="10"/>
        <v>0</v>
      </c>
      <c r="X44" s="102">
        <f t="shared" si="10"/>
        <v>0</v>
      </c>
      <c r="Y44" s="102">
        <f t="shared" si="10"/>
        <v>0</v>
      </c>
      <c r="Z44" s="102">
        <f t="shared" si="10"/>
        <v>0</v>
      </c>
      <c r="AA44" s="102">
        <f t="shared" si="10"/>
        <v>0</v>
      </c>
      <c r="AB44" s="102">
        <f t="shared" si="10"/>
        <v>0</v>
      </c>
      <c r="AC44" s="102">
        <f t="shared" si="10"/>
        <v>0</v>
      </c>
      <c r="AD44" s="102">
        <f t="shared" si="10"/>
        <v>0</v>
      </c>
      <c r="AE44" s="102">
        <f t="shared" si="10"/>
        <v>0</v>
      </c>
      <c r="AF44" s="102">
        <f t="shared" si="10"/>
        <v>0</v>
      </c>
    </row>
    <row r="45" spans="1:32" ht="25.5" x14ac:dyDescent="0.5">
      <c r="A45" s="115"/>
      <c r="B45" s="111" t="s">
        <v>93</v>
      </c>
      <c r="C45" s="102">
        <f>COUNTIFS($B$14:$B$30,"その他",C14:C30,"▲")</f>
        <v>0</v>
      </c>
      <c r="D45" s="102">
        <f t="shared" ref="D45:AF45" si="11">COUNTIFS($B$14:$B$30,"その他",D14:D30,"▲")</f>
        <v>0</v>
      </c>
      <c r="E45" s="102">
        <f t="shared" si="11"/>
        <v>0</v>
      </c>
      <c r="F45" s="102">
        <f t="shared" si="11"/>
        <v>0</v>
      </c>
      <c r="G45" s="102">
        <f t="shared" si="11"/>
        <v>0</v>
      </c>
      <c r="H45" s="102">
        <f t="shared" si="11"/>
        <v>0</v>
      </c>
      <c r="I45" s="102">
        <f t="shared" si="11"/>
        <v>0</v>
      </c>
      <c r="J45" s="102">
        <f t="shared" si="11"/>
        <v>0</v>
      </c>
      <c r="K45" s="102">
        <f t="shared" si="11"/>
        <v>0</v>
      </c>
      <c r="L45" s="102">
        <f t="shared" si="11"/>
        <v>0</v>
      </c>
      <c r="M45" s="102">
        <f t="shared" si="11"/>
        <v>0</v>
      </c>
      <c r="N45" s="102">
        <f t="shared" si="11"/>
        <v>0</v>
      </c>
      <c r="O45" s="102">
        <f t="shared" si="11"/>
        <v>0</v>
      </c>
      <c r="P45" s="102">
        <f t="shared" si="11"/>
        <v>0</v>
      </c>
      <c r="Q45" s="102">
        <f t="shared" si="11"/>
        <v>0</v>
      </c>
      <c r="R45" s="102">
        <f t="shared" si="11"/>
        <v>0</v>
      </c>
      <c r="S45" s="102">
        <f t="shared" si="11"/>
        <v>0</v>
      </c>
      <c r="T45" s="102">
        <f t="shared" si="11"/>
        <v>0</v>
      </c>
      <c r="U45" s="102">
        <f t="shared" si="11"/>
        <v>0</v>
      </c>
      <c r="V45" s="102">
        <f t="shared" si="11"/>
        <v>0</v>
      </c>
      <c r="W45" s="102">
        <f t="shared" si="11"/>
        <v>0</v>
      </c>
      <c r="X45" s="102">
        <f t="shared" si="11"/>
        <v>0</v>
      </c>
      <c r="Y45" s="102">
        <f t="shared" si="11"/>
        <v>0</v>
      </c>
      <c r="Z45" s="102">
        <f t="shared" si="11"/>
        <v>0</v>
      </c>
      <c r="AA45" s="102">
        <f t="shared" si="11"/>
        <v>0</v>
      </c>
      <c r="AB45" s="102">
        <f t="shared" si="11"/>
        <v>0</v>
      </c>
      <c r="AC45" s="102">
        <f t="shared" si="11"/>
        <v>0</v>
      </c>
      <c r="AD45" s="102">
        <f t="shared" si="11"/>
        <v>0</v>
      </c>
      <c r="AE45" s="102">
        <f t="shared" si="11"/>
        <v>0</v>
      </c>
      <c r="AF45" s="102">
        <f t="shared" si="11"/>
        <v>0</v>
      </c>
    </row>
    <row r="46" spans="1:32" ht="26.25" thickBot="1" x14ac:dyDescent="0.55000000000000004">
      <c r="A46" s="127" t="s">
        <v>97</v>
      </c>
      <c r="B46" s="128"/>
      <c r="C46" s="103">
        <f>(C32+C33)*2+C34+C35</f>
        <v>0</v>
      </c>
      <c r="D46" s="103">
        <f t="shared" ref="D46:AF46" si="12">(D32+D33)*2+D34+D35</f>
        <v>0</v>
      </c>
      <c r="E46" s="103">
        <f t="shared" si="12"/>
        <v>0</v>
      </c>
      <c r="F46" s="103">
        <f t="shared" si="12"/>
        <v>0</v>
      </c>
      <c r="G46" s="103">
        <f t="shared" si="12"/>
        <v>0</v>
      </c>
      <c r="H46" s="103">
        <f t="shared" si="12"/>
        <v>0</v>
      </c>
      <c r="I46" s="103">
        <f t="shared" si="12"/>
        <v>0</v>
      </c>
      <c r="J46" s="103">
        <f t="shared" si="12"/>
        <v>0</v>
      </c>
      <c r="K46" s="103">
        <f t="shared" si="12"/>
        <v>0</v>
      </c>
      <c r="L46" s="103">
        <f t="shared" si="12"/>
        <v>0</v>
      </c>
      <c r="M46" s="103">
        <f t="shared" si="12"/>
        <v>0</v>
      </c>
      <c r="N46" s="103">
        <f t="shared" si="12"/>
        <v>0</v>
      </c>
      <c r="O46" s="103">
        <f t="shared" si="12"/>
        <v>0</v>
      </c>
      <c r="P46" s="103">
        <f t="shared" si="12"/>
        <v>0</v>
      </c>
      <c r="Q46" s="103">
        <f t="shared" si="12"/>
        <v>0</v>
      </c>
      <c r="R46" s="103">
        <f t="shared" si="12"/>
        <v>0</v>
      </c>
      <c r="S46" s="103">
        <f t="shared" si="12"/>
        <v>0</v>
      </c>
      <c r="T46" s="103">
        <f t="shared" si="12"/>
        <v>0</v>
      </c>
      <c r="U46" s="103">
        <f t="shared" si="12"/>
        <v>0</v>
      </c>
      <c r="V46" s="103">
        <f t="shared" si="12"/>
        <v>0</v>
      </c>
      <c r="W46" s="103">
        <f t="shared" si="12"/>
        <v>0</v>
      </c>
      <c r="X46" s="103">
        <f t="shared" si="12"/>
        <v>0</v>
      </c>
      <c r="Y46" s="103">
        <f t="shared" si="12"/>
        <v>0</v>
      </c>
      <c r="Z46" s="103">
        <f t="shared" si="12"/>
        <v>0</v>
      </c>
      <c r="AA46" s="103">
        <f t="shared" si="12"/>
        <v>0</v>
      </c>
      <c r="AB46" s="103">
        <f t="shared" si="12"/>
        <v>0</v>
      </c>
      <c r="AC46" s="103">
        <f t="shared" si="12"/>
        <v>0</v>
      </c>
      <c r="AD46" s="103">
        <f t="shared" si="12"/>
        <v>0</v>
      </c>
      <c r="AE46" s="103">
        <f t="shared" si="12"/>
        <v>0</v>
      </c>
      <c r="AF46" s="103">
        <f t="shared" si="12"/>
        <v>0</v>
      </c>
    </row>
    <row r="47" spans="1:32" ht="27" thickTop="1" thickBot="1" x14ac:dyDescent="0.55000000000000004">
      <c r="A47" s="127" t="s">
        <v>98</v>
      </c>
      <c r="B47" s="128"/>
      <c r="C47" s="108">
        <f>MIN(C46,SUM(C50:C53))</f>
        <v>0</v>
      </c>
      <c r="D47" s="108">
        <f t="shared" ref="D47:AF47" si="13">MIN(D46,SUM(D50:D53))</f>
        <v>0</v>
      </c>
      <c r="E47" s="108">
        <f t="shared" si="13"/>
        <v>0</v>
      </c>
      <c r="F47" s="108">
        <f t="shared" si="13"/>
        <v>0</v>
      </c>
      <c r="G47" s="108">
        <f t="shared" si="13"/>
        <v>0</v>
      </c>
      <c r="H47" s="108">
        <f t="shared" si="13"/>
        <v>0</v>
      </c>
      <c r="I47" s="108">
        <f t="shared" si="13"/>
        <v>0</v>
      </c>
      <c r="J47" s="108">
        <f t="shared" si="13"/>
        <v>0</v>
      </c>
      <c r="K47" s="108">
        <f t="shared" si="13"/>
        <v>0</v>
      </c>
      <c r="L47" s="108">
        <f t="shared" si="13"/>
        <v>0</v>
      </c>
      <c r="M47" s="108">
        <f t="shared" si="13"/>
        <v>0</v>
      </c>
      <c r="N47" s="108">
        <f t="shared" si="13"/>
        <v>0</v>
      </c>
      <c r="O47" s="108">
        <f t="shared" si="13"/>
        <v>0</v>
      </c>
      <c r="P47" s="108">
        <f t="shared" si="13"/>
        <v>0</v>
      </c>
      <c r="Q47" s="108">
        <f t="shared" si="13"/>
        <v>0</v>
      </c>
      <c r="R47" s="108">
        <f t="shared" si="13"/>
        <v>0</v>
      </c>
      <c r="S47" s="108">
        <f t="shared" si="13"/>
        <v>0</v>
      </c>
      <c r="T47" s="108">
        <f t="shared" si="13"/>
        <v>0</v>
      </c>
      <c r="U47" s="108">
        <f t="shared" si="13"/>
        <v>0</v>
      </c>
      <c r="V47" s="108">
        <f t="shared" si="13"/>
        <v>0</v>
      </c>
      <c r="W47" s="108">
        <f t="shared" si="13"/>
        <v>0</v>
      </c>
      <c r="X47" s="108">
        <f t="shared" si="13"/>
        <v>0</v>
      </c>
      <c r="Y47" s="108">
        <f t="shared" si="13"/>
        <v>0</v>
      </c>
      <c r="Z47" s="108">
        <f t="shared" si="13"/>
        <v>0</v>
      </c>
      <c r="AA47" s="108">
        <f t="shared" si="13"/>
        <v>0</v>
      </c>
      <c r="AB47" s="108">
        <f t="shared" si="13"/>
        <v>0</v>
      </c>
      <c r="AC47" s="108">
        <f t="shared" si="13"/>
        <v>0</v>
      </c>
      <c r="AD47" s="108">
        <f t="shared" si="13"/>
        <v>0</v>
      </c>
      <c r="AE47" s="108">
        <f t="shared" si="13"/>
        <v>0</v>
      </c>
      <c r="AF47" s="108">
        <f t="shared" si="13"/>
        <v>0</v>
      </c>
    </row>
    <row r="48" spans="1:32" ht="26.25" thickTop="1" x14ac:dyDescent="0.5">
      <c r="A48" s="127" t="s">
        <v>99</v>
      </c>
      <c r="B48" s="128"/>
      <c r="C48" s="107" t="str">
        <f>IF(SUM(C50:C53)&gt;C46,"✓","")</f>
        <v/>
      </c>
      <c r="D48" s="107" t="str">
        <f t="shared" ref="D48:AF48" si="14">IF(SUM(D50:D53)&gt;D46,"✓","")</f>
        <v/>
      </c>
      <c r="E48" s="107" t="str">
        <f t="shared" si="14"/>
        <v/>
      </c>
      <c r="F48" s="107" t="str">
        <f t="shared" si="14"/>
        <v/>
      </c>
      <c r="G48" s="107" t="str">
        <f t="shared" si="14"/>
        <v/>
      </c>
      <c r="H48" s="107" t="str">
        <f t="shared" si="14"/>
        <v/>
      </c>
      <c r="I48" s="107" t="str">
        <f t="shared" si="14"/>
        <v/>
      </c>
      <c r="J48" s="107" t="str">
        <f t="shared" si="14"/>
        <v/>
      </c>
      <c r="K48" s="107" t="str">
        <f t="shared" si="14"/>
        <v/>
      </c>
      <c r="L48" s="107" t="str">
        <f t="shared" si="14"/>
        <v/>
      </c>
      <c r="M48" s="107" t="str">
        <f t="shared" si="14"/>
        <v/>
      </c>
      <c r="N48" s="107" t="str">
        <f t="shared" si="14"/>
        <v/>
      </c>
      <c r="O48" s="107" t="str">
        <f t="shared" si="14"/>
        <v/>
      </c>
      <c r="P48" s="107" t="str">
        <f t="shared" si="14"/>
        <v/>
      </c>
      <c r="Q48" s="107" t="str">
        <f t="shared" si="14"/>
        <v/>
      </c>
      <c r="R48" s="107" t="str">
        <f t="shared" si="14"/>
        <v/>
      </c>
      <c r="S48" s="107" t="str">
        <f t="shared" si="14"/>
        <v/>
      </c>
      <c r="T48" s="107" t="str">
        <f t="shared" si="14"/>
        <v/>
      </c>
      <c r="U48" s="107" t="str">
        <f t="shared" si="14"/>
        <v/>
      </c>
      <c r="V48" s="107" t="str">
        <f t="shared" si="14"/>
        <v/>
      </c>
      <c r="W48" s="107" t="str">
        <f t="shared" si="14"/>
        <v/>
      </c>
      <c r="X48" s="107" t="str">
        <f t="shared" si="14"/>
        <v/>
      </c>
      <c r="Y48" s="107" t="str">
        <f t="shared" si="14"/>
        <v/>
      </c>
      <c r="Z48" s="107" t="str">
        <f t="shared" si="14"/>
        <v/>
      </c>
      <c r="AA48" s="107" t="str">
        <f t="shared" si="14"/>
        <v/>
      </c>
      <c r="AB48" s="107" t="str">
        <f t="shared" si="14"/>
        <v/>
      </c>
      <c r="AC48" s="107" t="str">
        <f t="shared" si="14"/>
        <v/>
      </c>
      <c r="AD48" s="107" t="str">
        <f t="shared" si="14"/>
        <v/>
      </c>
      <c r="AE48" s="107" t="str">
        <f t="shared" si="14"/>
        <v/>
      </c>
      <c r="AF48" s="107" t="str">
        <f t="shared" si="14"/>
        <v/>
      </c>
    </row>
    <row r="49" spans="1:32" ht="25.5" x14ac:dyDescent="0.5">
      <c r="A49" s="125" t="s">
        <v>100</v>
      </c>
      <c r="B49" s="126"/>
      <c r="C49" s="102">
        <f>SUM(C50:C53)</f>
        <v>0</v>
      </c>
      <c r="D49" s="102">
        <f t="shared" ref="D49:AF49" si="15">SUM(D50:D53)</f>
        <v>0</v>
      </c>
      <c r="E49" s="102">
        <f t="shared" si="15"/>
        <v>0</v>
      </c>
      <c r="F49" s="102">
        <f t="shared" si="15"/>
        <v>0</v>
      </c>
      <c r="G49" s="102">
        <f t="shared" si="15"/>
        <v>0</v>
      </c>
      <c r="H49" s="102">
        <f t="shared" si="15"/>
        <v>0</v>
      </c>
      <c r="I49" s="102">
        <f t="shared" si="15"/>
        <v>0</v>
      </c>
      <c r="J49" s="102">
        <f t="shared" si="15"/>
        <v>0</v>
      </c>
      <c r="K49" s="102">
        <f t="shared" si="15"/>
        <v>0</v>
      </c>
      <c r="L49" s="102">
        <f t="shared" si="15"/>
        <v>0</v>
      </c>
      <c r="M49" s="102">
        <f t="shared" si="15"/>
        <v>0</v>
      </c>
      <c r="N49" s="102">
        <f t="shared" si="15"/>
        <v>0</v>
      </c>
      <c r="O49" s="102">
        <f t="shared" si="15"/>
        <v>0</v>
      </c>
      <c r="P49" s="102">
        <f t="shared" si="15"/>
        <v>0</v>
      </c>
      <c r="Q49" s="102">
        <f t="shared" si="15"/>
        <v>0</v>
      </c>
      <c r="R49" s="102">
        <f t="shared" si="15"/>
        <v>0</v>
      </c>
      <c r="S49" s="102">
        <f t="shared" si="15"/>
        <v>0</v>
      </c>
      <c r="T49" s="102">
        <f t="shared" si="15"/>
        <v>0</v>
      </c>
      <c r="U49" s="102">
        <f t="shared" si="15"/>
        <v>0</v>
      </c>
      <c r="V49" s="102">
        <f t="shared" si="15"/>
        <v>0</v>
      </c>
      <c r="W49" s="102">
        <f t="shared" si="15"/>
        <v>0</v>
      </c>
      <c r="X49" s="102">
        <f t="shared" si="15"/>
        <v>0</v>
      </c>
      <c r="Y49" s="102">
        <f t="shared" si="15"/>
        <v>0</v>
      </c>
      <c r="Z49" s="102">
        <f t="shared" si="15"/>
        <v>0</v>
      </c>
      <c r="AA49" s="102">
        <f t="shared" si="15"/>
        <v>0</v>
      </c>
      <c r="AB49" s="102">
        <f t="shared" si="15"/>
        <v>0</v>
      </c>
      <c r="AC49" s="102">
        <f t="shared" si="15"/>
        <v>0</v>
      </c>
      <c r="AD49" s="102">
        <f t="shared" si="15"/>
        <v>0</v>
      </c>
      <c r="AE49" s="102">
        <f t="shared" si="15"/>
        <v>0</v>
      </c>
      <c r="AF49" s="102">
        <f t="shared" si="15"/>
        <v>0</v>
      </c>
    </row>
    <row r="50" spans="1:32" ht="25.5" x14ac:dyDescent="0.5">
      <c r="A50" s="115"/>
      <c r="B50" s="111" t="s">
        <v>91</v>
      </c>
      <c r="C50" s="102">
        <f>COUNTIFS($B$14:$B$30,"ICU",C14:C30,"×")</f>
        <v>0</v>
      </c>
      <c r="D50" s="102">
        <f t="shared" ref="D50:AF50" si="16">COUNTIFS($B$14:$B$30,"ICU",D14:D30,"×")</f>
        <v>0</v>
      </c>
      <c r="E50" s="102">
        <f t="shared" si="16"/>
        <v>0</v>
      </c>
      <c r="F50" s="102">
        <f t="shared" si="16"/>
        <v>0</v>
      </c>
      <c r="G50" s="102">
        <f t="shared" si="16"/>
        <v>0</v>
      </c>
      <c r="H50" s="102">
        <f t="shared" si="16"/>
        <v>0</v>
      </c>
      <c r="I50" s="102">
        <f t="shared" si="16"/>
        <v>0</v>
      </c>
      <c r="J50" s="102">
        <f t="shared" si="16"/>
        <v>0</v>
      </c>
      <c r="K50" s="102">
        <f t="shared" si="16"/>
        <v>0</v>
      </c>
      <c r="L50" s="102">
        <f t="shared" si="16"/>
        <v>0</v>
      </c>
      <c r="M50" s="102">
        <f t="shared" si="16"/>
        <v>0</v>
      </c>
      <c r="N50" s="102">
        <f t="shared" si="16"/>
        <v>0</v>
      </c>
      <c r="O50" s="102">
        <f t="shared" si="16"/>
        <v>0</v>
      </c>
      <c r="P50" s="102">
        <f t="shared" si="16"/>
        <v>0</v>
      </c>
      <c r="Q50" s="102">
        <f t="shared" si="16"/>
        <v>0</v>
      </c>
      <c r="R50" s="102">
        <f t="shared" si="16"/>
        <v>0</v>
      </c>
      <c r="S50" s="102">
        <f t="shared" si="16"/>
        <v>0</v>
      </c>
      <c r="T50" s="102">
        <f t="shared" si="16"/>
        <v>0</v>
      </c>
      <c r="U50" s="102">
        <f t="shared" si="16"/>
        <v>0</v>
      </c>
      <c r="V50" s="102">
        <f t="shared" si="16"/>
        <v>0</v>
      </c>
      <c r="W50" s="102">
        <f t="shared" si="16"/>
        <v>0</v>
      </c>
      <c r="X50" s="102">
        <f t="shared" si="16"/>
        <v>0</v>
      </c>
      <c r="Y50" s="102">
        <f t="shared" si="16"/>
        <v>0</v>
      </c>
      <c r="Z50" s="102">
        <f t="shared" si="16"/>
        <v>0</v>
      </c>
      <c r="AA50" s="102">
        <f t="shared" si="16"/>
        <v>0</v>
      </c>
      <c r="AB50" s="102">
        <f t="shared" si="16"/>
        <v>0</v>
      </c>
      <c r="AC50" s="102">
        <f t="shared" si="16"/>
        <v>0</v>
      </c>
      <c r="AD50" s="102">
        <f t="shared" si="16"/>
        <v>0</v>
      </c>
      <c r="AE50" s="102">
        <f t="shared" si="16"/>
        <v>0</v>
      </c>
      <c r="AF50" s="102">
        <f t="shared" si="16"/>
        <v>0</v>
      </c>
    </row>
    <row r="51" spans="1:32" ht="25.5" x14ac:dyDescent="0.5">
      <c r="A51" s="115"/>
      <c r="B51" s="111" t="s">
        <v>92</v>
      </c>
      <c r="C51" s="102">
        <f>COUNTIFS($B$14:$B$30,"HCU",C14:C30,"×")</f>
        <v>0</v>
      </c>
      <c r="D51" s="102">
        <f t="shared" ref="D51:AF51" si="17">COUNTIFS($B$14:$B$30,"HCU",D14:D30,"×")</f>
        <v>0</v>
      </c>
      <c r="E51" s="102">
        <f t="shared" si="17"/>
        <v>0</v>
      </c>
      <c r="F51" s="102">
        <f t="shared" si="17"/>
        <v>0</v>
      </c>
      <c r="G51" s="102">
        <f t="shared" si="17"/>
        <v>0</v>
      </c>
      <c r="H51" s="102">
        <f t="shared" si="17"/>
        <v>0</v>
      </c>
      <c r="I51" s="102">
        <f t="shared" si="17"/>
        <v>0</v>
      </c>
      <c r="J51" s="102">
        <f t="shared" si="17"/>
        <v>0</v>
      </c>
      <c r="K51" s="102">
        <f t="shared" si="17"/>
        <v>0</v>
      </c>
      <c r="L51" s="102">
        <f t="shared" si="17"/>
        <v>0</v>
      </c>
      <c r="M51" s="102">
        <f t="shared" si="17"/>
        <v>0</v>
      </c>
      <c r="N51" s="102">
        <f t="shared" si="17"/>
        <v>0</v>
      </c>
      <c r="O51" s="102">
        <f t="shared" si="17"/>
        <v>0</v>
      </c>
      <c r="P51" s="102">
        <f t="shared" si="17"/>
        <v>0</v>
      </c>
      <c r="Q51" s="102">
        <f t="shared" si="17"/>
        <v>0</v>
      </c>
      <c r="R51" s="102">
        <f t="shared" si="17"/>
        <v>0</v>
      </c>
      <c r="S51" s="102">
        <f t="shared" si="17"/>
        <v>0</v>
      </c>
      <c r="T51" s="102">
        <f t="shared" si="17"/>
        <v>0</v>
      </c>
      <c r="U51" s="102">
        <f t="shared" si="17"/>
        <v>0</v>
      </c>
      <c r="V51" s="102">
        <f t="shared" si="17"/>
        <v>0</v>
      </c>
      <c r="W51" s="102">
        <f t="shared" si="17"/>
        <v>0</v>
      </c>
      <c r="X51" s="102">
        <f t="shared" si="17"/>
        <v>0</v>
      </c>
      <c r="Y51" s="102">
        <f t="shared" si="17"/>
        <v>0</v>
      </c>
      <c r="Z51" s="102">
        <f t="shared" si="17"/>
        <v>0</v>
      </c>
      <c r="AA51" s="102">
        <f t="shared" si="17"/>
        <v>0</v>
      </c>
      <c r="AB51" s="102">
        <f t="shared" si="17"/>
        <v>0</v>
      </c>
      <c r="AC51" s="102">
        <f t="shared" si="17"/>
        <v>0</v>
      </c>
      <c r="AD51" s="102">
        <f t="shared" si="17"/>
        <v>0</v>
      </c>
      <c r="AE51" s="102">
        <f t="shared" si="17"/>
        <v>0</v>
      </c>
      <c r="AF51" s="102">
        <f t="shared" si="17"/>
        <v>0</v>
      </c>
    </row>
    <row r="52" spans="1:32" ht="25.5" x14ac:dyDescent="0.5">
      <c r="A52" s="115"/>
      <c r="B52" s="111" t="s">
        <v>94</v>
      </c>
      <c r="C52" s="102">
        <f>COUNTIFS($B$14:$B$30,"中等症Ⅱ等",C14:C30,"×")</f>
        <v>0</v>
      </c>
      <c r="D52" s="102">
        <f t="shared" ref="D52:AF52" si="18">COUNTIFS($B$14:$B$30,"中等症Ⅱ等",D14:D30,"×")</f>
        <v>0</v>
      </c>
      <c r="E52" s="102">
        <f t="shared" si="18"/>
        <v>0</v>
      </c>
      <c r="F52" s="102">
        <f t="shared" si="18"/>
        <v>0</v>
      </c>
      <c r="G52" s="102">
        <f t="shared" si="18"/>
        <v>0</v>
      </c>
      <c r="H52" s="102">
        <f t="shared" si="18"/>
        <v>0</v>
      </c>
      <c r="I52" s="102">
        <f t="shared" si="18"/>
        <v>0</v>
      </c>
      <c r="J52" s="102">
        <f t="shared" si="18"/>
        <v>0</v>
      </c>
      <c r="K52" s="102">
        <f t="shared" si="18"/>
        <v>0</v>
      </c>
      <c r="L52" s="102">
        <f t="shared" si="18"/>
        <v>0</v>
      </c>
      <c r="M52" s="102">
        <f t="shared" si="18"/>
        <v>0</v>
      </c>
      <c r="N52" s="102">
        <f t="shared" si="18"/>
        <v>0</v>
      </c>
      <c r="O52" s="102">
        <f t="shared" si="18"/>
        <v>0</v>
      </c>
      <c r="P52" s="102">
        <f t="shared" si="18"/>
        <v>0</v>
      </c>
      <c r="Q52" s="102">
        <f t="shared" si="18"/>
        <v>0</v>
      </c>
      <c r="R52" s="102">
        <f t="shared" si="18"/>
        <v>0</v>
      </c>
      <c r="S52" s="102">
        <f t="shared" si="18"/>
        <v>0</v>
      </c>
      <c r="T52" s="102">
        <f t="shared" si="18"/>
        <v>0</v>
      </c>
      <c r="U52" s="102">
        <f t="shared" si="18"/>
        <v>0</v>
      </c>
      <c r="V52" s="102">
        <f t="shared" si="18"/>
        <v>0</v>
      </c>
      <c r="W52" s="102">
        <f t="shared" si="18"/>
        <v>0</v>
      </c>
      <c r="X52" s="102">
        <f t="shared" si="18"/>
        <v>0</v>
      </c>
      <c r="Y52" s="102">
        <f t="shared" si="18"/>
        <v>0</v>
      </c>
      <c r="Z52" s="102">
        <f t="shared" si="18"/>
        <v>0</v>
      </c>
      <c r="AA52" s="102">
        <f t="shared" si="18"/>
        <v>0</v>
      </c>
      <c r="AB52" s="102">
        <f t="shared" si="18"/>
        <v>0</v>
      </c>
      <c r="AC52" s="102">
        <f t="shared" si="18"/>
        <v>0</v>
      </c>
      <c r="AD52" s="102">
        <f t="shared" si="18"/>
        <v>0</v>
      </c>
      <c r="AE52" s="102">
        <f t="shared" si="18"/>
        <v>0</v>
      </c>
      <c r="AF52" s="102">
        <f t="shared" si="18"/>
        <v>0</v>
      </c>
    </row>
    <row r="53" spans="1:32" ht="25.5" x14ac:dyDescent="0.5">
      <c r="A53" s="129"/>
      <c r="B53" s="111" t="s">
        <v>93</v>
      </c>
      <c r="C53" s="102">
        <f>COUNTIFS($B$14:$B$30,"その他",C14:C30,"×")</f>
        <v>0</v>
      </c>
      <c r="D53" s="102">
        <f t="shared" ref="D53:AF53" si="19">COUNTIFS($B$14:$B$30,"その他",D14:D30,"×")</f>
        <v>0</v>
      </c>
      <c r="E53" s="102">
        <f t="shared" si="19"/>
        <v>0</v>
      </c>
      <c r="F53" s="102">
        <f t="shared" si="19"/>
        <v>0</v>
      </c>
      <c r="G53" s="102">
        <f t="shared" si="19"/>
        <v>0</v>
      </c>
      <c r="H53" s="102">
        <f t="shared" si="19"/>
        <v>0</v>
      </c>
      <c r="I53" s="102">
        <f t="shared" si="19"/>
        <v>0</v>
      </c>
      <c r="J53" s="102">
        <f t="shared" si="19"/>
        <v>0</v>
      </c>
      <c r="K53" s="102">
        <f t="shared" si="19"/>
        <v>0</v>
      </c>
      <c r="L53" s="102">
        <f t="shared" si="19"/>
        <v>0</v>
      </c>
      <c r="M53" s="102">
        <f t="shared" si="19"/>
        <v>0</v>
      </c>
      <c r="N53" s="102">
        <f t="shared" si="19"/>
        <v>0</v>
      </c>
      <c r="O53" s="102">
        <f t="shared" si="19"/>
        <v>0</v>
      </c>
      <c r="P53" s="102">
        <f t="shared" si="19"/>
        <v>0</v>
      </c>
      <c r="Q53" s="102">
        <f t="shared" si="19"/>
        <v>0</v>
      </c>
      <c r="R53" s="102">
        <f t="shared" si="19"/>
        <v>0</v>
      </c>
      <c r="S53" s="102">
        <f t="shared" si="19"/>
        <v>0</v>
      </c>
      <c r="T53" s="102">
        <f t="shared" si="19"/>
        <v>0</v>
      </c>
      <c r="U53" s="102">
        <f t="shared" si="19"/>
        <v>0</v>
      </c>
      <c r="V53" s="102">
        <f t="shared" si="19"/>
        <v>0</v>
      </c>
      <c r="W53" s="102">
        <f t="shared" si="19"/>
        <v>0</v>
      </c>
      <c r="X53" s="102">
        <f t="shared" si="19"/>
        <v>0</v>
      </c>
      <c r="Y53" s="102">
        <f t="shared" si="19"/>
        <v>0</v>
      </c>
      <c r="Z53" s="102">
        <f t="shared" si="19"/>
        <v>0</v>
      </c>
      <c r="AA53" s="102">
        <f t="shared" si="19"/>
        <v>0</v>
      </c>
      <c r="AB53" s="102">
        <f t="shared" si="19"/>
        <v>0</v>
      </c>
      <c r="AC53" s="102">
        <f t="shared" si="19"/>
        <v>0</v>
      </c>
      <c r="AD53" s="102">
        <f t="shared" si="19"/>
        <v>0</v>
      </c>
      <c r="AE53" s="102">
        <f t="shared" si="19"/>
        <v>0</v>
      </c>
      <c r="AF53" s="102">
        <f t="shared" si="19"/>
        <v>0</v>
      </c>
    </row>
  </sheetData>
  <mergeCells count="17">
    <mergeCell ref="A46:B46"/>
    <mergeCell ref="A47:B47"/>
    <mergeCell ref="A48:B48"/>
    <mergeCell ref="A49:B49"/>
    <mergeCell ref="A50:A53"/>
    <mergeCell ref="AG31:AL31"/>
    <mergeCell ref="A32:A35"/>
    <mergeCell ref="A36:B36"/>
    <mergeCell ref="A37:A40"/>
    <mergeCell ref="A41:B41"/>
    <mergeCell ref="A42:A45"/>
    <mergeCell ref="A1:B1"/>
    <mergeCell ref="C1:R11"/>
    <mergeCell ref="S1:AF11"/>
    <mergeCell ref="A12:B12"/>
    <mergeCell ref="C12:AF12"/>
    <mergeCell ref="A31:B31"/>
  </mergeCells>
  <phoneticPr fontId="4"/>
  <pageMargins left="0.70866141732283472" right="0.70866141732283472" top="0.74803149606299213" bottom="0.74803149606299213" header="0.31496062992125984" footer="0.31496062992125984"/>
  <pageSetup paperSize="8"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参照用リスト!$A$1:$A$4</xm:f>
          </x14:formula1>
          <xm:sqref>B14:B30</xm:sqref>
        </x14:dataValidation>
        <x14:dataValidation type="list" allowBlank="1" showInputMessage="1" showErrorMessage="1">
          <x14:formula1>
            <xm:f>参照用リスト!$C$1:$C$3</xm:f>
          </x14:formula1>
          <xm:sqref>C14:AF30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31</vt:i4>
      </vt:variant>
    </vt:vector>
  </HeadingPairs>
  <TitlesOfParts>
    <vt:vector size="63" baseType="lpstr">
      <vt:lpstr>記載例</vt:lpstr>
      <vt:lpstr>１０月①</vt:lpstr>
      <vt:lpstr>１０月②</vt:lpstr>
      <vt:lpstr>１０月③</vt:lpstr>
      <vt:lpstr>１０月④</vt:lpstr>
      <vt:lpstr>１１月①</vt:lpstr>
      <vt:lpstr>１１月②</vt:lpstr>
      <vt:lpstr>１１月③</vt:lpstr>
      <vt:lpstr>１１月④</vt:lpstr>
      <vt:lpstr>１２月①</vt:lpstr>
      <vt:lpstr>１２月②</vt:lpstr>
      <vt:lpstr>１２月③</vt:lpstr>
      <vt:lpstr>１２月④</vt:lpstr>
      <vt:lpstr>１月①</vt:lpstr>
      <vt:lpstr>１月②</vt:lpstr>
      <vt:lpstr>１月③</vt:lpstr>
      <vt:lpstr>１月④</vt:lpstr>
      <vt:lpstr>２月①</vt:lpstr>
      <vt:lpstr>２月②</vt:lpstr>
      <vt:lpstr>２月③</vt:lpstr>
      <vt:lpstr>２月④</vt:lpstr>
      <vt:lpstr>３月①</vt:lpstr>
      <vt:lpstr>３月②</vt:lpstr>
      <vt:lpstr>３月③</vt:lpstr>
      <vt:lpstr>３月④</vt:lpstr>
      <vt:lpstr>様式２</vt:lpstr>
      <vt:lpstr>様式３－５</vt:lpstr>
      <vt:lpstr>様式９</vt:lpstr>
      <vt:lpstr>様式１０ー５</vt:lpstr>
      <vt:lpstr>様式１０ー５（R5.10～12月）</vt:lpstr>
      <vt:lpstr>様式１０ー５（R6.1～3月）</vt:lpstr>
      <vt:lpstr>参照用リスト</vt:lpstr>
      <vt:lpstr>'１０月①'!Print_Area</vt:lpstr>
      <vt:lpstr>'１０月②'!Print_Area</vt:lpstr>
      <vt:lpstr>'１０月③'!Print_Area</vt:lpstr>
      <vt:lpstr>'１０月④'!Print_Area</vt:lpstr>
      <vt:lpstr>'１１月①'!Print_Area</vt:lpstr>
      <vt:lpstr>'１１月②'!Print_Area</vt:lpstr>
      <vt:lpstr>'１１月③'!Print_Area</vt:lpstr>
      <vt:lpstr>'１１月④'!Print_Area</vt:lpstr>
      <vt:lpstr>'１２月①'!Print_Area</vt:lpstr>
      <vt:lpstr>'１２月②'!Print_Area</vt:lpstr>
      <vt:lpstr>'１２月③'!Print_Area</vt:lpstr>
      <vt:lpstr>'１２月④'!Print_Area</vt:lpstr>
      <vt:lpstr>'１月①'!Print_Area</vt:lpstr>
      <vt:lpstr>'１月②'!Print_Area</vt:lpstr>
      <vt:lpstr>'１月③'!Print_Area</vt:lpstr>
      <vt:lpstr>'１月④'!Print_Area</vt:lpstr>
      <vt:lpstr>'２月①'!Print_Area</vt:lpstr>
      <vt:lpstr>'２月②'!Print_Area</vt:lpstr>
      <vt:lpstr>'２月③'!Print_Area</vt:lpstr>
      <vt:lpstr>'２月④'!Print_Area</vt:lpstr>
      <vt:lpstr>'３月①'!Print_Area</vt:lpstr>
      <vt:lpstr>'３月②'!Print_Area</vt:lpstr>
      <vt:lpstr>'３月③'!Print_Area</vt:lpstr>
      <vt:lpstr>'３月④'!Print_Area</vt:lpstr>
      <vt:lpstr>記載例!Print_Area</vt:lpstr>
      <vt:lpstr>様式１０ー５!Print_Area</vt:lpstr>
      <vt:lpstr>'様式１０ー５（R5.10～12月）'!Print_Area</vt:lpstr>
      <vt:lpstr>'様式１０ー５（R6.1～3月）'!Print_Area</vt:lpstr>
      <vt:lpstr>'様式３－５'!Print_Area</vt:lpstr>
      <vt:lpstr>'様式１０ー５（R5.10～12月）'!Print_Titles</vt:lpstr>
      <vt:lpstr>'様式１０ー５（R6.1～3月）'!Print_Titles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2024-01-19T06:19:12Z</dcterms:modified>
</cp:coreProperties>
</file>