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22"/>
  </bookViews>
  <sheets>
    <sheet name="別紙２－１" sheetId="38" r:id="rId1"/>
    <sheet name="別紙２ー２" sheetId="27" r:id="rId2"/>
    <sheet name="R４個票１" sheetId="32" r:id="rId3"/>
  </sheets>
  <definedNames>
    <definedName name="_xlnm.Print_Area" localSheetId="2">'R４個票１'!$A$1:$AN$132</definedName>
    <definedName name="_xlnm.Print_Area" localSheetId="0">'別紙２－１'!$A$1:$AB$18</definedName>
    <definedName name="_xlnm.Print_Area" localSheetId="1">別紙２ー２!$A$1:$V$28</definedName>
  </definedNames>
  <calcPr calcId="162913"/>
</workbook>
</file>

<file path=xl/calcChain.xml><?xml version="1.0" encoding="utf-8"?>
<calcChain xmlns="http://schemas.openxmlformats.org/spreadsheetml/2006/main">
  <c r="AI14" i="32" l="1"/>
  <c r="AI49" i="32"/>
  <c r="G9" i="27"/>
  <c r="C12" i="27"/>
  <c r="D7" i="27"/>
  <c r="E10" i="27"/>
  <c r="L13" i="27"/>
  <c r="D11" i="27"/>
  <c r="Q12" i="27"/>
  <c r="L15" i="27"/>
  <c r="D19" i="27"/>
  <c r="D16" i="27"/>
  <c r="L20" i="27"/>
  <c r="G13" i="27"/>
  <c r="Q8" i="27"/>
  <c r="C17" i="27"/>
  <c r="E16" i="27"/>
  <c r="G8" i="27"/>
  <c r="C11" i="27"/>
  <c r="Q9" i="27"/>
  <c r="Q14" i="27"/>
  <c r="C10" i="27"/>
  <c r="C14" i="27"/>
  <c r="D12" i="27"/>
  <c r="Q19" i="27"/>
  <c r="Q18" i="27"/>
  <c r="C18" i="27"/>
  <c r="E14" i="27"/>
  <c r="E15" i="27"/>
  <c r="E8" i="27"/>
  <c r="D13" i="27"/>
  <c r="D10" i="27"/>
  <c r="Q15" i="27"/>
  <c r="Q16" i="27"/>
  <c r="E20" i="27"/>
  <c r="E17" i="27"/>
  <c r="L17" i="27"/>
  <c r="L11" i="27"/>
  <c r="E19" i="27"/>
  <c r="L9" i="27"/>
  <c r="E18" i="27"/>
  <c r="C13" i="27"/>
  <c r="D6" i="27"/>
  <c r="L18" i="27"/>
  <c r="G7" i="27"/>
  <c r="C8" i="27"/>
  <c r="G19" i="27"/>
  <c r="E11" i="27"/>
  <c r="C20" i="27"/>
  <c r="L19" i="27"/>
  <c r="D18" i="27"/>
  <c r="E7" i="27"/>
  <c r="L14" i="27"/>
  <c r="L10" i="27"/>
  <c r="Q10" i="27"/>
  <c r="Q6" i="27"/>
  <c r="C7" i="27"/>
  <c r="L12" i="27"/>
  <c r="D9" i="27"/>
  <c r="C9" i="27"/>
  <c r="G10" i="27"/>
  <c r="E6" i="27"/>
  <c r="C15" i="27"/>
  <c r="G16" i="27"/>
  <c r="E9" i="27"/>
  <c r="D8" i="27"/>
  <c r="C19" i="27"/>
  <c r="G14" i="27"/>
  <c r="G6" i="27"/>
  <c r="E12" i="27"/>
  <c r="D17" i="27"/>
  <c r="C6" i="27"/>
  <c r="Q20" i="27"/>
  <c r="D14" i="27"/>
  <c r="L7" i="27"/>
  <c r="Q13" i="27"/>
  <c r="G20" i="27"/>
  <c r="L8" i="27"/>
  <c r="Q17" i="27"/>
  <c r="D20" i="27"/>
  <c r="G17" i="27"/>
  <c r="D15" i="27"/>
  <c r="E13" i="27"/>
  <c r="G18" i="27"/>
  <c r="L6" i="27"/>
  <c r="G11" i="27"/>
  <c r="Q11" i="27"/>
  <c r="L16" i="27"/>
  <c r="G12" i="27"/>
  <c r="Q7" i="27"/>
  <c r="C16" i="27"/>
  <c r="G15" i="27"/>
  <c r="I6" i="27" l="1"/>
  <c r="J6" i="27" s="1"/>
  <c r="H6" i="27"/>
  <c r="S6" i="27"/>
  <c r="R6" i="27"/>
  <c r="N6" i="27"/>
  <c r="M6" i="27"/>
  <c r="M9" i="38"/>
  <c r="U9" i="38" s="1"/>
  <c r="Y9" i="38" s="1"/>
  <c r="N10" i="27"/>
  <c r="M17" i="27"/>
  <c r="I17" i="27"/>
  <c r="I13" i="27"/>
  <c r="M8" i="27"/>
  <c r="I12" i="27"/>
  <c r="N14" i="27"/>
  <c r="N12" i="27"/>
  <c r="I9" i="27"/>
  <c r="S13" i="27"/>
  <c r="M12" i="27"/>
  <c r="M18" i="27"/>
  <c r="R7" i="27"/>
  <c r="R15" i="27"/>
  <c r="H10" i="27"/>
  <c r="R16" i="27"/>
  <c r="M20" i="27"/>
  <c r="N15" i="27"/>
  <c r="I19" i="27"/>
  <c r="S15" i="27"/>
  <c r="I18" i="27"/>
  <c r="M13" i="27"/>
  <c r="H19" i="27"/>
  <c r="N11" i="27"/>
  <c r="R20" i="27"/>
  <c r="I8" i="27"/>
  <c r="R18" i="27"/>
  <c r="N7" i="27"/>
  <c r="R11" i="27"/>
  <c r="H7" i="27"/>
  <c r="S20" i="27"/>
  <c r="R9" i="27"/>
  <c r="R19" i="27"/>
  <c r="I14" i="27"/>
  <c r="M7" i="27"/>
  <c r="I7" i="27"/>
  <c r="M14" i="27"/>
  <c r="I10" i="27"/>
  <c r="R13" i="27"/>
  <c r="H20" i="27"/>
  <c r="R10" i="27"/>
  <c r="I11" i="27"/>
  <c r="M10" i="27"/>
  <c r="M16" i="27"/>
  <c r="N9" i="27"/>
  <c r="R8" i="27"/>
  <c r="H13" i="27"/>
  <c r="S9" i="27"/>
  <c r="R12" i="27"/>
  <c r="H17" i="27"/>
  <c r="N17" i="27"/>
  <c r="N18" i="27"/>
  <c r="S10" i="27"/>
  <c r="I16" i="27"/>
  <c r="R17" i="27"/>
  <c r="S18" i="27"/>
  <c r="N16" i="27"/>
  <c r="H16" i="27"/>
  <c r="S19" i="27"/>
  <c r="N19" i="27"/>
  <c r="I20" i="27"/>
  <c r="H8" i="27"/>
  <c r="S14" i="27"/>
  <c r="M11" i="27"/>
  <c r="H18" i="27"/>
  <c r="R14" i="27"/>
  <c r="H15" i="27"/>
  <c r="H14" i="27"/>
  <c r="S12" i="27"/>
  <c r="S17" i="27"/>
  <c r="S11" i="27"/>
  <c r="I15" i="27"/>
  <c r="M15" i="27"/>
  <c r="N8" i="27"/>
  <c r="N20" i="27"/>
  <c r="H9" i="27"/>
  <c r="N13" i="27"/>
  <c r="H12" i="27"/>
  <c r="S7" i="27"/>
  <c r="M9" i="27"/>
  <c r="M19" i="27"/>
  <c r="S8" i="27"/>
  <c r="P11" i="27"/>
  <c r="S16" i="27"/>
  <c r="H11" i="27"/>
  <c r="F104" i="32" l="1"/>
  <c r="AI85" i="32" s="1"/>
  <c r="F82" i="32"/>
  <c r="P6" i="27"/>
  <c r="P9" i="27"/>
  <c r="P13" i="27"/>
  <c r="P17" i="27"/>
  <c r="P19" i="27"/>
  <c r="P18" i="27"/>
  <c r="P15" i="27"/>
  <c r="P16" i="27"/>
  <c r="P14" i="27"/>
  <c r="P20" i="27"/>
  <c r="P12" i="27"/>
  <c r="P8" i="27"/>
  <c r="P7" i="27"/>
  <c r="P10" i="27"/>
  <c r="O20" i="27" l="1"/>
  <c r="T19" i="27"/>
  <c r="T15" i="27"/>
  <c r="T11" i="27"/>
  <c r="T18" i="27"/>
  <c r="T14" i="27"/>
  <c r="T10" i="27"/>
  <c r="T17" i="27"/>
  <c r="T13" i="27"/>
  <c r="T9" i="27"/>
  <c r="T20" i="27"/>
  <c r="T16" i="27"/>
  <c r="T12" i="27"/>
  <c r="O15" i="27"/>
  <c r="O18" i="27"/>
  <c r="O10" i="27"/>
  <c r="O17" i="27"/>
  <c r="O13" i="27"/>
  <c r="O9" i="27"/>
  <c r="O19" i="27"/>
  <c r="O11" i="27"/>
  <c r="O14" i="27"/>
  <c r="O16" i="27"/>
  <c r="O12" i="27"/>
  <c r="J8" i="27"/>
  <c r="J9" i="27"/>
  <c r="J10" i="27"/>
  <c r="J11" i="27"/>
  <c r="J12" i="27"/>
  <c r="J13" i="27"/>
  <c r="J17" i="27"/>
  <c r="J16" i="27"/>
  <c r="J19" i="27"/>
  <c r="J15" i="27"/>
  <c r="J18" i="27"/>
  <c r="J14" i="27"/>
  <c r="J20" i="27"/>
  <c r="K6" i="27"/>
  <c r="F7" i="27"/>
  <c r="K12" i="27"/>
  <c r="K16" i="27"/>
  <c r="F11" i="27"/>
  <c r="K7" i="27"/>
  <c r="F9" i="27"/>
  <c r="K15" i="27"/>
  <c r="K18" i="27"/>
  <c r="K11" i="27"/>
  <c r="F20" i="27"/>
  <c r="K19" i="27"/>
  <c r="F10" i="27"/>
  <c r="F13" i="27"/>
  <c r="K14" i="27"/>
  <c r="K17" i="27"/>
  <c r="K13" i="27"/>
  <c r="F19" i="27"/>
  <c r="F14" i="27"/>
  <c r="K9" i="27"/>
  <c r="F8" i="27"/>
  <c r="F18" i="27"/>
  <c r="K10" i="27"/>
  <c r="K8" i="27"/>
  <c r="F16" i="27"/>
  <c r="F17" i="27"/>
  <c r="F15" i="27"/>
  <c r="F12" i="27"/>
  <c r="K20" i="27"/>
  <c r="O6" i="27" l="1"/>
  <c r="T8" i="27"/>
  <c r="O8" i="27"/>
  <c r="J7" i="27"/>
  <c r="O7" i="27"/>
  <c r="T7" i="27"/>
  <c r="T6" i="27"/>
  <c r="U13" i="27"/>
  <c r="U17" i="27"/>
  <c r="U15" i="27"/>
  <c r="U11" i="27"/>
  <c r="U9" i="27"/>
  <c r="U14" i="27"/>
  <c r="U16" i="27"/>
  <c r="U18" i="27"/>
  <c r="U20" i="27"/>
  <c r="U19" i="27"/>
  <c r="U12" i="27"/>
  <c r="U10" i="27"/>
  <c r="C145" i="32"/>
  <c r="B145" i="32"/>
  <c r="C144" i="32"/>
  <c r="B144" i="32"/>
  <c r="U8" i="27" l="1"/>
  <c r="U7" i="27"/>
  <c r="O21" i="27"/>
  <c r="C170" i="32" l="1"/>
  <c r="B170" i="32"/>
  <c r="C169" i="32"/>
  <c r="B169" i="32"/>
  <c r="C168" i="32"/>
  <c r="B168" i="32"/>
  <c r="C167" i="32"/>
  <c r="B167" i="32"/>
  <c r="C166" i="32"/>
  <c r="B166" i="32"/>
  <c r="C165" i="32"/>
  <c r="B165" i="32"/>
  <c r="C164" i="32"/>
  <c r="B164" i="32"/>
  <c r="C163" i="32"/>
  <c r="B163" i="32"/>
  <c r="C162" i="32"/>
  <c r="B162" i="32"/>
  <c r="C161" i="32"/>
  <c r="B161" i="32"/>
  <c r="C160" i="32"/>
  <c r="B160" i="32"/>
  <c r="C159" i="32"/>
  <c r="B159" i="32"/>
  <c r="C158" i="32"/>
  <c r="AA85" i="32" s="1"/>
  <c r="AI86" i="32" s="1"/>
  <c r="B158" i="32"/>
  <c r="AA14" i="32" s="1"/>
  <c r="C157" i="32"/>
  <c r="B157" i="32"/>
  <c r="F46" i="32"/>
  <c r="AA49" i="32" l="1"/>
  <c r="AI50" i="32" s="1"/>
  <c r="AI15" i="32"/>
  <c r="F6" i="27"/>
  <c r="U6" i="27" l="1"/>
  <c r="T21" i="27"/>
  <c r="J21" i="27" l="1"/>
  <c r="U21" i="27" s="1"/>
</calcChain>
</file>

<file path=xl/comments1.xml><?xml version="1.0" encoding="utf-8"?>
<comments xmlns="http://schemas.openxmlformats.org/spreadsheetml/2006/main">
  <authors>
    <author>作成者</author>
  </authors>
  <commentList>
    <comment ref="AN1" authorId="0" shapeId="0">
      <text>
        <r>
          <rPr>
            <b/>
            <sz val="9"/>
            <color indexed="81"/>
            <rFont val="MS P ゴシック"/>
            <family val="3"/>
            <charset val="128"/>
          </rPr>
          <t xml:space="preserve">水色のセルを記入してください。
黄色のセルはプルダウンメニューから選択してください。
</t>
        </r>
        <r>
          <rPr>
            <b/>
            <u/>
            <sz val="9"/>
            <color indexed="81"/>
            <rFont val="MS P ゴシック"/>
            <family val="3"/>
            <charset val="128"/>
          </rPr>
          <t>それ以外のセルは自動で数値等が入力されますので、
記入・削除をしないように御注意ください。</t>
        </r>
      </text>
    </comment>
    <comment ref="AA14" authorId="0" shapeId="0">
      <text>
        <r>
          <rPr>
            <b/>
            <sz val="9"/>
            <color indexed="81"/>
            <rFont val="MS P ゴシック"/>
            <family val="3"/>
            <charset val="128"/>
          </rPr>
          <t>上段の「事業所・施設の状況」で｢サービス種別｣を選択し、定員を入力(短期入所系と入所施設・居住系）することで、基準額が自動表示されます。</t>
        </r>
      </text>
    </comment>
    <comment ref="AA15" authorId="0" shapeId="0">
      <text>
        <r>
          <rPr>
            <b/>
            <u/>
            <sz val="9"/>
            <color indexed="81"/>
            <rFont val="MS P ゴシック"/>
            <family val="3"/>
            <charset val="128"/>
          </rPr>
          <t>令和４年度中、既に１回以上本補助金の交付を受けている場合は、補助金の額の確定額の合計を入力してください。</t>
        </r>
        <r>
          <rPr>
            <b/>
            <sz val="9"/>
            <color indexed="81"/>
            <rFont val="MS P ゴシック"/>
            <family val="3"/>
            <charset val="128"/>
          </rPr>
          <t xml:space="preserve">
令和４年度経費について初回の申請の場合は、このセルの入力は不要です。</t>
        </r>
      </text>
    </comment>
    <comment ref="AI15" authorId="0" shapeId="0">
      <text>
        <r>
          <rPr>
            <b/>
            <sz val="9"/>
            <color indexed="81"/>
            <rFont val="MS P ゴシック"/>
            <family val="3"/>
            <charset val="128"/>
          </rPr>
          <t>令和４年度に既に本事業の補助金を受けている場合、基準単価は、</t>
        </r>
        <r>
          <rPr>
            <b/>
            <u/>
            <sz val="9"/>
            <color indexed="81"/>
            <rFont val="MS P ゴシック"/>
            <family val="3"/>
            <charset val="128"/>
          </rPr>
          <t>当初の基準単価から令和４年度に受けた補助金額（額の確定額）を差し引いた額となります。</t>
        </r>
        <r>
          <rPr>
            <b/>
            <sz val="9"/>
            <color indexed="81"/>
            <rFont val="MS P ゴシック"/>
            <family val="3"/>
            <charset val="128"/>
          </rPr>
          <t xml:space="preserve">
この「補助上限額」のセルが「０」千円となっている場合、所要額が基準単価（補助上限）を超えているため、申請することができません。</t>
        </r>
      </text>
    </comment>
    <comment ref="AN48" authorId="0" shapeId="0">
      <text>
        <r>
          <rPr>
            <b/>
            <sz val="9"/>
            <color indexed="81"/>
            <rFont val="MS P ゴシック"/>
            <family val="3"/>
            <charset val="128"/>
          </rPr>
          <t xml:space="preserve">水色のセルを記入してください。
黄色のセルはプルダウンメニューから選択してください。
</t>
        </r>
        <r>
          <rPr>
            <b/>
            <u/>
            <sz val="9"/>
            <color indexed="81"/>
            <rFont val="MS P ゴシック"/>
            <family val="3"/>
            <charset val="128"/>
          </rPr>
          <t>それ以外のセルは自動で数値等が入力されますので、
記入・削除をしないように御注意ください。</t>
        </r>
      </text>
    </comment>
    <comment ref="AA49" authorId="0" shapeId="0">
      <text>
        <r>
          <rPr>
            <b/>
            <sz val="9"/>
            <color indexed="81"/>
            <rFont val="MS P ゴシック"/>
            <family val="3"/>
            <charset val="128"/>
          </rPr>
          <t>上段の「事業所・施設の状況」で｢サービス種別｣を選択し、定員を入力(短期入所系と入所施設・居住系）することで、基準額が自動表示されます。</t>
        </r>
      </text>
    </comment>
    <comment ref="AA50" authorId="0" shapeId="0">
      <text>
        <r>
          <rPr>
            <b/>
            <u/>
            <sz val="9"/>
            <color indexed="81"/>
            <rFont val="MS P ゴシック"/>
            <family val="3"/>
            <charset val="128"/>
          </rPr>
          <t>令和４年度中、既に１回以上本補助金の交付を受けている場合は、補助金の額の確定額の合計を入力してください。</t>
        </r>
        <r>
          <rPr>
            <b/>
            <sz val="9"/>
            <color indexed="81"/>
            <rFont val="MS P ゴシック"/>
            <family val="3"/>
            <charset val="128"/>
          </rPr>
          <t xml:space="preserve">
令和４年度経費について初回の申請の場合は、このセルの入力は不要です。</t>
        </r>
      </text>
    </comment>
    <comment ref="AI50" authorId="0" shapeId="0">
      <text>
        <r>
          <rPr>
            <b/>
            <sz val="9"/>
            <color indexed="81"/>
            <rFont val="MS P ゴシック"/>
            <family val="3"/>
            <charset val="128"/>
          </rPr>
          <t>令和４年度に既に本事業の補助金を受けている場合、基準単価は、</t>
        </r>
        <r>
          <rPr>
            <b/>
            <u/>
            <sz val="9"/>
            <color indexed="81"/>
            <rFont val="MS P ゴシック"/>
            <family val="3"/>
            <charset val="128"/>
          </rPr>
          <t>当初の基準単価から令和４年度に受けた補助金額（額の確定額）を差し引いた額となります。</t>
        </r>
        <r>
          <rPr>
            <b/>
            <sz val="9"/>
            <color indexed="81"/>
            <rFont val="MS P ゴシック"/>
            <family val="3"/>
            <charset val="128"/>
          </rPr>
          <t xml:space="preserve">
この「補助上限額」のセルが「０」千円となっている場合、所要額が基準単価（補助上限）を超えているため、申請することができません。</t>
        </r>
        <r>
          <rPr>
            <sz val="9"/>
            <color indexed="81"/>
            <rFont val="MS P ゴシック"/>
            <family val="3"/>
            <charset val="128"/>
          </rPr>
          <t xml:space="preserve">
</t>
        </r>
      </text>
    </comment>
    <comment ref="AN84" authorId="0" shapeId="0">
      <text>
        <r>
          <rPr>
            <b/>
            <sz val="9"/>
            <color indexed="81"/>
            <rFont val="MS P ゴシック"/>
            <family val="3"/>
            <charset val="128"/>
          </rPr>
          <t xml:space="preserve">水色のセルを記入してください。
黄色のセルはプルダウンメニューから選択してください。
</t>
        </r>
        <r>
          <rPr>
            <b/>
            <u/>
            <sz val="9"/>
            <color indexed="81"/>
            <rFont val="MS P ゴシック"/>
            <family val="3"/>
            <charset val="128"/>
          </rPr>
          <t>それ以外のセルは自動で数値等が入力されますので、
記入・削除をしないように御注意ください。</t>
        </r>
      </text>
    </comment>
    <comment ref="AA85" authorId="0" shapeId="0">
      <text>
        <r>
          <rPr>
            <b/>
            <sz val="9"/>
            <color indexed="81"/>
            <rFont val="MS P ゴシック"/>
            <family val="3"/>
            <charset val="128"/>
          </rPr>
          <t>上段の「事業所・施設の状況」で｢サービス種別｣を選択し、定員を入力(短期入所系と入所施設・居住系）することで、基準額が自動表示されます。</t>
        </r>
      </text>
    </comment>
    <comment ref="AA86" authorId="0" shapeId="0">
      <text>
        <r>
          <rPr>
            <b/>
            <u/>
            <sz val="9"/>
            <color indexed="81"/>
            <rFont val="MS P ゴシック"/>
            <family val="3"/>
            <charset val="128"/>
          </rPr>
          <t>令和４年度中、既に１回以上本補助金の交付を受けている場合は、補助金の額の確定額の合計を入力してください。</t>
        </r>
        <r>
          <rPr>
            <b/>
            <sz val="9"/>
            <color indexed="81"/>
            <rFont val="MS P ゴシック"/>
            <family val="3"/>
            <charset val="128"/>
          </rPr>
          <t xml:space="preserve">
令和４年度経費について初回の申請の場合は、このセルの入力は不要です。</t>
        </r>
      </text>
    </comment>
    <comment ref="AI86" authorId="0" shapeId="0">
      <text>
        <r>
          <rPr>
            <b/>
            <sz val="9"/>
            <color indexed="81"/>
            <rFont val="MS P ゴシック"/>
            <family val="3"/>
            <charset val="128"/>
          </rPr>
          <t>令和４年度に既に本事業の補助金を受けている場合、基準単価は、</t>
        </r>
        <r>
          <rPr>
            <b/>
            <u/>
            <sz val="9"/>
            <color indexed="81"/>
            <rFont val="MS P ゴシック"/>
            <family val="3"/>
            <charset val="128"/>
          </rPr>
          <t>当初の基準単価から令和３年度に受けた補助金額（額の確定額）を差し引いた額となります</t>
        </r>
        <r>
          <rPr>
            <b/>
            <sz val="9"/>
            <color indexed="81"/>
            <rFont val="MS P ゴシック"/>
            <family val="3"/>
            <charset val="128"/>
          </rPr>
          <t>。
この「補助上限額」のセルが「０」千円となっている場合、所要額が基準単価（補助上限）を超えているため、申請することができません。</t>
        </r>
      </text>
    </comment>
  </commentList>
</comments>
</file>

<file path=xl/sharedStrings.xml><?xml version="1.0" encoding="utf-8"?>
<sst xmlns="http://schemas.openxmlformats.org/spreadsheetml/2006/main" count="237" uniqueCount="158">
  <si>
    <t>フリガナ</t>
    <phoneticPr fontId="2"/>
  </si>
  <si>
    <t>（郵便番号</t>
    <rPh sb="1" eb="3">
      <t>ユウビン</t>
    </rPh>
    <rPh sb="3" eb="5">
      <t>バンゴウ</t>
    </rPh>
    <phoneticPr fontId="2"/>
  </si>
  <si>
    <t>‐</t>
    <phoneticPr fontId="2"/>
  </si>
  <si>
    <t>）</t>
    <phoneticPr fontId="2"/>
  </si>
  <si>
    <t>電話番号</t>
    <rPh sb="0" eb="2">
      <t>デンワ</t>
    </rPh>
    <rPh sb="2" eb="4">
      <t>バンゴウ</t>
    </rPh>
    <phoneticPr fontId="2"/>
  </si>
  <si>
    <t>申請に関する担当者</t>
    <rPh sb="0" eb="2">
      <t>シンセイ</t>
    </rPh>
    <rPh sb="3" eb="4">
      <t>カン</t>
    </rPh>
    <rPh sb="6" eb="9">
      <t>タントウシャ</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</si>
  <si>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</si>
  <si>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</si>
  <si>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</si>
  <si>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</si>
  <si>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</si>
  <si>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</si>
  <si>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</si>
  <si>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</si>
  <si>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</si>
  <si>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</si>
  <si>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</si>
  <si>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</si>
  <si>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</si>
  <si>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</si>
  <si>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</si>
  <si>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</si>
  <si>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</si>
  <si>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事業所・施設の名称</t>
    <rPh sb="0" eb="3">
      <t>ジギョウショ</t>
    </rPh>
    <rPh sb="4" eb="6">
      <t>シセツ</t>
    </rPh>
    <rPh sb="7" eb="9">
      <t>メイショウ</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</si>
  <si>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</si>
  <si>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</si>
  <si>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</si>
  <si>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</si>
  <si>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</si>
  <si>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</si>
  <si>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短期入所生活介護事業所</t>
  </si>
  <si>
    <t>千円</t>
    <rPh sb="0" eb="2">
      <t>センエン</t>
    </rPh>
    <phoneticPr fontId="2"/>
  </si>
  <si>
    <t>E-mail</t>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</si>
  <si>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</si>
  <si>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</si>
  <si>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</si>
  <si>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</si>
  <si>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</si>
  <si>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</si>
  <si>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</si>
  <si>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</si>
  <si>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</si>
  <si>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</si>
  <si>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</si>
  <si>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</si>
  <si>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</si>
  <si>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</si>
  <si>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</si>
  <si>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</si>
  <si>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</si>
  <si>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※１ 介護施設等</t>
    <phoneticPr fontId="2"/>
  </si>
  <si>
    <t>※４　通所系サービス事業所</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</si>
  <si>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</si>
  <si>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</si>
  <si>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</si>
  <si>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</si>
  <si>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</si>
  <si>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</si>
  <si>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</si>
  <si>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※３　短期入所系サービス事業所</t>
    <phoneticPr fontId="2"/>
  </si>
  <si>
    <t>※５　高齢者施設等</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</si>
  <si>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</si>
  <si>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t>ア、イ</t>
  </si>
  <si>
    <t>ウ</t>
  </si>
  <si>
    <t>イ</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</si>
  <si>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</si>
  <si>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</si>
  <si>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</si>
  <si>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</si>
  <si>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</si>
  <si>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</si>
  <si>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</si>
  <si>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</si>
  <si>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</si>
  <si>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</si>
  <si>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</si>
  <si>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</si>
  <si>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</si>
  <si>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</si>
  <si>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</si>
  <si>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</si>
  <si>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</si>
  <si>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</si>
  <si>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</si>
  <si>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</si>
  <si>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</si>
  <si>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</si>
  <si>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</si>
  <si>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</si>
  <si>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千円</t>
    <rPh sb="0" eb="2">
      <t>センエン</t>
    </rPh>
    <phoneticPr fontId="2"/>
  </si>
  <si>
    <t>既交付額</t>
    <rPh sb="0" eb="1">
      <t>キ</t>
    </rPh>
    <rPh sb="1" eb="4">
      <t>コウフガク</t>
    </rPh>
    <phoneticPr fontId="2"/>
  </si>
  <si>
    <t>（別紙２－１）精算額調書（第６関係）</t>
    <rPh sb="1" eb="3">
      <t>ベッシ</t>
    </rPh>
    <rPh sb="7" eb="10">
      <t>セイサンガク</t>
    </rPh>
    <rPh sb="10" eb="12">
      <t>チョウショ</t>
    </rPh>
    <rPh sb="13" eb="14">
      <t>ダイ</t>
    </rPh>
    <rPh sb="15" eb="17">
      <t>カンケイ</t>
    </rPh>
    <phoneticPr fontId="2"/>
  </si>
  <si>
    <t xml:space="preserve"> </t>
    <phoneticPr fontId="23"/>
  </si>
  <si>
    <t>補助事業者名</t>
    <rPh sb="0" eb="2">
      <t>ホジョ</t>
    </rPh>
    <rPh sb="2" eb="5">
      <t>ジギョウシャ</t>
    </rPh>
    <phoneticPr fontId="2"/>
  </si>
  <si>
    <t xml:space="preserve"> 総 事 業 費</t>
    <phoneticPr fontId="23"/>
  </si>
  <si>
    <t>寄附金その他の</t>
    <rPh sb="0" eb="2">
      <t>キフ</t>
    </rPh>
    <rPh sb="5" eb="6">
      <t>タ</t>
    </rPh>
    <phoneticPr fontId="23"/>
  </si>
  <si>
    <t>差引額</t>
    <rPh sb="0" eb="2">
      <t>サシヒキ</t>
    </rPh>
    <rPh sb="2" eb="3">
      <t>ガク</t>
    </rPh>
    <phoneticPr fontId="23"/>
  </si>
  <si>
    <t>選定額</t>
    <rPh sb="0" eb="2">
      <t>センテイ</t>
    </rPh>
    <rPh sb="2" eb="3">
      <t>ガク</t>
    </rPh>
    <phoneticPr fontId="23"/>
  </si>
  <si>
    <t>実績報告額</t>
    <rPh sb="0" eb="2">
      <t>ジッセキ</t>
    </rPh>
    <rPh sb="2" eb="4">
      <t>ホウコク</t>
    </rPh>
    <rPh sb="4" eb="5">
      <t>ガク</t>
    </rPh>
    <phoneticPr fontId="23"/>
  </si>
  <si>
    <t>収入予定額</t>
    <rPh sb="0" eb="2">
      <t>シュウニュウ</t>
    </rPh>
    <rPh sb="2" eb="4">
      <t>ヨテイ</t>
    </rPh>
    <rPh sb="4" eb="5">
      <t>ガク</t>
    </rPh>
    <phoneticPr fontId="23"/>
  </si>
  <si>
    <t>（Ａ）</t>
    <phoneticPr fontId="2"/>
  </si>
  <si>
    <t>（Ｂ）</t>
    <phoneticPr fontId="2"/>
  </si>
  <si>
    <t>（Ｃ）（Ａ－Ｂ）</t>
    <phoneticPr fontId="2"/>
  </si>
  <si>
    <t>（Ｄ）</t>
    <phoneticPr fontId="2"/>
  </si>
  <si>
    <t>（Ｅ）</t>
    <phoneticPr fontId="2"/>
  </si>
  <si>
    <t>（Ｆ）</t>
    <phoneticPr fontId="2"/>
  </si>
  <si>
    <t>円</t>
    <rPh sb="0" eb="1">
      <t>エン</t>
    </rPh>
    <phoneticPr fontId="2"/>
  </si>
  <si>
    <t>（記載上の注意点）</t>
    <rPh sb="1" eb="3">
      <t>キサイ</t>
    </rPh>
    <rPh sb="3" eb="4">
      <t>ジョウ</t>
    </rPh>
    <rPh sb="5" eb="8">
      <t>チュウイテン</t>
    </rPh>
    <phoneticPr fontId="2"/>
  </si>
  <si>
    <t>既交付額(ｃ）</t>
    <rPh sb="0" eb="1">
      <t>キ</t>
    </rPh>
    <rPh sb="1" eb="3">
      <t>コウフ</t>
    </rPh>
    <rPh sb="3" eb="4">
      <t>ガク</t>
    </rPh>
    <phoneticPr fontId="2"/>
  </si>
  <si>
    <t>申請額（e）</t>
    <rPh sb="0" eb="3">
      <t>シンセイガク</t>
    </rPh>
    <phoneticPr fontId="2"/>
  </si>
  <si>
    <t>申請額(e)</t>
    <rPh sb="0" eb="3">
      <t>シンセイガク</t>
    </rPh>
    <phoneticPr fontId="2"/>
  </si>
  <si>
    <t>　「所要額(b)」は「（様式２－３）事業所・施設別個票」に記載した所要額（千円未満切り捨て）を記入すること。</t>
    <phoneticPr fontId="2"/>
  </si>
  <si>
    <t>申請額計(f)</t>
    <rPh sb="0" eb="3">
      <t>シンセイガク</t>
    </rPh>
    <rPh sb="3" eb="4">
      <t>ケイ</t>
    </rPh>
    <phoneticPr fontId="2"/>
  </si>
  <si>
    <t>　「申請額(e)」は、「所要額(b)」と「補助上限額(d)」を比較して低い方の額を記入すること。</t>
    <rPh sb="2" eb="4">
      <t>シンセイ</t>
    </rPh>
    <rPh sb="4" eb="5">
      <t>ガク</t>
    </rPh>
    <rPh sb="12" eb="15">
      <t>ショヨウガク</t>
    </rPh>
    <rPh sb="21" eb="23">
      <t>ホジョ</t>
    </rPh>
    <rPh sb="23" eb="25">
      <t>ジョウゲン</t>
    </rPh>
    <rPh sb="25" eb="26">
      <t>ガク</t>
    </rPh>
    <rPh sb="31" eb="33">
      <t>ヒカク</t>
    </rPh>
    <rPh sb="35" eb="36">
      <t>ヒク</t>
    </rPh>
    <rPh sb="37" eb="38">
      <t>ホウ</t>
    </rPh>
    <rPh sb="39" eb="40">
      <t>ガク</t>
    </rPh>
    <rPh sb="41" eb="43">
      <t>キニュウ</t>
    </rPh>
    <phoneticPr fontId="2"/>
  </si>
  <si>
    <t>申請額</t>
    <rPh sb="0" eb="2">
      <t>シンセイ</t>
    </rPh>
    <rPh sb="2" eb="3">
      <t>サンガク</t>
    </rPh>
    <phoneticPr fontId="23"/>
  </si>
  <si>
    <t>１．（Ｄ）欄は「（別紙２－２）実績報告額積算内訳書」の「申請額計（f）」欄の合計額を記載すること。</t>
    <rPh sb="5" eb="6">
      <t>ラン</t>
    </rPh>
    <rPh sb="28" eb="31">
      <t>シンセイガク</t>
    </rPh>
    <rPh sb="31" eb="32">
      <t>ケイ</t>
    </rPh>
    <rPh sb="36" eb="37">
      <t>ラン</t>
    </rPh>
    <rPh sb="38" eb="40">
      <t>ゴウケイ</t>
    </rPh>
    <rPh sb="40" eb="41">
      <t>ガク</t>
    </rPh>
    <rPh sb="42" eb="44">
      <t>キサイ</t>
    </rPh>
    <phoneticPr fontId="2"/>
  </si>
  <si>
    <t>２．（Ｅ）欄は，（Ｃ）欄と（Ｄ）欄を比較し，少ない額を記載すること。</t>
    <rPh sb="5" eb="6">
      <t>ラン</t>
    </rPh>
    <rPh sb="11" eb="12">
      <t>ラン</t>
    </rPh>
    <rPh sb="16" eb="17">
      <t>ラン</t>
    </rPh>
    <rPh sb="18" eb="20">
      <t>ヒカク</t>
    </rPh>
    <rPh sb="22" eb="23">
      <t>スク</t>
    </rPh>
    <rPh sb="25" eb="26">
      <t>ガク</t>
    </rPh>
    <rPh sb="27" eb="29">
      <t>キサイ</t>
    </rPh>
    <phoneticPr fontId="2"/>
  </si>
  <si>
    <t>３．（Ｆ）欄は，（Ｅ）欄の額（１，０００円未満の端数が生じた場合は，これを切り捨てるものとする。）を記載すること。</t>
    <rPh sb="5" eb="6">
      <t>ラン</t>
    </rPh>
    <rPh sb="11" eb="12">
      <t>ラン</t>
    </rPh>
    <rPh sb="13" eb="14">
      <t>ガク</t>
    </rPh>
    <rPh sb="20" eb="21">
      <t>エン</t>
    </rPh>
    <rPh sb="21" eb="23">
      <t>ミマン</t>
    </rPh>
    <rPh sb="24" eb="26">
      <t>ハスウ</t>
    </rPh>
    <rPh sb="27" eb="28">
      <t>ショウ</t>
    </rPh>
    <rPh sb="30" eb="32">
      <t>バアイ</t>
    </rPh>
    <rPh sb="37" eb="38">
      <t>キ</t>
    </rPh>
    <rPh sb="39" eb="40">
      <t>ス</t>
    </rPh>
    <rPh sb="50" eb="52">
      <t>キサイ</t>
    </rPh>
    <phoneticPr fontId="19"/>
  </si>
  <si>
    <t>　介護老人福祉施設、地域密着型介護老人福祉施設、介護老人保健施設、介護医療院、介護療養型医療施設、</t>
    <phoneticPr fontId="2"/>
  </si>
  <si>
    <t xml:space="preserve">  小規模多機能型居宅介護事業所及び看護小規模多機能型居宅介護事業所（訪問サービスに限る）並びに居宅介護支援事業所、</t>
    <phoneticPr fontId="2"/>
  </si>
  <si>
    <t>　訪問介護事業所、訪問入浴介護事業所、訪問看護事業所、訪問リハビリテーション事業所、</t>
    <phoneticPr fontId="2"/>
  </si>
  <si>
    <t>　定期巡回・随時対応型訪問介護看護事業所、夜間対応型訪問介護事業所、</t>
    <phoneticPr fontId="2"/>
  </si>
  <si>
    <t>　短期入所生活介護事業所、短期入所療養介護事業所、</t>
    <phoneticPr fontId="2"/>
  </si>
  <si>
    <t xml:space="preserve">  小規模多機能型居宅介護事業所及び看護小規模多機能型居宅介護事業所（宿泊サービスに限る）</t>
    <phoneticPr fontId="2"/>
  </si>
  <si>
    <t xml:space="preserve">  有料老人ホーム及びサービス付き高齢者向け住宅、短期入所生活介護事業所、短期入所療養介護事業所</t>
    <phoneticPr fontId="2"/>
  </si>
  <si>
    <t xml:space="preserve">  認知症対応型共同生活介護事業所、養護老人ホーム、軽費老人ホーム、</t>
    <phoneticPr fontId="2"/>
  </si>
  <si>
    <t>合計（②）</t>
    <rPh sb="0" eb="2">
      <t>ゴウケイ</t>
    </rPh>
    <phoneticPr fontId="2"/>
  </si>
  <si>
    <t>合計（③）</t>
    <phoneticPr fontId="2"/>
  </si>
  <si>
    <t>申請に関する連絡先</t>
    <rPh sb="0" eb="2">
      <t>シンセイ</t>
    </rPh>
    <rPh sb="3" eb="4">
      <t>カン</t>
    </rPh>
    <rPh sb="6" eb="9">
      <t>レンラクサキ</t>
    </rPh>
    <phoneticPr fontId="2"/>
  </si>
  <si>
    <r>
      <rPr>
        <sz val="9"/>
        <color theme="1"/>
        <rFont val="ＭＳ Ｐ明朝"/>
        <family val="1"/>
        <charset val="128"/>
      </rPr>
      <t xml:space="preserve">（１）新型コロナウイルス感染者が発生又は濃厚接触者に対応した介護サービス事業所・施設等
　　（休業要請を受けた事業所・施設等を含む）
</t>
    </r>
    <r>
      <rPr>
        <sz val="8"/>
        <color theme="1"/>
        <rFont val="ＭＳ Ｐ明朝"/>
        <family val="1"/>
        <charset val="128"/>
      </rPr>
      <t xml:space="preserve">
　イ　利用者又は職員に感染者が発生した介護施設等，訪問系サービス事業所，短期入所系サービス事業所及び通所系サービス事業所
　　　（職員に複数の濃厚接触者が発生し，職員が不足した場合を含む）（※１～※４）
　ロ　濃厚接触者に対応した訪問系サービス事業所（※２），短期入所系サービス事業所（※３），介護施設等（※１）
　ハ　都道府県，保健所を設置する市又は特別区から休業要請を受けた通所系サービス事業所（※４），短期入所系サービス事業所（※３）
　ニ　感染等の疑いがある者に対して一定の要件のもと自費で検査を実施した介護施設等（イ，ロの場合を除く）（※１）
  ホ　病床ひっ迫等により，やむを得ず施設内療養を行った高齢者施設等（※５）</t>
    </r>
    <phoneticPr fontId="2"/>
  </si>
  <si>
    <t>（３）感染者が発生した介護サービス事業所・施設等（以下のいずれかに該当）の利用者の受け入れや当該事業所・施設等に応援職員の派遣を行う事業所・施設等（※１～※４）
　イ　（１）イ又はハに該当する介護サービス事業所・施設等
　ロ　感染症の拡大防止の観点から必要があり，自主的に休業した介護サービス事業所</t>
    <phoneticPr fontId="2"/>
  </si>
  <si>
    <t>（１）イ</t>
    <phoneticPr fontId="2"/>
  </si>
  <si>
    <t>（１）ロ</t>
    <phoneticPr fontId="2"/>
  </si>
  <si>
    <t>（１）ハ</t>
    <phoneticPr fontId="2"/>
  </si>
  <si>
    <t>（１）ニ</t>
    <phoneticPr fontId="2"/>
  </si>
  <si>
    <t>（１）ホ</t>
    <phoneticPr fontId="2"/>
  </si>
  <si>
    <t>（３）イ</t>
    <phoneticPr fontId="2"/>
  </si>
  <si>
    <t>（３）ロ</t>
    <phoneticPr fontId="2"/>
  </si>
  <si>
    <r>
      <t>(別紙２－３）事業所・施設別個票（第６関係）</t>
    </r>
    <r>
      <rPr>
        <b/>
        <u/>
        <sz val="9"/>
        <color theme="1"/>
        <rFont val="ＭＳ Ｐ明朝"/>
        <family val="1"/>
        <charset val="128"/>
      </rPr>
      <t>【令和４年度に生じた費用分】</t>
    </r>
    <rPh sb="1" eb="3">
      <t>ベッシ</t>
    </rPh>
    <rPh sb="7" eb="10">
      <t>ジギョウショ</t>
    </rPh>
    <rPh sb="11" eb="13">
      <t>シセツ</t>
    </rPh>
    <rPh sb="13" eb="14">
      <t>ベツ</t>
    </rPh>
    <rPh sb="14" eb="16">
      <t>コヒョウ</t>
    </rPh>
    <rPh sb="17" eb="18">
      <t>ダイ</t>
    </rPh>
    <rPh sb="19" eb="21">
      <t>カンケイ</t>
    </rPh>
    <phoneticPr fontId="2"/>
  </si>
  <si>
    <r>
      <t>（別紙２－２）実績報告額積算内訳書（第６関係）</t>
    </r>
    <r>
      <rPr>
        <b/>
        <u/>
        <sz val="14"/>
        <color theme="1"/>
        <rFont val="ＭＳ Ｐ明朝"/>
        <family val="1"/>
        <charset val="128"/>
      </rPr>
      <t>【令和４年度に生じた費用分】</t>
    </r>
    <r>
      <rPr>
        <b/>
        <sz val="14"/>
        <color theme="1"/>
        <rFont val="ＭＳ Ｐ明朝"/>
        <family val="1"/>
        <charset val="128"/>
      </rPr>
      <t>　</t>
    </r>
    <r>
      <rPr>
        <b/>
        <sz val="16"/>
        <color rgb="FFFF0000"/>
        <rFont val="ＭＳ Ｐ明朝"/>
        <family val="1"/>
        <charset val="128"/>
      </rPr>
      <t>※自動入力されますので、直接入力しないようにお願いいたします。※</t>
    </r>
    <rPh sb="39" eb="41">
      <t>ジドウ</t>
    </rPh>
    <rPh sb="41" eb="43">
      <t>ニュウリョク</t>
    </rPh>
    <rPh sb="50" eb="52">
      <t>チョクセツ</t>
    </rPh>
    <rPh sb="52" eb="54">
      <t>ニュウリョク</t>
    </rPh>
    <rPh sb="61" eb="62">
      <t>ネガ</t>
    </rPh>
    <phoneticPr fontId="2"/>
  </si>
  <si>
    <r>
      <t>令和４年度宮城県新型コロナウイルス感染症流行下における介護サービス事業所等の
サービス提供体制確保事業費補助金実績報告精算額調書</t>
    </r>
    <r>
      <rPr>
        <b/>
        <u/>
        <sz val="18"/>
        <rFont val="ＭＳ ゴシック"/>
        <family val="3"/>
        <charset val="128"/>
      </rPr>
      <t>【令和４年度に生じた費用分】</t>
    </r>
    <rPh sb="5" eb="8">
      <t>ミヤギケン</t>
    </rPh>
    <rPh sb="20" eb="22">
      <t>リュウコウ</t>
    </rPh>
    <rPh sb="22" eb="23">
      <t>シタ</t>
    </rPh>
    <rPh sb="35" eb="36">
      <t>ショ</t>
    </rPh>
    <rPh sb="43" eb="45">
      <t>テイキョウ</t>
    </rPh>
    <rPh sb="45" eb="47">
      <t>タイセイ</t>
    </rPh>
    <rPh sb="47" eb="49">
      <t>カクホ</t>
    </rPh>
    <rPh sb="55" eb="57">
      <t>ジッセキ</t>
    </rPh>
    <rPh sb="57" eb="59">
      <t>ホウコク</t>
    </rPh>
    <rPh sb="59" eb="62">
      <t>セイサンガク</t>
    </rPh>
    <rPh sb="62" eb="64">
      <t>チョウショ</t>
    </rPh>
    <phoneticPr fontId="2"/>
  </si>
  <si>
    <r>
      <t xml:space="preserve">
（２）新型コロナウイルス感染症の流行に伴い居宅でサービスを提供する通所系サービス事業所（※４）</t>
    </r>
    <r>
      <rPr>
        <sz val="8"/>
        <color theme="1"/>
        <rFont val="ＭＳ Ｐ明朝"/>
        <family val="1"/>
        <charset val="128"/>
      </rPr>
      <t xml:space="preserve">
　</t>
    </r>
    <r>
      <rPr>
        <sz val="9"/>
        <color theme="1"/>
        <rFont val="ＭＳ Ｐ明朝"/>
        <family val="1"/>
        <charset val="128"/>
      </rPr>
      <t>（１）イ，ハ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r>
    <phoneticPr fontId="2"/>
  </si>
  <si>
    <t>　「基準単価(a)」は、「令和４年度宮城県新型コロナウイルス感染症流行下における介護サービス事業所等のサービス提供体制確保事業費補助金交付要綱」の別表に記載された基準単価を記入すること。</t>
    <rPh sb="63" eb="64">
      <t>ヒ</t>
    </rPh>
    <rPh sb="64" eb="67">
      <t>ホジョキン</t>
    </rPh>
    <phoneticPr fontId="2"/>
  </si>
  <si>
    <t>※所要額は合計（①）の千円未満切り捨て</t>
    <rPh sb="1" eb="4">
      <t>ショヨウガク</t>
    </rPh>
    <rPh sb="5" eb="7">
      <t>ゴウケイ</t>
    </rPh>
    <rPh sb="11" eb="12">
      <t>セン</t>
    </rPh>
    <rPh sb="12" eb="15">
      <t>エンミマン</t>
    </rPh>
    <rPh sb="15" eb="16">
      <t>キ</t>
    </rPh>
    <rPh sb="17" eb="18">
      <t>ス</t>
    </rPh>
    <phoneticPr fontId="2"/>
  </si>
  <si>
    <t>※所要額は合計（③）の千円未満切り捨て</t>
  </si>
  <si>
    <t>※所要額は合計（③）の千円未満切り捨て</t>
    <rPh sb="1" eb="4">
      <t>ショヨウガク</t>
    </rPh>
    <rPh sb="5" eb="7">
      <t>ゴウケイ</t>
    </rPh>
    <rPh sb="11" eb="12">
      <t>セン</t>
    </rPh>
    <rPh sb="12" eb="15">
      <t>エンミマン</t>
    </rPh>
    <rPh sb="15" eb="16">
      <t>キ</t>
    </rPh>
    <rPh sb="17" eb="18">
      <t>ス</t>
    </rPh>
    <phoneticPr fontId="2"/>
  </si>
  <si>
    <t>　※下から該当する番号を１つ選択して記入</t>
    <rPh sb="2" eb="3">
      <t>シタ</t>
    </rPh>
    <rPh sb="5" eb="7">
      <t>ガイトウ</t>
    </rPh>
    <rPh sb="9" eb="11">
      <t>バンゴウ</t>
    </rPh>
    <rPh sb="14" eb="16">
      <t>センタク</t>
    </rPh>
    <rPh sb="18" eb="20">
      <t>キニュウ</t>
    </rPh>
    <phoneticPr fontId="2"/>
  </si>
  <si>
    <t xml:space="preserve">  福祉用具貸与事業所（（１）の事業を除く）及び居宅療養管理指導事業所</t>
    <phoneticPr fontId="2"/>
  </si>
  <si>
    <t>今回補助
上限額</t>
    <rPh sb="0" eb="2">
      <t>コンカイ</t>
    </rPh>
    <rPh sb="2" eb="4">
      <t>ホジョ</t>
    </rPh>
    <rPh sb="5" eb="7">
      <t>ジョウゲン</t>
    </rPh>
    <rPh sb="7" eb="8">
      <t>ガク</t>
    </rPh>
    <phoneticPr fontId="2"/>
  </si>
  <si>
    <t>今回補助
上限額（ｄ）</t>
    <rPh sb="0" eb="2">
      <t>コンカイ</t>
    </rPh>
    <rPh sb="2" eb="4">
      <t>ホジョ</t>
    </rPh>
    <rPh sb="5" eb="8">
      <t>ジョウゲンガク</t>
    </rPh>
    <phoneticPr fontId="2"/>
  </si>
  <si>
    <t>　「申請額計(f)」は、（１）（２）（３）の「申請額(e)」の合計額を記入すること。</t>
    <rPh sb="2" eb="4">
      <t>シンセイ</t>
    </rPh>
    <rPh sb="4" eb="5">
      <t>ガク</t>
    </rPh>
    <rPh sb="5" eb="6">
      <t>ケイ</t>
    </rPh>
    <rPh sb="23" eb="26">
      <t>シンセイガク</t>
    </rPh>
    <rPh sb="31" eb="34">
      <t>ゴウケイガク</t>
    </rPh>
    <rPh sb="35" eb="37">
      <t>キニュウ</t>
    </rPh>
    <phoneticPr fontId="2"/>
  </si>
  <si>
    <t>（１）</t>
    <phoneticPr fontId="2"/>
  </si>
  <si>
    <t>（２）</t>
    <phoneticPr fontId="2"/>
  </si>
  <si>
    <t>（３）</t>
    <phoneticPr fontId="2"/>
  </si>
  <si>
    <t xml:space="preserve"> （１）</t>
    <phoneticPr fontId="2"/>
  </si>
  <si>
    <t xml:space="preserve"> （２）</t>
    <phoneticPr fontId="2"/>
  </si>
  <si>
    <t xml:space="preserve"> （３）</t>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</si>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</sst>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0_);[Red]\(#,##0\)"/>
    <numFmt numFmtId="180" formatCode="#,##0;\-#,##0;"/>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3"/>
      <color theme="1"/>
      <name val="ＭＳ Ｐ明朝"/>
      <family val="1"/>
      <charset val="128"/>
    </font>
    <font>
      <sz val="3"/>
      <color rgb="FFFF0000"/>
      <name val="ＭＳ Ｐ明朝"/>
      <family val="1"/>
      <charset val="128"/>
    </font>
    <font>
      <sz val="10"/>
      <name val="ＭＳ ゴシック"/>
      <family val="3"/>
      <charset val="128"/>
    </font>
    <font>
      <sz val="14"/>
      <name val="ＭＳ ゴシック"/>
      <family val="3"/>
      <charset val="128"/>
    </font>
    <font>
      <sz val="12"/>
      <name val="ＭＳ ゴシック"/>
      <family val="3"/>
      <charset val="128"/>
    </font>
    <font>
      <sz val="18"/>
      <name val="ＭＳ ゴシック"/>
      <family val="3"/>
      <charset val="128"/>
    </font>
    <font>
      <sz val="6"/>
      <name val="ＭＳ ゴシック"/>
      <family val="3"/>
      <charset val="128"/>
    </font>
    <font>
      <b/>
      <sz val="9"/>
      <color indexed="81"/>
      <name val="MS P ゴシック"/>
      <family val="3"/>
      <charset val="128"/>
    </font>
    <font>
      <b/>
      <u/>
      <sz val="9"/>
      <color indexed="81"/>
      <name val="MS P ゴシック"/>
      <family val="3"/>
      <charset val="128"/>
    </font>
    <font>
      <b/>
      <u/>
      <sz val="18"/>
      <name val="ＭＳ ゴシック"/>
      <family val="3"/>
      <charset val="128"/>
    </font>
    <font>
      <sz val="14"/>
      <color theme="1"/>
      <name val="ＭＳ Ｐ明朝"/>
      <family val="1"/>
      <charset val="128"/>
    </font>
    <font>
      <b/>
      <u/>
      <sz val="14"/>
      <color theme="1"/>
      <name val="ＭＳ Ｐ明朝"/>
      <family val="1"/>
      <charset val="128"/>
    </font>
    <font>
      <b/>
      <u/>
      <sz val="9"/>
      <color theme="1"/>
      <name val="ＭＳ Ｐ明朝"/>
      <family val="1"/>
      <charset val="128"/>
    </font>
    <font>
      <b/>
      <sz val="14"/>
      <color theme="1"/>
      <name val="ＭＳ Ｐ明朝"/>
      <family val="1"/>
      <charset val="128"/>
    </font>
    <font>
      <b/>
      <sz val="16"/>
      <color rgb="FFFF0000"/>
      <name val="ＭＳ Ｐ明朝"/>
      <family val="1"/>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DFFFF"/>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19" fillId="0" borderId="0"/>
    <xf numFmtId="38" fontId="19" fillId="0" borderId="0" applyFont="0" applyFill="0" applyBorder="0" applyAlignment="0" applyProtection="0"/>
  </cellStyleXfs>
  <cellXfs count="356">
    <xf numFmtId="0" fontId="0" fillId="0" borderId="0" xfId="0">
      <alignment vertical="center"/>
    </xf>
    <xf numFmtId="0" fontId="5" fillId="0" borderId="5" xfId="0" applyFont="1" applyFill="1" applyBorder="1" applyAlignment="1" applyProtection="1">
      <alignment vertical="center"/>
      <protection locked="0"/>
    </xf>
    <xf numFmtId="0" fontId="5" fillId="0" borderId="0" xfId="0" applyFont="1" applyFill="1" applyBorder="1">
      <alignment vertical="center"/>
    </xf>
    <xf numFmtId="0" fontId="7" fillId="0" borderId="7" xfId="0" applyFont="1" applyFill="1" applyBorder="1" applyAlignment="1">
      <alignment vertical="center"/>
    </xf>
    <xf numFmtId="0" fontId="6" fillId="0" borderId="7"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2" xfId="0" applyFont="1" applyFill="1" applyBorder="1" applyAlignment="1">
      <alignment vertical="center"/>
    </xf>
    <xf numFmtId="0" fontId="5" fillId="0" borderId="7" xfId="0" applyFont="1" applyFill="1" applyBorder="1" applyAlignment="1" applyProtection="1">
      <alignment vertical="center" shrinkToFit="1"/>
      <protection locked="0"/>
    </xf>
    <xf numFmtId="0" fontId="5" fillId="0" borderId="7"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7" xfId="0" applyFont="1" applyFill="1" applyBorder="1" applyAlignment="1">
      <alignment vertical="center"/>
    </xf>
    <xf numFmtId="0" fontId="7" fillId="0" borderId="7" xfId="0" applyFont="1" applyFill="1" applyBorder="1">
      <alignment vertical="center"/>
    </xf>
    <xf numFmtId="0" fontId="8" fillId="0" borderId="7" xfId="0" applyFont="1" applyFill="1" applyBorder="1">
      <alignment vertical="center"/>
    </xf>
    <xf numFmtId="0" fontId="8" fillId="0" borderId="0" xfId="0" applyFont="1" applyFill="1" applyBorder="1">
      <alignment vertical="center"/>
    </xf>
    <xf numFmtId="0" fontId="5" fillId="0" borderId="7" xfId="0" applyFont="1" applyFill="1" applyBorder="1" applyAlignment="1">
      <alignment vertical="center" textRotation="255"/>
    </xf>
    <xf numFmtId="0" fontId="5" fillId="0" borderId="7" xfId="0" applyFont="1" applyFill="1" applyBorder="1">
      <alignment vertical="center"/>
    </xf>
    <xf numFmtId="0" fontId="8" fillId="0" borderId="0" xfId="0" applyFont="1" applyFill="1">
      <alignment vertical="center"/>
    </xf>
    <xf numFmtId="0" fontId="9" fillId="0" borderId="12" xfId="0" applyFont="1" applyFill="1" applyBorder="1">
      <alignment vertical="center"/>
    </xf>
    <xf numFmtId="0" fontId="9" fillId="0" borderId="13" xfId="0" applyFont="1" applyFill="1" applyBorder="1" applyAlignment="1">
      <alignment horizontal="center" vertical="center"/>
    </xf>
    <xf numFmtId="0" fontId="9" fillId="0" borderId="13" xfId="0" applyFont="1" applyFill="1" applyBorder="1">
      <alignment vertical="center"/>
    </xf>
    <xf numFmtId="0" fontId="9" fillId="0" borderId="14" xfId="0" applyFont="1" applyFill="1" applyBorder="1">
      <alignment vertical="center"/>
    </xf>
    <xf numFmtId="0" fontId="5" fillId="0" borderId="0" xfId="0" applyFont="1" applyFill="1">
      <alignment vertical="center"/>
    </xf>
    <xf numFmtId="0" fontId="9" fillId="0" borderId="10" xfId="0" applyFont="1" applyFill="1" applyBorder="1">
      <alignment vertical="center"/>
    </xf>
    <xf numFmtId="0" fontId="9" fillId="0" borderId="7" xfId="0" applyFont="1" applyFill="1" applyBorder="1" applyAlignment="1">
      <alignment horizontal="center" vertical="center"/>
    </xf>
    <xf numFmtId="0" fontId="9" fillId="0" borderId="7" xfId="0" applyFont="1" applyFill="1" applyBorder="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9" fillId="0" borderId="5"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lignment vertical="center"/>
    </xf>
    <xf numFmtId="0" fontId="5" fillId="0" borderId="16"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12" fillId="0" borderId="7" xfId="0" applyFont="1" applyFill="1" applyBorder="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4" fillId="2" borderId="34" xfId="0" applyFont="1" applyFill="1" applyBorder="1" applyAlignment="1">
      <alignment horizontal="left" vertical="center"/>
    </xf>
    <xf numFmtId="0" fontId="8" fillId="2" borderId="35" xfId="0" applyFont="1" applyFill="1" applyBorder="1" applyAlignment="1">
      <alignment vertical="center"/>
    </xf>
    <xf numFmtId="0" fontId="8" fillId="2" borderId="35" xfId="0" applyFont="1" applyFill="1" applyBorder="1" applyAlignment="1">
      <alignment horizontal="center" vertical="center"/>
    </xf>
    <xf numFmtId="0" fontId="8" fillId="0" borderId="35" xfId="0" applyFont="1" applyFill="1" applyBorder="1">
      <alignment vertical="center"/>
    </xf>
    <xf numFmtId="0" fontId="8" fillId="0" borderId="36" xfId="0" applyFont="1" applyFill="1" applyBorder="1">
      <alignment vertical="center"/>
    </xf>
    <xf numFmtId="0" fontId="14"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14" fillId="0" borderId="0" xfId="0" applyFont="1" applyFill="1" applyBorder="1" applyAlignment="1">
      <alignment vertical="center"/>
    </xf>
    <xf numFmtId="0" fontId="8" fillId="0" borderId="0" xfId="0" applyFont="1">
      <alignment vertical="center"/>
    </xf>
    <xf numFmtId="0" fontId="12" fillId="0" borderId="0" xfId="0" applyFont="1" applyFill="1" applyBorder="1" applyAlignment="1">
      <alignment horizontal="left" vertical="center"/>
    </xf>
    <xf numFmtId="0" fontId="5" fillId="3" borderId="30" xfId="0" applyFont="1" applyFill="1" applyBorder="1" applyAlignment="1">
      <alignment horizontal="center" vertical="center"/>
    </xf>
    <xf numFmtId="178" fontId="8" fillId="0" borderId="18" xfId="0" applyNumberFormat="1" applyFont="1" applyBorder="1" applyAlignment="1">
      <alignment horizontal="center" vertical="center" shrinkToFit="1"/>
    </xf>
    <xf numFmtId="178" fontId="8" fillId="0" borderId="1" xfId="0" applyNumberFormat="1" applyFont="1" applyBorder="1" applyAlignment="1">
      <alignment horizontal="center" vertical="center" shrinkToFit="1"/>
    </xf>
    <xf numFmtId="178" fontId="8" fillId="0" borderId="18"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26" xfId="4" applyNumberFormat="1" applyFont="1" applyBorder="1" applyAlignment="1">
      <alignment horizontal="right" vertical="center" shrinkToFit="1"/>
    </xf>
    <xf numFmtId="178" fontId="8" fillId="0" borderId="27" xfId="4" applyNumberFormat="1" applyFont="1" applyBorder="1" applyAlignment="1">
      <alignment horizontal="right" vertical="center" shrinkToFit="1"/>
    </xf>
    <xf numFmtId="178" fontId="8" fillId="0" borderId="28" xfId="4" applyNumberFormat="1" applyFont="1" applyBorder="1" applyAlignment="1">
      <alignment horizontal="right" vertical="center" shrinkToFit="1"/>
    </xf>
    <xf numFmtId="0" fontId="15" fillId="0" borderId="0" xfId="0" applyFont="1">
      <alignment vertical="center"/>
    </xf>
    <xf numFmtId="0" fontId="5" fillId="0" borderId="0" xfId="0" applyFont="1" applyAlignment="1">
      <alignment horizontal="center" vertical="center" shrinkToFit="1"/>
    </xf>
    <xf numFmtId="0" fontId="5" fillId="0" borderId="0" xfId="0" applyFont="1">
      <alignment vertical="center"/>
    </xf>
    <xf numFmtId="0" fontId="17" fillId="0" borderId="0" xfId="0" applyFont="1" applyFill="1">
      <alignment vertical="center"/>
    </xf>
    <xf numFmtId="176" fontId="17" fillId="0" borderId="0" xfId="0" applyNumberFormat="1" applyFont="1" applyFill="1">
      <alignment vertical="center"/>
    </xf>
    <xf numFmtId="0" fontId="8" fillId="0" borderId="0" xfId="0" applyFont="1" applyFill="1" applyAlignment="1">
      <alignment horizontal="right" vertical="center"/>
    </xf>
    <xf numFmtId="0" fontId="5" fillId="0" borderId="0" xfId="0" applyFont="1" applyFill="1" applyAlignment="1">
      <alignment horizontal="center" vertical="center" shrinkToFit="1"/>
    </xf>
    <xf numFmtId="0" fontId="1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lignment vertical="center"/>
    </xf>
    <xf numFmtId="0" fontId="9" fillId="0" borderId="0" xfId="0" applyFont="1" applyFill="1" applyBorder="1" applyAlignment="1">
      <alignment horizontal="center" vertical="center"/>
    </xf>
    <xf numFmtId="0" fontId="9" fillId="0" borderId="8" xfId="0" applyFont="1" applyFill="1" applyBorder="1">
      <alignment vertical="center"/>
    </xf>
    <xf numFmtId="0" fontId="8" fillId="0" borderId="5" xfId="0" applyFont="1" applyFill="1" applyBorder="1">
      <alignment vertical="center"/>
    </xf>
    <xf numFmtId="0" fontId="6" fillId="0" borderId="5" xfId="0" applyFont="1" applyFill="1" applyBorder="1" applyAlignment="1">
      <alignment vertical="center" wrapText="1"/>
    </xf>
    <xf numFmtId="0" fontId="7" fillId="0" borderId="5" xfId="0" applyFont="1" applyFill="1" applyBorder="1" applyAlignment="1">
      <alignment vertical="center"/>
    </xf>
    <xf numFmtId="0" fontId="6" fillId="0" borderId="5" xfId="0" applyFont="1" applyFill="1" applyBorder="1" applyAlignment="1">
      <alignment vertical="center"/>
    </xf>
    <xf numFmtId="0" fontId="5" fillId="0" borderId="5" xfId="0" applyFont="1" applyFill="1" applyBorder="1" applyAlignment="1" applyProtection="1">
      <alignment vertical="center" shrinkToFit="1"/>
      <protection locked="0"/>
    </xf>
    <xf numFmtId="0" fontId="7" fillId="0" borderId="5" xfId="0" applyFont="1" applyFill="1" applyBorder="1">
      <alignment vertical="center"/>
    </xf>
    <xf numFmtId="176" fontId="5" fillId="0" borderId="5" xfId="0" applyNumberFormat="1" applyFont="1" applyFill="1" applyBorder="1" applyAlignment="1">
      <alignment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176" fontId="18" fillId="0" borderId="0" xfId="0" applyNumberFormat="1" applyFont="1" applyFill="1">
      <alignment vertical="center"/>
    </xf>
    <xf numFmtId="0" fontId="5" fillId="0" borderId="0" xfId="0" applyFont="1" applyFill="1" applyBorder="1" applyAlignment="1">
      <alignment horizontal="left" vertical="center"/>
    </xf>
    <xf numFmtId="0" fontId="9" fillId="0" borderId="9"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0"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protection locked="0"/>
    </xf>
    <xf numFmtId="0" fontId="5" fillId="0" borderId="0" xfId="0" applyFont="1" applyFill="1" applyBorder="1" applyAlignment="1">
      <alignment vertical="center" textRotation="255"/>
    </xf>
    <xf numFmtId="0" fontId="7" fillId="0" borderId="0" xfId="0" applyFont="1" applyFill="1" applyBorder="1">
      <alignment vertical="center"/>
    </xf>
    <xf numFmtId="0" fontId="5" fillId="0" borderId="9" xfId="0" applyFont="1" applyFill="1" applyBorder="1" applyAlignment="1" applyProtection="1">
      <alignment vertical="center" shrinkToFit="1"/>
      <protection locked="0"/>
    </xf>
    <xf numFmtId="0" fontId="20" fillId="0" borderId="0" xfId="5" applyFont="1" applyFill="1"/>
    <xf numFmtId="0" fontId="21" fillId="0" borderId="0" xfId="5" applyFont="1" applyFill="1"/>
    <xf numFmtId="0" fontId="19" fillId="0" borderId="0" xfId="5" applyFill="1"/>
    <xf numFmtId="0" fontId="19" fillId="0" borderId="0" xfId="5" applyFill="1" applyBorder="1"/>
    <xf numFmtId="0" fontId="19" fillId="0" borderId="4" xfId="5" applyFill="1" applyBorder="1"/>
    <xf numFmtId="0" fontId="19" fillId="0" borderId="5" xfId="5" applyFill="1" applyBorder="1"/>
    <xf numFmtId="0" fontId="19" fillId="0" borderId="4" xfId="5" applyFill="1" applyBorder="1" applyAlignment="1">
      <alignment horizontal="center"/>
    </xf>
    <xf numFmtId="0" fontId="19" fillId="0" borderId="5" xfId="5" applyFill="1" applyBorder="1" applyAlignment="1">
      <alignment horizontal="center"/>
    </xf>
    <xf numFmtId="0" fontId="19" fillId="0" borderId="6" xfId="5" applyFill="1" applyBorder="1" applyAlignment="1">
      <alignment horizontal="center"/>
    </xf>
    <xf numFmtId="0" fontId="19" fillId="0" borderId="6" xfId="5" applyFill="1" applyBorder="1"/>
    <xf numFmtId="0" fontId="19" fillId="0" borderId="0" xfId="5" applyFill="1" applyBorder="1" applyAlignment="1">
      <alignment vertical="center"/>
    </xf>
    <xf numFmtId="0" fontId="19" fillId="0" borderId="0" xfId="5" applyFill="1" applyAlignment="1">
      <alignment vertical="center"/>
    </xf>
    <xf numFmtId="0" fontId="19" fillId="0" borderId="10" xfId="5" applyFill="1" applyBorder="1"/>
    <xf numFmtId="0" fontId="19" fillId="0" borderId="7" xfId="5" applyFill="1" applyBorder="1"/>
    <xf numFmtId="0" fontId="20" fillId="0" borderId="0" xfId="5" applyFont="1" applyFill="1" applyAlignment="1"/>
    <xf numFmtId="0" fontId="19" fillId="0" borderId="0" xfId="5" applyAlignment="1"/>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41" xfId="0" applyFont="1" applyFill="1" applyBorder="1" applyAlignment="1">
      <alignment horizontal="center" vertical="center"/>
    </xf>
    <xf numFmtId="0" fontId="8" fillId="0" borderId="0" xfId="0" applyNumberFormat="1" applyFont="1">
      <alignment vertical="center"/>
    </xf>
    <xf numFmtId="0" fontId="5" fillId="3" borderId="30" xfId="0" applyNumberFormat="1" applyFont="1" applyFill="1" applyBorder="1" applyAlignment="1">
      <alignment horizontal="center" vertical="center"/>
    </xf>
    <xf numFmtId="0" fontId="15" fillId="0" borderId="0" xfId="0" applyNumberFormat="1" applyFont="1">
      <alignment vertical="center"/>
    </xf>
    <xf numFmtId="0" fontId="15" fillId="0" borderId="0" xfId="0" applyNumberFormat="1" applyFont="1" applyFill="1">
      <alignment vertical="center"/>
    </xf>
    <xf numFmtId="0" fontId="14" fillId="2" borderId="0" xfId="0" applyFont="1" applyFill="1" applyBorder="1" applyAlignment="1">
      <alignment horizontal="left" vertical="center"/>
    </xf>
    <xf numFmtId="0" fontId="6" fillId="2" borderId="37" xfId="0" applyFont="1" applyFill="1" applyBorder="1" applyAlignment="1">
      <alignment vertical="center"/>
    </xf>
    <xf numFmtId="0" fontId="6" fillId="2" borderId="0" xfId="0" applyFont="1" applyFill="1" applyBorder="1" applyAlignment="1">
      <alignment horizontal="center" vertical="center"/>
    </xf>
    <xf numFmtId="0" fontId="6" fillId="0" borderId="37" xfId="0" applyFont="1" applyFill="1" applyBorder="1">
      <alignment vertical="center"/>
    </xf>
    <xf numFmtId="0" fontId="6" fillId="2" borderId="0" xfId="0" applyFont="1" applyFill="1" applyBorder="1">
      <alignment vertical="center"/>
    </xf>
    <xf numFmtId="0" fontId="6" fillId="0" borderId="0" xfId="0" applyFont="1" applyFill="1" applyBorder="1">
      <alignment vertical="center"/>
    </xf>
    <xf numFmtId="0" fontId="14" fillId="0" borderId="38" xfId="0" applyFont="1" applyFill="1" applyBorder="1" applyAlignment="1">
      <alignment vertical="center"/>
    </xf>
    <xf numFmtId="0" fontId="14" fillId="0" borderId="0" xfId="0" applyFont="1" applyFill="1" applyAlignment="1">
      <alignment vertical="center"/>
    </xf>
    <xf numFmtId="0" fontId="14" fillId="2" borderId="38" xfId="0" applyFont="1" applyFill="1" applyBorder="1" applyAlignment="1">
      <alignment horizontal="left" vertical="center"/>
    </xf>
    <xf numFmtId="0" fontId="14" fillId="2" borderId="38" xfId="0" applyFont="1" applyFill="1" applyBorder="1" applyAlignment="1">
      <alignment vertical="center"/>
    </xf>
    <xf numFmtId="0" fontId="14" fillId="0" borderId="38" xfId="0" applyFont="1" applyFill="1" applyBorder="1">
      <alignment vertical="center"/>
    </xf>
    <xf numFmtId="0" fontId="14" fillId="0" borderId="0" xfId="0" applyFont="1" applyFill="1">
      <alignment vertical="center"/>
    </xf>
    <xf numFmtId="0" fontId="9" fillId="0" borderId="5" xfId="0" applyFont="1" applyFill="1" applyBorder="1" applyProtection="1">
      <alignment vertical="center"/>
      <protection locked="0"/>
    </xf>
    <xf numFmtId="0" fontId="11" fillId="0" borderId="0" xfId="0" applyFont="1" applyFill="1" applyBorder="1" applyAlignment="1" applyProtection="1">
      <alignment vertical="top"/>
      <protection locked="0"/>
    </xf>
    <xf numFmtId="0" fontId="9" fillId="0" borderId="6" xfId="0" applyFont="1" applyFill="1" applyBorder="1" applyProtection="1">
      <alignment vertical="center"/>
      <protection locked="0"/>
    </xf>
    <xf numFmtId="0" fontId="9" fillId="0" borderId="1" xfId="0" applyFont="1" applyFill="1" applyBorder="1" applyProtection="1">
      <alignment vertical="center"/>
      <protection locked="0"/>
    </xf>
    <xf numFmtId="0" fontId="9" fillId="0" borderId="2" xfId="0" applyFont="1" applyFill="1" applyBorder="1" applyProtection="1">
      <alignment vertical="center"/>
      <protection locked="0"/>
    </xf>
    <xf numFmtId="0" fontId="9" fillId="0" borderId="3" xfId="0" applyFont="1" applyFill="1" applyBorder="1" applyProtection="1">
      <alignment vertical="center"/>
      <protection locked="0"/>
    </xf>
    <xf numFmtId="0" fontId="5" fillId="5" borderId="5" xfId="0" applyFont="1" applyFill="1" applyBorder="1" applyProtection="1">
      <alignment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5" fillId="5" borderId="0" xfId="0" applyFont="1" applyFill="1" applyBorder="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27" fillId="0" borderId="0" xfId="0" applyFont="1">
      <alignment vertical="center"/>
    </xf>
    <xf numFmtId="180" fontId="8" fillId="0" borderId="18" xfId="4" applyNumberFormat="1" applyFont="1" applyBorder="1" applyAlignment="1">
      <alignment horizontal="right" vertical="center" shrinkToFit="1"/>
    </xf>
    <xf numFmtId="180" fontId="8" fillId="0" borderId="29" xfId="4" applyNumberFormat="1" applyFont="1" applyBorder="1" applyAlignment="1">
      <alignment horizontal="right" vertical="center" shrinkToFit="1"/>
    </xf>
    <xf numFmtId="180" fontId="8" fillId="0" borderId="40" xfId="4" applyNumberFormat="1" applyFont="1" applyBorder="1" applyAlignment="1">
      <alignment horizontal="right" vertical="center" shrinkToFit="1"/>
    </xf>
    <xf numFmtId="180" fontId="8" fillId="0" borderId="39" xfId="4" applyNumberFormat="1" applyFont="1" applyBorder="1" applyAlignment="1">
      <alignment horizontal="right" vertical="center" shrinkToFit="1"/>
    </xf>
    <xf numFmtId="180" fontId="8" fillId="0" borderId="20" xfId="4" applyNumberFormat="1" applyFont="1" applyBorder="1" applyAlignment="1">
      <alignment horizontal="right" vertical="center" shrinkToFit="1"/>
    </xf>
    <xf numFmtId="180" fontId="8" fillId="0" borderId="43" xfId="4" applyNumberFormat="1" applyFont="1" applyBorder="1" applyAlignment="1">
      <alignment horizontal="right" vertical="center" shrinkToFit="1"/>
    </xf>
    <xf numFmtId="0" fontId="6" fillId="2" borderId="37" xfId="0" applyFont="1" applyFill="1" applyBorder="1" applyAlignment="1">
      <alignment horizontal="left" vertical="center"/>
    </xf>
    <xf numFmtId="0" fontId="8" fillId="0" borderId="45" xfId="0" applyFont="1" applyFill="1" applyBorder="1">
      <alignment vertical="center"/>
    </xf>
    <xf numFmtId="0" fontId="8" fillId="0" borderId="44" xfId="0" applyFont="1" applyFill="1" applyBorder="1">
      <alignment vertical="center"/>
    </xf>
    <xf numFmtId="0" fontId="8" fillId="0" borderId="46" xfId="0" applyFont="1" applyFill="1" applyBorder="1">
      <alignment vertical="center"/>
    </xf>
    <xf numFmtId="178" fontId="8" fillId="0" borderId="15" xfId="0" applyNumberFormat="1" applyFont="1" applyBorder="1" applyAlignment="1">
      <alignment horizontal="center" vertical="center" shrinkToFit="1"/>
    </xf>
    <xf numFmtId="178" fontId="8" fillId="0" borderId="4" xfId="0" applyNumberFormat="1" applyFont="1" applyBorder="1" applyAlignment="1">
      <alignment horizontal="center" vertical="center" shrinkToFit="1"/>
    </xf>
    <xf numFmtId="178" fontId="8" fillId="0" borderId="20" xfId="4" applyNumberFormat="1" applyFont="1" applyFill="1" applyBorder="1" applyAlignment="1" applyProtection="1">
      <alignment horizontal="right" vertical="center" shrinkToFit="1"/>
      <protection locked="0"/>
    </xf>
    <xf numFmtId="178" fontId="8" fillId="0" borderId="25" xfId="4" applyNumberFormat="1" applyFont="1" applyFill="1" applyBorder="1" applyAlignment="1" applyProtection="1">
      <alignment horizontal="right" vertical="center" shrinkToFit="1"/>
      <protection locked="0"/>
    </xf>
    <xf numFmtId="0" fontId="11" fillId="0" borderId="2" xfId="0" applyFont="1" applyFill="1" applyBorder="1" applyAlignment="1">
      <alignment vertical="center" wrapText="1"/>
    </xf>
    <xf numFmtId="0" fontId="6" fillId="2" borderId="18" xfId="0" applyFont="1" applyFill="1" applyBorder="1" applyAlignment="1" applyProtection="1">
      <alignment horizontal="center" vertical="center" shrinkToFit="1"/>
      <protection locked="0"/>
    </xf>
    <xf numFmtId="0" fontId="22" fillId="0" borderId="0" xfId="5" applyFont="1" applyFill="1" applyAlignment="1">
      <alignment horizontal="center" vertical="center" wrapText="1"/>
    </xf>
    <xf numFmtId="0" fontId="19" fillId="0" borderId="0" xfId="5" applyAlignment="1">
      <alignment horizontal="center" vertical="center"/>
    </xf>
    <xf numFmtId="0" fontId="19" fillId="0" borderId="4" xfId="5" applyFill="1" applyBorder="1" applyAlignment="1">
      <alignment horizontal="center"/>
    </xf>
    <xf numFmtId="0" fontId="19" fillId="0" borderId="5" xfId="5" applyFill="1" applyBorder="1" applyAlignment="1">
      <alignment horizontal="center"/>
    </xf>
    <xf numFmtId="0" fontId="19" fillId="0" borderId="6" xfId="5" applyFill="1" applyBorder="1" applyAlignment="1">
      <alignment horizontal="center"/>
    </xf>
    <xf numFmtId="0" fontId="21" fillId="0" borderId="8" xfId="5" applyFont="1" applyFill="1" applyBorder="1" applyAlignment="1">
      <alignment horizontal="center" vertical="center"/>
    </xf>
    <xf numFmtId="0" fontId="21" fillId="0" borderId="0" xfId="5" applyFont="1" applyFill="1" applyBorder="1" applyAlignment="1">
      <alignment horizontal="center" vertical="center"/>
    </xf>
    <xf numFmtId="0" fontId="21" fillId="0" borderId="9" xfId="5" applyFont="1" applyFill="1" applyBorder="1" applyAlignment="1">
      <alignment horizontal="center" vertical="center"/>
    </xf>
    <xf numFmtId="0" fontId="19" fillId="0" borderId="8" xfId="5" applyBorder="1" applyAlignment="1">
      <alignment vertical="center"/>
    </xf>
    <xf numFmtId="0" fontId="19" fillId="0" borderId="0" xfId="5" applyAlignment="1">
      <alignment vertical="center"/>
    </xf>
    <xf numFmtId="0" fontId="19" fillId="0" borderId="9" xfId="5" applyBorder="1" applyAlignment="1">
      <alignment vertical="center"/>
    </xf>
    <xf numFmtId="0" fontId="19" fillId="0" borderId="8" xfId="5" applyBorder="1" applyAlignment="1">
      <alignment horizontal="center" vertical="center"/>
    </xf>
    <xf numFmtId="0" fontId="19" fillId="0" borderId="9" xfId="5" applyBorder="1" applyAlignment="1">
      <alignment horizontal="center" vertical="center"/>
    </xf>
    <xf numFmtId="0" fontId="21" fillId="0" borderId="10" xfId="5" applyFont="1" applyFill="1" applyBorder="1" applyAlignment="1">
      <alignment horizontal="center"/>
    </xf>
    <xf numFmtId="0" fontId="21" fillId="0" borderId="7" xfId="5" applyFont="1" applyFill="1" applyBorder="1" applyAlignment="1">
      <alignment horizontal="center"/>
    </xf>
    <xf numFmtId="0" fontId="21" fillId="0" borderId="11" xfId="5" applyFont="1" applyFill="1" applyBorder="1" applyAlignment="1">
      <alignment horizontal="center"/>
    </xf>
    <xf numFmtId="0" fontId="21" fillId="0" borderId="10" xfId="5" applyFont="1" applyFill="1" applyBorder="1" applyAlignment="1">
      <alignment horizontal="center" shrinkToFit="1"/>
    </xf>
    <xf numFmtId="0" fontId="21" fillId="0" borderId="7" xfId="5" applyFont="1" applyFill="1" applyBorder="1" applyAlignment="1">
      <alignment horizontal="center" shrinkToFit="1"/>
    </xf>
    <xf numFmtId="0" fontId="21" fillId="0" borderId="11" xfId="5" applyFont="1" applyFill="1" applyBorder="1" applyAlignment="1">
      <alignment horizontal="center" shrinkToFit="1"/>
    </xf>
    <xf numFmtId="0" fontId="21" fillId="0" borderId="4" xfId="5" applyFont="1" applyFill="1" applyBorder="1" applyAlignment="1">
      <alignment horizontal="right"/>
    </xf>
    <xf numFmtId="0" fontId="21" fillId="0" borderId="5" xfId="5" applyFont="1" applyFill="1" applyBorder="1" applyAlignment="1">
      <alignment horizontal="right"/>
    </xf>
    <xf numFmtId="0" fontId="21" fillId="0" borderId="6" xfId="5" applyFont="1" applyFill="1" applyBorder="1" applyAlignment="1">
      <alignment horizontal="right"/>
    </xf>
    <xf numFmtId="0" fontId="19" fillId="0" borderId="0" xfId="5" applyBorder="1" applyAlignment="1">
      <alignment vertical="center"/>
    </xf>
    <xf numFmtId="0" fontId="20" fillId="0" borderId="0" xfId="5" applyFont="1" applyFill="1" applyAlignment="1"/>
    <xf numFmtId="0" fontId="19" fillId="0" borderId="0" xfId="5" applyAlignment="1"/>
    <xf numFmtId="38" fontId="32" fillId="5" borderId="8" xfId="6" applyFont="1" applyFill="1" applyBorder="1" applyAlignment="1" applyProtection="1">
      <alignment vertical="center" shrinkToFit="1"/>
      <protection locked="0"/>
    </xf>
    <xf numFmtId="38" fontId="32" fillId="5" borderId="0" xfId="6" applyFont="1" applyFill="1" applyBorder="1" applyAlignment="1" applyProtection="1">
      <alignment vertical="center" shrinkToFit="1"/>
      <protection locked="0"/>
    </xf>
    <xf numFmtId="38" fontId="32" fillId="5" borderId="9" xfId="6" applyFont="1" applyFill="1" applyBorder="1" applyAlignment="1" applyProtection="1">
      <alignment vertical="center" shrinkToFit="1"/>
      <protection locked="0"/>
    </xf>
    <xf numFmtId="38" fontId="32" fillId="5" borderId="10" xfId="6" applyFont="1" applyFill="1" applyBorder="1" applyAlignment="1" applyProtection="1">
      <alignment vertical="center" shrinkToFit="1"/>
      <protection locked="0"/>
    </xf>
    <xf numFmtId="38" fontId="32" fillId="5" borderId="7" xfId="6" applyFont="1" applyFill="1" applyBorder="1" applyAlignment="1" applyProtection="1">
      <alignment vertical="center" shrinkToFit="1"/>
      <protection locked="0"/>
    </xf>
    <xf numFmtId="38" fontId="32" fillId="5" borderId="11" xfId="6" applyFont="1" applyFill="1" applyBorder="1" applyAlignment="1" applyProtection="1">
      <alignment vertical="center" shrinkToFit="1"/>
      <protection locked="0"/>
    </xf>
    <xf numFmtId="38" fontId="32" fillId="5" borderId="8" xfId="6" applyFont="1" applyFill="1" applyBorder="1" applyAlignment="1" applyProtection="1">
      <alignment horizontal="right" vertical="center"/>
      <protection locked="0"/>
    </xf>
    <xf numFmtId="38" fontId="32" fillId="5" borderId="0" xfId="6" applyFont="1" applyFill="1" applyBorder="1" applyAlignment="1" applyProtection="1">
      <alignment horizontal="right" vertical="center"/>
      <protection locked="0"/>
    </xf>
    <xf numFmtId="38" fontId="32" fillId="5" borderId="9" xfId="6" applyFont="1" applyFill="1" applyBorder="1" applyAlignment="1" applyProtection="1">
      <alignment horizontal="right" vertical="center"/>
      <protection locked="0"/>
    </xf>
    <xf numFmtId="38" fontId="32" fillId="5" borderId="10" xfId="6" applyFont="1" applyFill="1" applyBorder="1" applyAlignment="1" applyProtection="1">
      <alignment horizontal="right" vertical="center"/>
      <protection locked="0"/>
    </xf>
    <xf numFmtId="38" fontId="32" fillId="5" borderId="7" xfId="6" applyFont="1" applyFill="1" applyBorder="1" applyAlignment="1" applyProtection="1">
      <alignment horizontal="right" vertical="center"/>
      <protection locked="0"/>
    </xf>
    <xf numFmtId="38" fontId="32" fillId="5" borderId="11" xfId="6" applyFont="1" applyFill="1" applyBorder="1" applyAlignment="1" applyProtection="1">
      <alignment horizontal="right" vertical="center"/>
      <protection locked="0"/>
    </xf>
    <xf numFmtId="178" fontId="32" fillId="0" borderId="8" xfId="6" applyNumberFormat="1" applyFont="1" applyFill="1" applyBorder="1" applyAlignment="1">
      <alignment horizontal="right" vertical="center"/>
    </xf>
    <xf numFmtId="178" fontId="32" fillId="0" borderId="0" xfId="6" applyNumberFormat="1" applyFont="1" applyFill="1" applyBorder="1" applyAlignment="1">
      <alignment horizontal="right" vertical="center"/>
    </xf>
    <xf numFmtId="178" fontId="32" fillId="0" borderId="9" xfId="6" applyNumberFormat="1" applyFont="1" applyFill="1" applyBorder="1" applyAlignment="1">
      <alignment horizontal="right" vertical="center"/>
    </xf>
    <xf numFmtId="178" fontId="32" fillId="0" borderId="10" xfId="6" applyNumberFormat="1" applyFont="1" applyFill="1" applyBorder="1" applyAlignment="1">
      <alignment horizontal="right" vertical="center"/>
    </xf>
    <xf numFmtId="178" fontId="32" fillId="0" borderId="7" xfId="6" applyNumberFormat="1" applyFont="1" applyFill="1" applyBorder="1" applyAlignment="1">
      <alignment horizontal="right" vertical="center"/>
    </xf>
    <xf numFmtId="178" fontId="32" fillId="0" borderId="11" xfId="6" applyNumberFormat="1" applyFont="1" applyFill="1" applyBorder="1" applyAlignment="1">
      <alignment horizontal="right" vertical="center"/>
    </xf>
    <xf numFmtId="0" fontId="19" fillId="0" borderId="4" xfId="5" applyFill="1" applyBorder="1" applyAlignment="1">
      <alignment horizontal="right"/>
    </xf>
    <xf numFmtId="0" fontId="19" fillId="0" borderId="5" xfId="5" applyFill="1" applyBorder="1" applyAlignment="1">
      <alignment horizontal="right"/>
    </xf>
    <xf numFmtId="0" fontId="19" fillId="0" borderId="6" xfId="5" applyFill="1" applyBorder="1" applyAlignment="1">
      <alignment horizontal="right"/>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78" fontId="8" fillId="0" borderId="31" xfId="0" applyNumberFormat="1" applyFont="1" applyBorder="1" applyAlignment="1">
      <alignment horizontal="center" vertical="center" shrinkToFit="1"/>
    </xf>
    <xf numFmtId="178" fontId="8" fillId="0" borderId="32" xfId="0" applyNumberFormat="1" applyFont="1" applyBorder="1" applyAlignment="1">
      <alignment horizontal="center" vertical="center" shrinkToFit="1"/>
    </xf>
    <xf numFmtId="178" fontId="8" fillId="0" borderId="33" xfId="0" applyNumberFormat="1" applyFont="1" applyBorder="1" applyAlignment="1">
      <alignment horizontal="center" vertical="center" shrinkToFit="1"/>
    </xf>
    <xf numFmtId="0" fontId="8" fillId="3" borderId="18" xfId="0" applyFont="1" applyFill="1" applyBorder="1" applyAlignment="1">
      <alignment horizontal="center" vertical="center" shrinkToFit="1"/>
    </xf>
    <xf numFmtId="0" fontId="5" fillId="3" borderId="18"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8" xfId="0" applyFont="1" applyFill="1" applyBorder="1" applyAlignment="1">
      <alignment horizontal="center" vertical="center"/>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1" xfId="0" applyFont="1" applyFill="1" applyBorder="1" applyAlignment="1">
      <alignment horizontal="left" vertical="center" wrapText="1"/>
    </xf>
    <xf numFmtId="177" fontId="6" fillId="5" borderId="22" xfId="4" applyNumberFormat="1" applyFont="1" applyFill="1" applyBorder="1" applyAlignment="1" applyProtection="1">
      <alignment vertical="center" shrinkToFit="1"/>
      <protection locked="0"/>
    </xf>
    <xf numFmtId="177" fontId="6" fillId="5" borderId="23" xfId="4" applyNumberFormat="1" applyFont="1" applyFill="1" applyBorder="1" applyAlignment="1" applyProtection="1">
      <alignment vertical="center" shrinkToFit="1"/>
      <protection locked="0"/>
    </xf>
    <xf numFmtId="0" fontId="6" fillId="5" borderId="21" xfId="0" applyFont="1" applyFill="1" applyBorder="1" applyAlignment="1" applyProtection="1">
      <alignment horizontal="center" vertical="center" shrinkToFit="1"/>
      <protection locked="0"/>
    </xf>
    <xf numFmtId="177" fontId="6" fillId="5" borderId="18" xfId="4" applyNumberFormat="1" applyFont="1" applyFill="1" applyBorder="1" applyAlignment="1" applyProtection="1">
      <alignment vertical="center" shrinkToFit="1"/>
      <protection locked="0"/>
    </xf>
    <xf numFmtId="0" fontId="6" fillId="5" borderId="18" xfId="0" applyFont="1" applyFill="1" applyBorder="1" applyAlignment="1" applyProtection="1">
      <alignment horizontal="center" vertical="center" shrinkToFit="1"/>
      <protection locked="0"/>
    </xf>
    <xf numFmtId="0" fontId="6" fillId="2" borderId="37" xfId="0" applyFont="1" applyFill="1" applyBorder="1" applyAlignment="1">
      <alignment horizontal="left" vertical="center"/>
    </xf>
    <xf numFmtId="0" fontId="6" fillId="2" borderId="0" xfId="0" applyFont="1" applyFill="1" applyBorder="1" applyAlignment="1">
      <alignment horizontal="left" vertical="center"/>
    </xf>
    <xf numFmtId="0" fontId="6" fillId="2" borderId="37" xfId="0" applyFont="1" applyFill="1" applyBorder="1" applyAlignment="1">
      <alignment horizontal="left" vertical="center" wrapText="1"/>
    </xf>
    <xf numFmtId="49" fontId="7" fillId="0" borderId="31"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80" fontId="8" fillId="0" borderId="10" xfId="4" applyNumberFormat="1" applyFont="1" applyFill="1" applyBorder="1" applyAlignment="1">
      <alignment vertical="center" shrinkToFit="1"/>
    </xf>
    <xf numFmtId="180" fontId="8" fillId="0" borderId="7" xfId="4" applyNumberFormat="1" applyFont="1" applyFill="1" applyBorder="1" applyAlignment="1">
      <alignment vertical="center" shrinkToFit="1"/>
    </xf>
    <xf numFmtId="0" fontId="8" fillId="0" borderId="1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76" fontId="10" fillId="0" borderId="1" xfId="0" applyNumberFormat="1" applyFont="1" applyFill="1" applyBorder="1" applyAlignment="1">
      <alignment vertical="center" shrinkToFit="1"/>
    </xf>
    <xf numFmtId="176" fontId="10" fillId="0" borderId="2" xfId="0" applyNumberFormat="1" applyFont="1" applyFill="1" applyBorder="1" applyAlignment="1">
      <alignment vertical="center" shrinkToFit="1"/>
    </xf>
    <xf numFmtId="180" fontId="10" fillId="0" borderId="1" xfId="0" applyNumberFormat="1" applyFont="1" applyFill="1" applyBorder="1" applyAlignment="1">
      <alignment vertical="center" shrinkToFit="1"/>
    </xf>
    <xf numFmtId="180" fontId="10" fillId="0" borderId="2" xfId="0" applyNumberFormat="1" applyFont="1" applyFill="1" applyBorder="1" applyAlignment="1">
      <alignment vertical="center" shrinkToFit="1"/>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179" fontId="10" fillId="5" borderId="1" xfId="4" applyNumberFormat="1" applyFont="1" applyFill="1" applyBorder="1" applyAlignment="1" applyProtection="1">
      <alignment vertical="center" shrinkToFit="1"/>
      <protection locked="0"/>
    </xf>
    <xf numFmtId="179" fontId="10" fillId="5" borderId="2" xfId="4" applyNumberFormat="1" applyFont="1" applyFill="1" applyBorder="1" applyAlignment="1" applyProtection="1">
      <alignment vertical="center" shrinkToFit="1"/>
      <protection locked="0"/>
    </xf>
    <xf numFmtId="0" fontId="16" fillId="0" borderId="1" xfId="0" applyFont="1" applyFill="1" applyBorder="1" applyAlignment="1">
      <alignment horizontal="center" vertical="center" wrapText="1"/>
    </xf>
    <xf numFmtId="177" fontId="10" fillId="0" borderId="1" xfId="4" applyNumberFormat="1" applyFont="1" applyFill="1" applyBorder="1" applyAlignment="1">
      <alignment vertical="center" shrinkToFit="1"/>
    </xf>
    <xf numFmtId="177" fontId="10" fillId="0" borderId="2" xfId="4" applyNumberFormat="1" applyFont="1" applyFill="1" applyBorder="1" applyAlignment="1">
      <alignment vertical="center" shrinkToFi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18" xfId="0" applyFont="1" applyFill="1" applyBorder="1" applyAlignment="1">
      <alignment horizontal="center" vertical="center"/>
    </xf>
    <xf numFmtId="177" fontId="6" fillId="5" borderId="24" xfId="4" applyNumberFormat="1" applyFont="1" applyFill="1" applyBorder="1" applyAlignment="1" applyProtection="1">
      <alignment vertical="center" shrinkToFit="1"/>
      <protection locked="0"/>
    </xf>
    <xf numFmtId="0" fontId="6" fillId="5" borderId="15" xfId="0" applyFont="1" applyFill="1" applyBorder="1" applyAlignment="1" applyProtection="1">
      <alignment horizontal="center" vertical="center" shrinkToFit="1"/>
      <protection locked="0"/>
    </xf>
    <xf numFmtId="180" fontId="8" fillId="0" borderId="31" xfId="4" applyNumberFormat="1" applyFont="1" applyFill="1" applyBorder="1" applyAlignment="1">
      <alignment horizontal="right" vertical="center" shrinkToFit="1"/>
    </xf>
    <xf numFmtId="180" fontId="8" fillId="0" borderId="32" xfId="4" applyNumberFormat="1" applyFont="1" applyFill="1" applyBorder="1" applyAlignment="1">
      <alignment horizontal="right" vertical="center" shrinkToFit="1"/>
    </xf>
    <xf numFmtId="180" fontId="8" fillId="0" borderId="33" xfId="4" applyNumberFormat="1" applyFont="1" applyFill="1" applyBorder="1" applyAlignment="1">
      <alignment horizontal="right" vertical="center" shrinkToFit="1"/>
    </xf>
    <xf numFmtId="0" fontId="8" fillId="0" borderId="26"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1" xfId="0" applyFont="1" applyFill="1" applyBorder="1" applyAlignment="1">
      <alignment horizontal="left" vertical="top" wrapText="1"/>
    </xf>
    <xf numFmtId="180" fontId="8" fillId="0" borderId="31" xfId="4" applyNumberFormat="1" applyFont="1" applyFill="1" applyBorder="1" applyAlignment="1" applyProtection="1">
      <alignment horizontal="right" vertical="center" shrinkToFit="1"/>
    </xf>
    <xf numFmtId="180" fontId="8" fillId="0" borderId="32" xfId="4" applyNumberFormat="1" applyFont="1" applyFill="1" applyBorder="1" applyAlignment="1" applyProtection="1">
      <alignment horizontal="right" vertical="center" shrinkToFit="1"/>
    </xf>
    <xf numFmtId="180" fontId="8" fillId="0" borderId="33" xfId="4" applyNumberFormat="1" applyFont="1" applyFill="1" applyBorder="1" applyAlignment="1" applyProtection="1">
      <alignment horizontal="right" vertical="center" shrinkToFi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0" xfId="0" applyFont="1" applyFill="1" applyBorder="1" applyAlignment="1">
      <alignment vertical="center"/>
    </xf>
    <xf numFmtId="0" fontId="9" fillId="0" borderId="7" xfId="0" applyFont="1" applyFill="1" applyBorder="1" applyAlignment="1">
      <alignment vertical="center"/>
    </xf>
    <xf numFmtId="0" fontId="9" fillId="0" borderId="11" xfId="0" applyFont="1" applyFill="1" applyBorder="1" applyAlignment="1">
      <alignment vertical="center"/>
    </xf>
    <xf numFmtId="49" fontId="9" fillId="5" borderId="5" xfId="0" applyNumberFormat="1" applyFont="1" applyFill="1" applyBorder="1" applyAlignment="1" applyProtection="1">
      <alignment horizontal="left" vertical="center" shrinkToFit="1"/>
      <protection locked="0"/>
    </xf>
    <xf numFmtId="0" fontId="11"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9" fillId="5" borderId="10" xfId="0" applyFont="1" applyFill="1" applyBorder="1" applyAlignment="1" applyProtection="1">
      <alignment horizontal="left" vertical="center" shrinkToFit="1"/>
      <protection locked="0"/>
    </xf>
    <xf numFmtId="0" fontId="9" fillId="5" borderId="7"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shrinkToFit="1"/>
      <protection locked="0"/>
    </xf>
    <xf numFmtId="0" fontId="9" fillId="5" borderId="1" xfId="0" applyFont="1" applyFill="1" applyBorder="1" applyAlignment="1" applyProtection="1">
      <alignment vertical="center" shrinkToFit="1"/>
      <protection locked="0"/>
    </xf>
    <xf numFmtId="0" fontId="9" fillId="5" borderId="2" xfId="0" applyFont="1" applyFill="1" applyBorder="1" applyAlignment="1" applyProtection="1">
      <alignment vertical="center" shrinkToFit="1"/>
      <protection locked="0"/>
    </xf>
    <xf numFmtId="0" fontId="9" fillId="5" borderId="3" xfId="0" applyFont="1" applyFill="1" applyBorder="1" applyAlignment="1" applyProtection="1">
      <alignment vertical="center" shrinkToFi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9" fillId="0" borderId="15"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5" borderId="12" xfId="0" applyFont="1" applyFill="1" applyBorder="1" applyAlignment="1" applyProtection="1">
      <alignment horizontal="left" vertical="center" shrinkToFit="1"/>
      <protection locked="0"/>
    </xf>
    <xf numFmtId="0" fontId="9" fillId="5" borderId="13" xfId="0" applyFont="1" applyFill="1" applyBorder="1" applyAlignment="1" applyProtection="1">
      <alignment horizontal="left" vertical="center" shrinkToFit="1"/>
      <protection locked="0"/>
    </xf>
    <xf numFmtId="0" fontId="9" fillId="5" borderId="14" xfId="0" applyFont="1" applyFill="1" applyBorder="1" applyAlignment="1" applyProtection="1">
      <alignment horizontal="left" vertical="center" shrinkToFit="1"/>
      <protection locked="0"/>
    </xf>
    <xf numFmtId="49" fontId="9" fillId="5" borderId="10"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center" vertical="center" shrinkToFit="1"/>
      <protection locked="0"/>
    </xf>
    <xf numFmtId="49" fontId="9" fillId="5" borderId="11"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5" fillId="5" borderId="7" xfId="0" applyFont="1" applyFill="1" applyBorder="1" applyAlignment="1" applyProtection="1">
      <alignment horizontal="center" vertical="center" shrinkToFi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49" fontId="5" fillId="3" borderId="18" xfId="0" applyNumberFormat="1" applyFont="1" applyFill="1" applyBorder="1" applyAlignment="1">
      <alignment horizontal="center" vertical="center" shrinkToFit="1"/>
    </xf>
    <xf numFmtId="49" fontId="5" fillId="3" borderId="15" xfId="0" applyNumberFormat="1" applyFont="1" applyFill="1" applyBorder="1" applyAlignment="1">
      <alignment horizontal="center" vertical="center" shrinkToFit="1"/>
    </xf>
    <xf numFmtId="49" fontId="5" fillId="3" borderId="42" xfId="0" applyNumberFormat="1" applyFont="1" applyFill="1" applyBorder="1" applyAlignment="1">
      <alignment horizontal="center" vertical="center" shrinkToFit="1"/>
    </xf>
    <xf numFmtId="49" fontId="5" fillId="2" borderId="5" xfId="0" applyNumberFormat="1" applyFont="1" applyFill="1" applyBorder="1" applyAlignment="1" applyProtection="1">
      <alignment horizontal="left" vertical="center"/>
      <protection locked="0"/>
    </xf>
    <xf numFmtId="49" fontId="9" fillId="2" borderId="5" xfId="0" applyNumberFormat="1" applyFont="1" applyFill="1" applyBorder="1" applyProtection="1">
      <alignment vertical="center"/>
      <protection locked="0"/>
    </xf>
    <xf numFmtId="49" fontId="9" fillId="0" borderId="5"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left" vertical="center"/>
      <protection locked="0"/>
    </xf>
    <xf numFmtId="49" fontId="9" fillId="2" borderId="0" xfId="0" applyNumberFormat="1" applyFont="1" applyFill="1" applyBorder="1" applyProtection="1">
      <alignment vertical="center"/>
      <protection locked="0"/>
    </xf>
    <xf numFmtId="49" fontId="9" fillId="0" borderId="0"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left" vertical="center"/>
      <protection locked="0"/>
    </xf>
    <xf numFmtId="49" fontId="9" fillId="2" borderId="7" xfId="0" applyNumberFormat="1" applyFont="1" applyFill="1" applyBorder="1" applyProtection="1">
      <alignment vertical="center"/>
      <protection locked="0"/>
    </xf>
    <xf numFmtId="49" fontId="9" fillId="0" borderId="7" xfId="0" applyNumberFormat="1" applyFont="1" applyFill="1" applyBorder="1" applyAlignment="1" applyProtection="1">
      <alignment horizontal="center" vertical="center"/>
      <protection locked="0"/>
    </xf>
    <xf numFmtId="49" fontId="12" fillId="0" borderId="0" xfId="0" applyNumberFormat="1" applyFont="1" applyFill="1" applyBorder="1" applyAlignment="1">
      <alignment horizontal="left"/>
    </xf>
    <xf numFmtId="49" fontId="5" fillId="0" borderId="0" xfId="0" applyNumberFormat="1" applyFont="1" applyFill="1" applyBorder="1">
      <alignment vertical="center"/>
    </xf>
    <xf numFmtId="49" fontId="12" fillId="0" borderId="0" xfId="0" applyNumberFormat="1" applyFont="1" applyFill="1" applyBorder="1" applyAlignment="1">
      <alignment horizontal="left" vertical="center"/>
    </xf>
    <xf numFmtId="49" fontId="12" fillId="0" borderId="0" xfId="0" applyNumberFormat="1" applyFont="1" applyFill="1" applyBorder="1">
      <alignmen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DFFFF"/>
      <color rgb="FFFFFFCC"/>
      <color rgb="FF0000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219075</xdr:rowOff>
        </xdr:from>
        <xdr:to>
          <xdr:col>9</xdr:col>
          <xdr:colOff>47625</xdr:colOff>
          <xdr:row>12</xdr:row>
          <xdr:rowOff>19050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view="pageBreakPreview" zoomScaleNormal="100" zoomScaleSheetLayoutView="100" workbookViewId="0">
      <selection activeCell="I9" sqref="I9:L11"/>
    </sheetView>
  </sheetViews>
  <sheetFormatPr defaultColWidth="8" defaultRowHeight="12"/>
  <cols>
    <col min="1" max="28" width="5.125" style="104" customWidth="1"/>
    <col min="29" max="32" width="3.75" style="104" customWidth="1"/>
    <col min="33" max="16384" width="8" style="104"/>
  </cols>
  <sheetData>
    <row r="1" spans="1:29" ht="17.25">
      <c r="A1" s="102" t="s">
        <v>91</v>
      </c>
      <c r="B1" s="103"/>
      <c r="C1" s="103"/>
    </row>
    <row r="2" spans="1:29" ht="68.25" customHeight="1">
      <c r="A2" s="169" t="s">
        <v>140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row>
    <row r="3" spans="1:29" ht="27.95" customHeight="1">
      <c r="B3" s="105"/>
      <c r="C3" s="105"/>
      <c r="D3" s="105"/>
      <c r="E3" s="105"/>
      <c r="F3" s="105"/>
      <c r="G3" s="105"/>
      <c r="H3" s="105"/>
      <c r="I3" s="105"/>
      <c r="J3" s="105"/>
      <c r="K3" s="105"/>
      <c r="L3" s="105"/>
      <c r="M3" s="105"/>
      <c r="N3" s="105"/>
      <c r="O3" s="105"/>
      <c r="P3" s="105"/>
      <c r="Q3" s="105"/>
      <c r="R3" s="105"/>
      <c r="S3" s="105"/>
      <c r="T3" s="105"/>
      <c r="U3" s="105"/>
      <c r="V3" s="105"/>
      <c r="W3" s="105"/>
      <c r="X3" s="105"/>
      <c r="Y3" s="183"/>
      <c r="Z3" s="183"/>
      <c r="AA3" s="183"/>
      <c r="AB3" s="183"/>
    </row>
    <row r="4" spans="1:29" ht="27.95" customHeight="1">
      <c r="A4" s="106"/>
      <c r="B4" s="107"/>
      <c r="C4" s="107"/>
      <c r="D4" s="107"/>
      <c r="E4" s="106"/>
      <c r="F4" s="107"/>
      <c r="G4" s="107"/>
      <c r="H4" s="107"/>
      <c r="I4" s="108"/>
      <c r="J4" s="109"/>
      <c r="K4" s="109"/>
      <c r="L4" s="110"/>
      <c r="M4" s="171" t="s">
        <v>92</v>
      </c>
      <c r="N4" s="172"/>
      <c r="O4" s="172"/>
      <c r="P4" s="173"/>
      <c r="Q4" s="106"/>
      <c r="R4" s="107"/>
      <c r="S4" s="107"/>
      <c r="T4" s="111"/>
      <c r="U4" s="106"/>
      <c r="V4" s="107"/>
      <c r="W4" s="107"/>
      <c r="X4" s="111"/>
      <c r="Y4" s="171"/>
      <c r="Z4" s="172"/>
      <c r="AA4" s="172"/>
      <c r="AB4" s="173"/>
      <c r="AC4" s="105"/>
    </row>
    <row r="5" spans="1:29" s="113" customFormat="1" ht="27.95" customHeight="1">
      <c r="A5" s="174" t="s">
        <v>93</v>
      </c>
      <c r="B5" s="175"/>
      <c r="C5" s="175"/>
      <c r="D5" s="176"/>
      <c r="E5" s="174" t="s">
        <v>94</v>
      </c>
      <c r="F5" s="178"/>
      <c r="G5" s="178"/>
      <c r="H5" s="179"/>
      <c r="I5" s="174" t="s">
        <v>95</v>
      </c>
      <c r="J5" s="175"/>
      <c r="K5" s="175"/>
      <c r="L5" s="175"/>
      <c r="M5" s="174" t="s">
        <v>96</v>
      </c>
      <c r="N5" s="175"/>
      <c r="O5" s="175"/>
      <c r="P5" s="176"/>
      <c r="Q5" s="174" t="s">
        <v>114</v>
      </c>
      <c r="R5" s="175"/>
      <c r="S5" s="175"/>
      <c r="T5" s="176"/>
      <c r="U5" s="174" t="s">
        <v>97</v>
      </c>
      <c r="V5" s="175"/>
      <c r="W5" s="175"/>
      <c r="X5" s="175"/>
      <c r="Y5" s="174" t="s">
        <v>98</v>
      </c>
      <c r="Z5" s="175"/>
      <c r="AA5" s="175"/>
      <c r="AB5" s="176"/>
      <c r="AC5" s="112"/>
    </row>
    <row r="6" spans="1:29" s="113" customFormat="1" ht="27.95" customHeight="1">
      <c r="A6" s="177"/>
      <c r="B6" s="178"/>
      <c r="C6" s="178"/>
      <c r="D6" s="179"/>
      <c r="E6" s="177"/>
      <c r="F6" s="178"/>
      <c r="G6" s="178"/>
      <c r="H6" s="179"/>
      <c r="I6" s="174" t="s">
        <v>99</v>
      </c>
      <c r="J6" s="175"/>
      <c r="K6" s="175"/>
      <c r="L6" s="176"/>
      <c r="M6" s="180"/>
      <c r="N6" s="170"/>
      <c r="O6" s="170"/>
      <c r="P6" s="181"/>
      <c r="Q6" s="177"/>
      <c r="R6" s="178"/>
      <c r="S6" s="178"/>
      <c r="T6" s="179"/>
      <c r="U6" s="177"/>
      <c r="V6" s="178"/>
      <c r="W6" s="178"/>
      <c r="X6" s="178"/>
      <c r="Y6" s="177"/>
      <c r="Z6" s="191"/>
      <c r="AA6" s="191"/>
      <c r="AB6" s="179"/>
      <c r="AC6" s="112"/>
    </row>
    <row r="7" spans="1:29" ht="27.95" customHeight="1">
      <c r="A7" s="114"/>
      <c r="B7" s="115"/>
      <c r="C7" s="115"/>
      <c r="D7" s="115"/>
      <c r="E7" s="182" t="s">
        <v>100</v>
      </c>
      <c r="F7" s="183"/>
      <c r="G7" s="183"/>
      <c r="H7" s="184"/>
      <c r="I7" s="182" t="s">
        <v>101</v>
      </c>
      <c r="J7" s="183"/>
      <c r="K7" s="183"/>
      <c r="L7" s="184"/>
      <c r="M7" s="185" t="s">
        <v>102</v>
      </c>
      <c r="N7" s="186"/>
      <c r="O7" s="186"/>
      <c r="P7" s="187"/>
      <c r="Q7" s="182" t="s">
        <v>103</v>
      </c>
      <c r="R7" s="183"/>
      <c r="S7" s="183"/>
      <c r="T7" s="184"/>
      <c r="U7" s="182" t="s">
        <v>104</v>
      </c>
      <c r="V7" s="183"/>
      <c r="W7" s="183"/>
      <c r="X7" s="184"/>
      <c r="Y7" s="182" t="s">
        <v>105</v>
      </c>
      <c r="Z7" s="183"/>
      <c r="AA7" s="183"/>
      <c r="AB7" s="184"/>
      <c r="AC7" s="105"/>
    </row>
    <row r="8" spans="1:29" ht="27.95" customHeight="1">
      <c r="A8" s="212"/>
      <c r="B8" s="213"/>
      <c r="C8" s="213"/>
      <c r="D8" s="214"/>
      <c r="E8" s="188" t="s">
        <v>106</v>
      </c>
      <c r="F8" s="189"/>
      <c r="G8" s="189"/>
      <c r="H8" s="190"/>
      <c r="I8" s="188" t="s">
        <v>106</v>
      </c>
      <c r="J8" s="189"/>
      <c r="K8" s="189"/>
      <c r="L8" s="190"/>
      <c r="M8" s="188" t="s">
        <v>106</v>
      </c>
      <c r="N8" s="189"/>
      <c r="O8" s="189"/>
      <c r="P8" s="190"/>
      <c r="Q8" s="188" t="s">
        <v>106</v>
      </c>
      <c r="R8" s="189"/>
      <c r="S8" s="189"/>
      <c r="T8" s="190"/>
      <c r="U8" s="188" t="s">
        <v>106</v>
      </c>
      <c r="V8" s="189"/>
      <c r="W8" s="189"/>
      <c r="X8" s="190"/>
      <c r="Y8" s="188" t="s">
        <v>106</v>
      </c>
      <c r="Z8" s="189"/>
      <c r="AA8" s="189"/>
      <c r="AB8" s="190"/>
      <c r="AC8" s="105"/>
    </row>
    <row r="9" spans="1:29" ht="32.1" customHeight="1">
      <c r="A9" s="194"/>
      <c r="B9" s="195"/>
      <c r="C9" s="195"/>
      <c r="D9" s="196"/>
      <c r="E9" s="200"/>
      <c r="F9" s="201"/>
      <c r="G9" s="201"/>
      <c r="H9" s="202"/>
      <c r="I9" s="200"/>
      <c r="J9" s="201"/>
      <c r="K9" s="201"/>
      <c r="L9" s="202"/>
      <c r="M9" s="206">
        <f>E9-I9</f>
        <v>0</v>
      </c>
      <c r="N9" s="207"/>
      <c r="O9" s="207"/>
      <c r="P9" s="208"/>
      <c r="Q9" s="200"/>
      <c r="R9" s="201"/>
      <c r="S9" s="201"/>
      <c r="T9" s="202"/>
      <c r="U9" s="206">
        <f>MIN(M9:T11)</f>
        <v>0</v>
      </c>
      <c r="V9" s="207"/>
      <c r="W9" s="207"/>
      <c r="X9" s="208"/>
      <c r="Y9" s="206">
        <f>ROUNDDOWN($U$9,-3)</f>
        <v>0</v>
      </c>
      <c r="Z9" s="207"/>
      <c r="AA9" s="207"/>
      <c r="AB9" s="208"/>
      <c r="AC9" s="105"/>
    </row>
    <row r="10" spans="1:29" ht="32.1" customHeight="1">
      <c r="A10" s="194"/>
      <c r="B10" s="195"/>
      <c r="C10" s="195"/>
      <c r="D10" s="196"/>
      <c r="E10" s="200"/>
      <c r="F10" s="201"/>
      <c r="G10" s="201"/>
      <c r="H10" s="202"/>
      <c r="I10" s="200"/>
      <c r="J10" s="201"/>
      <c r="K10" s="201"/>
      <c r="L10" s="202"/>
      <c r="M10" s="206"/>
      <c r="N10" s="207"/>
      <c r="O10" s="207"/>
      <c r="P10" s="208"/>
      <c r="Q10" s="200"/>
      <c r="R10" s="201"/>
      <c r="S10" s="201"/>
      <c r="T10" s="202"/>
      <c r="U10" s="206"/>
      <c r="V10" s="207"/>
      <c r="W10" s="207"/>
      <c r="X10" s="208"/>
      <c r="Y10" s="206"/>
      <c r="Z10" s="207"/>
      <c r="AA10" s="207"/>
      <c r="AB10" s="208"/>
      <c r="AC10" s="105"/>
    </row>
    <row r="11" spans="1:29" ht="32.1" customHeight="1">
      <c r="A11" s="197"/>
      <c r="B11" s="198"/>
      <c r="C11" s="198"/>
      <c r="D11" s="199"/>
      <c r="E11" s="203"/>
      <c r="F11" s="204"/>
      <c r="G11" s="204"/>
      <c r="H11" s="205"/>
      <c r="I11" s="203"/>
      <c r="J11" s="204"/>
      <c r="K11" s="204"/>
      <c r="L11" s="205"/>
      <c r="M11" s="209"/>
      <c r="N11" s="210"/>
      <c r="O11" s="210"/>
      <c r="P11" s="211"/>
      <c r="Q11" s="203"/>
      <c r="R11" s="204"/>
      <c r="S11" s="204"/>
      <c r="T11" s="205"/>
      <c r="U11" s="209"/>
      <c r="V11" s="210"/>
      <c r="W11" s="210"/>
      <c r="X11" s="211"/>
      <c r="Y11" s="209"/>
      <c r="Z11" s="210"/>
      <c r="AA11" s="210"/>
      <c r="AB11" s="211"/>
      <c r="AC11" s="105"/>
    </row>
    <row r="12" spans="1:29" ht="27.95" customHeight="1"/>
    <row r="13" spans="1:29" ht="27.95" customHeight="1">
      <c r="A13" s="192" t="s">
        <v>107</v>
      </c>
      <c r="B13" s="193"/>
      <c r="C13" s="193"/>
      <c r="D13" s="193"/>
      <c r="E13" s="193"/>
      <c r="F13" s="193"/>
      <c r="G13" s="193"/>
      <c r="H13" s="103"/>
      <c r="I13" s="103"/>
      <c r="J13" s="103"/>
      <c r="K13" s="103"/>
      <c r="L13" s="103"/>
    </row>
    <row r="14" spans="1:29" ht="27.95" customHeight="1">
      <c r="A14" s="116" t="s">
        <v>115</v>
      </c>
      <c r="B14" s="117"/>
      <c r="C14" s="117"/>
      <c r="D14" s="117"/>
      <c r="E14" s="117"/>
      <c r="F14" s="117"/>
      <c r="G14" s="117"/>
      <c r="H14" s="103"/>
      <c r="I14" s="103"/>
      <c r="J14" s="103"/>
      <c r="K14" s="103"/>
      <c r="L14" s="103"/>
    </row>
    <row r="15" spans="1:29" ht="27.95" customHeight="1">
      <c r="A15" s="192" t="s">
        <v>116</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9" ht="27.95" customHeight="1">
      <c r="A16" s="192" t="s">
        <v>117</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row>
    <row r="17" spans="1:28" ht="27.95" customHeight="1">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row>
    <row r="18" spans="1:28" ht="27.95" customHeight="1">
      <c r="A18" s="102"/>
      <c r="B18" s="102"/>
      <c r="C18" s="102"/>
      <c r="D18" s="102"/>
      <c r="E18" s="102"/>
      <c r="F18" s="102"/>
      <c r="G18" s="102"/>
      <c r="H18" s="103"/>
      <c r="I18" s="103"/>
      <c r="J18" s="103"/>
      <c r="K18" s="103"/>
      <c r="L18" s="103"/>
      <c r="Y18" s="103"/>
      <c r="Z18" s="103"/>
      <c r="AA18" s="103"/>
    </row>
    <row r="19" spans="1:28" ht="27.95" customHeight="1">
      <c r="A19" s="102"/>
      <c r="B19" s="102"/>
      <c r="C19" s="102"/>
      <c r="D19" s="102"/>
      <c r="E19" s="102"/>
      <c r="F19" s="102"/>
      <c r="G19" s="102"/>
      <c r="H19" s="103"/>
      <c r="I19" s="103"/>
      <c r="J19" s="103"/>
      <c r="K19" s="103"/>
      <c r="L19" s="103"/>
      <c r="Y19" s="103"/>
      <c r="Z19" s="103"/>
      <c r="AA19" s="103"/>
    </row>
    <row r="20" spans="1:28" ht="27.95" customHeight="1">
      <c r="A20" s="102"/>
      <c r="B20" s="102"/>
      <c r="C20" s="102"/>
      <c r="D20" s="102"/>
      <c r="E20" s="102"/>
      <c r="F20" s="102"/>
      <c r="G20" s="102"/>
      <c r="H20" s="103"/>
      <c r="I20" s="103"/>
      <c r="J20" s="103"/>
      <c r="K20" s="103"/>
      <c r="L20" s="103"/>
      <c r="Y20" s="103"/>
      <c r="Z20" s="103"/>
      <c r="AA20" s="103"/>
    </row>
    <row r="21" spans="1:28" ht="27.95" customHeight="1">
      <c r="A21" s="102"/>
      <c r="B21" s="102"/>
      <c r="C21" s="102"/>
      <c r="D21" s="102"/>
      <c r="E21" s="102"/>
      <c r="F21" s="102"/>
      <c r="G21" s="102"/>
      <c r="H21" s="103"/>
      <c r="I21" s="103"/>
      <c r="J21" s="103"/>
      <c r="K21" s="103"/>
      <c r="L21" s="103"/>
      <c r="Y21" s="103"/>
      <c r="Z21" s="103"/>
      <c r="AA21" s="103"/>
    </row>
    <row r="22" spans="1:28" ht="27.95" customHeight="1"/>
  </sheetData>
  <sheetProtection sheet="1" objects="1" scenarios="1"/>
  <mergeCells count="36">
    <mergeCell ref="A13:G13"/>
    <mergeCell ref="A15:AB15"/>
    <mergeCell ref="A16:AB16"/>
    <mergeCell ref="A17:AB17"/>
    <mergeCell ref="Y3:AB3"/>
    <mergeCell ref="U8:X8"/>
    <mergeCell ref="Y8:AB8"/>
    <mergeCell ref="A9:D11"/>
    <mergeCell ref="E9:H11"/>
    <mergeCell ref="I9:L11"/>
    <mergeCell ref="M9:P11"/>
    <mergeCell ref="Q9:T11"/>
    <mergeCell ref="U9:X11"/>
    <mergeCell ref="Y9:AB11"/>
    <mergeCell ref="A8:D8"/>
    <mergeCell ref="E8:H8"/>
    <mergeCell ref="I8:L8"/>
    <mergeCell ref="M8:P8"/>
    <mergeCell ref="Q8:T8"/>
    <mergeCell ref="Y5:AB6"/>
    <mergeCell ref="I6:L6"/>
    <mergeCell ref="Y7:AB7"/>
    <mergeCell ref="E7:H7"/>
    <mergeCell ref="I7:L7"/>
    <mergeCell ref="M7:P7"/>
    <mergeCell ref="Q7:T7"/>
    <mergeCell ref="U7:X7"/>
    <mergeCell ref="A2:AB2"/>
    <mergeCell ref="M4:P4"/>
    <mergeCell ref="Y4:AB4"/>
    <mergeCell ref="A5:D6"/>
    <mergeCell ref="E5:H6"/>
    <mergeCell ref="I5:L5"/>
    <mergeCell ref="M5:P6"/>
    <mergeCell ref="Q5:T6"/>
    <mergeCell ref="U5:X6"/>
  </mergeCells>
  <phoneticPr fontId="2"/>
  <printOptions horizontalCentered="1"/>
  <pageMargins left="0.78740157480314965" right="0.39370078740157483" top="0.98425196850393704" bottom="0.98425196850393704" header="0.51181102362204722" footer="0.51181102362204722"/>
  <pageSetup paperSize="9" scale="82" orientation="landscape" r:id="rId1"/>
  <headerFooter alignWithMargins="0"/>
  <colBreaks count="1" manualBreakCount="1">
    <brk id="28"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39"/>
  <sheetViews>
    <sheetView view="pageBreakPreview" zoomScale="70" zoomScaleNormal="140" zoomScaleSheetLayoutView="70" workbookViewId="0">
      <selection activeCell="P5" sqref="P5"/>
    </sheetView>
  </sheetViews>
  <sheetFormatPr defaultColWidth="2.25" defaultRowHeight="13.5"/>
  <cols>
    <col min="1" max="1" width="2.25" style="52"/>
    <col min="2" max="2" width="3.125" style="52" customWidth="1"/>
    <col min="3" max="3" width="12.875" style="52" customWidth="1"/>
    <col min="4" max="4" width="16.875" style="52" customWidth="1"/>
    <col min="5" max="5" width="20.375" style="52" customWidth="1"/>
    <col min="6" max="9" width="11.25" style="52" customWidth="1"/>
    <col min="10" max="10" width="11.25" style="122" customWidth="1"/>
    <col min="11" max="20" width="11.25" style="52" customWidth="1"/>
    <col min="21" max="21" width="12.625" style="52" customWidth="1"/>
    <col min="22" max="22" width="18.75" style="52" customWidth="1"/>
    <col min="23" max="16384" width="2.25" style="52"/>
  </cols>
  <sheetData>
    <row r="1" spans="1:22" ht="18.75">
      <c r="A1" s="152" t="s">
        <v>139</v>
      </c>
    </row>
    <row r="3" spans="1:22" ht="18" customHeight="1" thickBot="1">
      <c r="B3" s="53"/>
      <c r="V3" s="67" t="s">
        <v>88</v>
      </c>
    </row>
    <row r="4" spans="1:22" ht="18" customHeight="1" thickBot="1">
      <c r="B4" s="220" t="s">
        <v>44</v>
      </c>
      <c r="C4" s="221" t="s">
        <v>42</v>
      </c>
      <c r="D4" s="222" t="s">
        <v>38</v>
      </c>
      <c r="E4" s="223" t="s">
        <v>43</v>
      </c>
      <c r="F4" s="340" t="s">
        <v>151</v>
      </c>
      <c r="G4" s="340"/>
      <c r="H4" s="340"/>
      <c r="I4" s="340"/>
      <c r="J4" s="341"/>
      <c r="K4" s="340" t="s">
        <v>152</v>
      </c>
      <c r="L4" s="340"/>
      <c r="M4" s="340"/>
      <c r="N4" s="340"/>
      <c r="O4" s="341"/>
      <c r="P4" s="340" t="s">
        <v>153</v>
      </c>
      <c r="Q4" s="340"/>
      <c r="R4" s="340"/>
      <c r="S4" s="340"/>
      <c r="T4" s="342"/>
      <c r="U4" s="215" t="s">
        <v>112</v>
      </c>
      <c r="V4" s="216" t="s">
        <v>47</v>
      </c>
    </row>
    <row r="5" spans="1:22" ht="27.75" customHeight="1">
      <c r="B5" s="220"/>
      <c r="C5" s="221"/>
      <c r="D5" s="222"/>
      <c r="E5" s="223"/>
      <c r="F5" s="119" t="s">
        <v>40</v>
      </c>
      <c r="G5" s="119" t="s">
        <v>41</v>
      </c>
      <c r="H5" s="118" t="s">
        <v>108</v>
      </c>
      <c r="I5" s="120" t="s">
        <v>149</v>
      </c>
      <c r="J5" s="123" t="s">
        <v>109</v>
      </c>
      <c r="K5" s="121" t="s">
        <v>40</v>
      </c>
      <c r="L5" s="119" t="s">
        <v>41</v>
      </c>
      <c r="M5" s="118" t="s">
        <v>108</v>
      </c>
      <c r="N5" s="120" t="s">
        <v>149</v>
      </c>
      <c r="O5" s="54" t="s">
        <v>110</v>
      </c>
      <c r="P5" s="121" t="s">
        <v>40</v>
      </c>
      <c r="Q5" s="119" t="s">
        <v>41</v>
      </c>
      <c r="R5" s="118" t="s">
        <v>108</v>
      </c>
      <c r="S5" s="120" t="s">
        <v>149</v>
      </c>
      <c r="T5" s="54" t="s">
        <v>110</v>
      </c>
      <c r="U5" s="216"/>
      <c r="V5" s="216"/>
    </row>
    <row r="6" spans="1:22" ht="22.5" customHeight="1">
      <c r="B6" s="55">
        <v>1</v>
      </c>
      <c r="C6" s="56">
        <f ca="1">IFERROR(INDIRECT("R④個票"&amp;$B6&amp;"！$AG$4"),"")</f>
        <v>0</v>
      </c>
      <c r="D6" s="56">
        <f ca="1">IFERROR(INDIRECT("R④個票"&amp;$B6&amp;"！$L$4"),"")</f>
        <v>0</v>
      </c>
      <c r="E6" s="55">
        <f ca="1">IFERROR(INDIRECT("R④個票"&amp;$B6&amp;"！$L$5"),"")</f>
        <v>0</v>
      </c>
      <c r="F6" s="57">
        <f ca="1">IF(G6&lt;&gt;0,IFERROR(INDIRECT("R④個票"&amp;$B6&amp;"！$AA$14"),""),0)</f>
        <v>0</v>
      </c>
      <c r="G6" s="57">
        <f ca="1">IFERROR(INDIRECT("R④個票"&amp;$B6&amp;"！$AI$14"),"")</f>
        <v>0</v>
      </c>
      <c r="H6" s="57">
        <f ca="1">IF(G6&lt;&gt;0,IFERROR(INDIRECT("R④個票"&amp;$B6&amp;"！$AA$15"),""),0)</f>
        <v>0</v>
      </c>
      <c r="I6" s="153">
        <f ca="1">IF(G6&lt;&gt;0,IFERROR(INDIRECT("R④個票"&amp;$B6&amp;"！$AI$15"),""),0)</f>
        <v>0</v>
      </c>
      <c r="J6" s="154">
        <f ca="1">IF(OR(G6=""),"",MIN(G6,I6))</f>
        <v>0</v>
      </c>
      <c r="K6" s="57">
        <f ca="1">IF(L6&lt;&gt;0,IFERROR(INDIRECT("R④個票"&amp;$B6&amp;"！$AA$49"),""),0)</f>
        <v>0</v>
      </c>
      <c r="L6" s="57">
        <f ca="1">IFERROR(INDIRECT("R④個票"&amp;$B6&amp;"！$AI$49"),"")</f>
        <v>0</v>
      </c>
      <c r="M6" s="57">
        <f ca="1">IF(L6&lt;&gt;0,IFERROR(INDIRECT("R④個票"&amp;$B6&amp;"！$AA$50"),""),0)</f>
        <v>0</v>
      </c>
      <c r="N6" s="153">
        <f ca="1">IF(L6&lt;&gt;0,IFERROR(INDIRECT("R④個票"&amp;$B6&amp;"！$AI$50"),""),0)</f>
        <v>0</v>
      </c>
      <c r="O6" s="154">
        <f ca="1">IF(OR(L6=""),"",MIN(L6,N6))</f>
        <v>0</v>
      </c>
      <c r="P6" s="58">
        <f ca="1">IF(Q6&lt;&gt;0,IFERROR(INDIRECT("R④個票"&amp;$B6&amp;"！$AA$85"),""),0)</f>
        <v>0</v>
      </c>
      <c r="Q6" s="57">
        <f ca="1">IFERROR(INDIRECT("R④個票"&amp;$B6&amp;"！$AI$85"),"")</f>
        <v>0</v>
      </c>
      <c r="R6" s="57">
        <f ca="1">IF(Q6&lt;&gt;0,IFERROR(INDIRECT("R④個票"&amp;$B6&amp;"！$AA$86"),""),0)</f>
        <v>0</v>
      </c>
      <c r="S6" s="153">
        <f ca="1">IF(Q6&lt;&gt;0,IFERROR(INDIRECT("R④個票"&amp;$B6&amp;"！$AI$86"),""),0)</f>
        <v>0</v>
      </c>
      <c r="T6" s="157">
        <f t="shared" ref="T6:T20" ca="1" si="0">IF(OR(Q6=""),"",MIN(Q6,S6))</f>
        <v>0</v>
      </c>
      <c r="U6" s="157">
        <f ca="1">SUM(J6,O6,T6)</f>
        <v>0</v>
      </c>
      <c r="V6" s="165"/>
    </row>
    <row r="7" spans="1:22" ht="22.5" customHeight="1">
      <c r="B7" s="55">
        <v>2</v>
      </c>
      <c r="C7" s="56" t="str">
        <f t="shared" ref="C7:C19" ca="1" si="1">IFERROR(INDIRECT("R④個票"&amp;$B7&amp;"！$AG$4"),"")</f>
        <v/>
      </c>
      <c r="D7" s="56" t="str">
        <f t="shared" ref="D7:D20" ca="1" si="2">IFERROR(INDIRECT("R④個票"&amp;$B7&amp;"！$L$4"),"")</f>
        <v/>
      </c>
      <c r="E7" s="55" t="str">
        <f t="shared" ref="E7:E20" ca="1" si="3">IFERROR(INDIRECT("R④個票"&amp;$B7&amp;"！$L$5"),"")</f>
        <v/>
      </c>
      <c r="F7" s="57" t="str">
        <f t="shared" ref="F7:F20" ca="1" si="4">IF(G7&lt;&gt;0,IFERROR(INDIRECT("R④個票"&amp;$B7&amp;"！$AA$14"),""),0)</f>
        <v/>
      </c>
      <c r="G7" s="57" t="str">
        <f t="shared" ref="G7:G20" ca="1" si="5">IFERROR(INDIRECT("R④個票"&amp;$B7&amp;"！$AI$14"),"")</f>
        <v/>
      </c>
      <c r="H7" s="57" t="str">
        <f t="shared" ref="H7:H20" ca="1" si="6">IF(G7&lt;&gt;0,IFERROR(INDIRECT("R④個票"&amp;$B7&amp;"！$AA$15"),""),0)</f>
        <v/>
      </c>
      <c r="I7" s="153" t="str">
        <f t="shared" ref="I7:I20" ca="1" si="7">IF(G7&lt;&gt;0,IFERROR(INDIRECT("R④個票"&amp;$B7&amp;"！$AI$15"),""),0)</f>
        <v/>
      </c>
      <c r="J7" s="154" t="str">
        <f t="shared" ref="J7:J20" ca="1" si="8">IF(OR(G7=""),"",MIN(G7,I7))</f>
        <v/>
      </c>
      <c r="K7" s="57" t="str">
        <f t="shared" ref="K7:K20" ca="1" si="9">IF(L7&lt;&gt;0,IFERROR(INDIRECT("R④個票"&amp;$B7&amp;"！$AA$49"),""),0)</f>
        <v/>
      </c>
      <c r="L7" s="57" t="str">
        <f t="shared" ref="L7:L20" ca="1" si="10">IFERROR(INDIRECT("R④個票"&amp;$B7&amp;"！$AI$49"),"")</f>
        <v/>
      </c>
      <c r="M7" s="57" t="str">
        <f t="shared" ref="M7:M20" ca="1" si="11">IF(L7&lt;&gt;0,IFERROR(INDIRECT("R④個票"&amp;$B7&amp;"！$AA$50"),""),0)</f>
        <v/>
      </c>
      <c r="N7" s="153" t="str">
        <f t="shared" ref="N7:N20" ca="1" si="12">IF(L7&lt;&gt;0,IFERROR(INDIRECT("R④個票"&amp;$B7&amp;"！$AI$50"),""),0)</f>
        <v/>
      </c>
      <c r="O7" s="154" t="str">
        <f t="shared" ref="O7:O19" ca="1" si="13">IF(OR(L7=""),"",MIN(L7,N7))</f>
        <v/>
      </c>
      <c r="P7" s="58" t="str">
        <f t="shared" ref="P7:P20" ca="1" si="14">IF(Q7&lt;&gt;0,IFERROR(INDIRECT("R④個票"&amp;$B7&amp;"！$AA$85"),""),0)</f>
        <v/>
      </c>
      <c r="Q7" s="57" t="str">
        <f t="shared" ref="Q7:Q20" ca="1" si="15">IFERROR(INDIRECT("R④個票"&amp;$B7&amp;"！$AI$85"),"")</f>
        <v/>
      </c>
      <c r="R7" s="57" t="str">
        <f t="shared" ref="R7:R20" ca="1" si="16">IF(Q7&lt;&gt;0,IFERROR(INDIRECT("R④個票"&amp;$B7&amp;"！$AA$86"),""),0)</f>
        <v/>
      </c>
      <c r="S7" s="153" t="str">
        <f t="shared" ref="S7:S20" ca="1" si="17">IF(Q7&lt;&gt;0,IFERROR(INDIRECT("R④個票"&amp;$B7&amp;"！$AI$86"),""),0)</f>
        <v/>
      </c>
      <c r="T7" s="157" t="str">
        <f t="shared" ca="1" si="0"/>
        <v/>
      </c>
      <c r="U7" s="157">
        <f t="shared" ref="U7:U20" ca="1" si="18">SUM(J7,O7,T7)</f>
        <v>0</v>
      </c>
      <c r="V7" s="165"/>
    </row>
    <row r="8" spans="1:22" ht="22.5" customHeight="1">
      <c r="B8" s="55">
        <v>3</v>
      </c>
      <c r="C8" s="56" t="str">
        <f t="shared" ca="1" si="1"/>
        <v/>
      </c>
      <c r="D8" s="56" t="str">
        <f t="shared" ca="1" si="2"/>
        <v/>
      </c>
      <c r="E8" s="55" t="str">
        <f t="shared" ca="1" si="3"/>
        <v/>
      </c>
      <c r="F8" s="57" t="str">
        <f t="shared" ca="1" si="4"/>
        <v/>
      </c>
      <c r="G8" s="57" t="str">
        <f t="shared" ca="1" si="5"/>
        <v/>
      </c>
      <c r="H8" s="57" t="str">
        <f t="shared" ca="1" si="6"/>
        <v/>
      </c>
      <c r="I8" s="153" t="str">
        <f t="shared" ca="1" si="7"/>
        <v/>
      </c>
      <c r="J8" s="154" t="str">
        <f t="shared" ca="1" si="8"/>
        <v/>
      </c>
      <c r="K8" s="57" t="str">
        <f t="shared" ca="1" si="9"/>
        <v/>
      </c>
      <c r="L8" s="57" t="str">
        <f t="shared" ca="1" si="10"/>
        <v/>
      </c>
      <c r="M8" s="57" t="str">
        <f t="shared" ca="1" si="11"/>
        <v/>
      </c>
      <c r="N8" s="153" t="str">
        <f t="shared" ca="1" si="12"/>
        <v/>
      </c>
      <c r="O8" s="154" t="str">
        <f t="shared" ca="1" si="13"/>
        <v/>
      </c>
      <c r="P8" s="58" t="str">
        <f t="shared" ca="1" si="14"/>
        <v/>
      </c>
      <c r="Q8" s="57" t="str">
        <f t="shared" ca="1" si="15"/>
        <v/>
      </c>
      <c r="R8" s="57" t="str">
        <f t="shared" ca="1" si="16"/>
        <v/>
      </c>
      <c r="S8" s="153" t="str">
        <f t="shared" ca="1" si="17"/>
        <v/>
      </c>
      <c r="T8" s="157" t="str">
        <f t="shared" ca="1" si="0"/>
        <v/>
      </c>
      <c r="U8" s="157">
        <f t="shared" ca="1" si="18"/>
        <v>0</v>
      </c>
      <c r="V8" s="165"/>
    </row>
    <row r="9" spans="1:22" ht="22.5" customHeight="1">
      <c r="B9" s="55">
        <v>4</v>
      </c>
      <c r="C9" s="56" t="str">
        <f t="shared" ca="1" si="1"/>
        <v/>
      </c>
      <c r="D9" s="56" t="str">
        <f t="shared" ca="1" si="2"/>
        <v/>
      </c>
      <c r="E9" s="55" t="str">
        <f t="shared" ca="1" si="3"/>
        <v/>
      </c>
      <c r="F9" s="57" t="str">
        <f t="shared" ca="1" si="4"/>
        <v/>
      </c>
      <c r="G9" s="57" t="str">
        <f t="shared" ca="1" si="5"/>
        <v/>
      </c>
      <c r="H9" s="57" t="str">
        <f t="shared" ca="1" si="6"/>
        <v/>
      </c>
      <c r="I9" s="153" t="str">
        <f t="shared" ca="1" si="7"/>
        <v/>
      </c>
      <c r="J9" s="154" t="str">
        <f t="shared" ca="1" si="8"/>
        <v/>
      </c>
      <c r="K9" s="57" t="str">
        <f t="shared" ca="1" si="9"/>
        <v/>
      </c>
      <c r="L9" s="57" t="str">
        <f t="shared" ca="1" si="10"/>
        <v/>
      </c>
      <c r="M9" s="57" t="str">
        <f t="shared" ca="1" si="11"/>
        <v/>
      </c>
      <c r="N9" s="153" t="str">
        <f t="shared" ca="1" si="12"/>
        <v/>
      </c>
      <c r="O9" s="154" t="str">
        <f t="shared" ca="1" si="13"/>
        <v/>
      </c>
      <c r="P9" s="58" t="str">
        <f t="shared" ca="1" si="14"/>
        <v/>
      </c>
      <c r="Q9" s="57" t="str">
        <f t="shared" ca="1" si="15"/>
        <v/>
      </c>
      <c r="R9" s="57" t="str">
        <f t="shared" ca="1" si="16"/>
        <v/>
      </c>
      <c r="S9" s="153" t="str">
        <f t="shared" ca="1" si="17"/>
        <v/>
      </c>
      <c r="T9" s="157" t="str">
        <f t="shared" ca="1" si="0"/>
        <v/>
      </c>
      <c r="U9" s="157">
        <f t="shared" ca="1" si="18"/>
        <v>0</v>
      </c>
      <c r="V9" s="165"/>
    </row>
    <row r="10" spans="1:22" ht="22.5" customHeight="1">
      <c r="B10" s="55">
        <v>5</v>
      </c>
      <c r="C10" s="56" t="str">
        <f t="shared" ca="1" si="1"/>
        <v/>
      </c>
      <c r="D10" s="56" t="str">
        <f t="shared" ca="1" si="2"/>
        <v/>
      </c>
      <c r="E10" s="55" t="str">
        <f t="shared" ca="1" si="3"/>
        <v/>
      </c>
      <c r="F10" s="57" t="str">
        <f t="shared" ca="1" si="4"/>
        <v/>
      </c>
      <c r="G10" s="57" t="str">
        <f t="shared" ca="1" si="5"/>
        <v/>
      </c>
      <c r="H10" s="57" t="str">
        <f t="shared" ca="1" si="6"/>
        <v/>
      </c>
      <c r="I10" s="153" t="str">
        <f t="shared" ca="1" si="7"/>
        <v/>
      </c>
      <c r="J10" s="154" t="str">
        <f t="shared" ca="1" si="8"/>
        <v/>
      </c>
      <c r="K10" s="57" t="str">
        <f t="shared" ca="1" si="9"/>
        <v/>
      </c>
      <c r="L10" s="57" t="str">
        <f t="shared" ca="1" si="10"/>
        <v/>
      </c>
      <c r="M10" s="57" t="str">
        <f t="shared" ca="1" si="11"/>
        <v/>
      </c>
      <c r="N10" s="153" t="str">
        <f t="shared" ca="1" si="12"/>
        <v/>
      </c>
      <c r="O10" s="154" t="str">
        <f t="shared" ca="1" si="13"/>
        <v/>
      </c>
      <c r="P10" s="58" t="str">
        <f t="shared" ca="1" si="14"/>
        <v/>
      </c>
      <c r="Q10" s="57" t="str">
        <f t="shared" ca="1" si="15"/>
        <v/>
      </c>
      <c r="R10" s="57" t="str">
        <f t="shared" ca="1" si="16"/>
        <v/>
      </c>
      <c r="S10" s="153" t="str">
        <f t="shared" ca="1" si="17"/>
        <v/>
      </c>
      <c r="T10" s="157" t="str">
        <f t="shared" ca="1" si="0"/>
        <v/>
      </c>
      <c r="U10" s="157">
        <f t="shared" ca="1" si="18"/>
        <v>0</v>
      </c>
      <c r="V10" s="165"/>
    </row>
    <row r="11" spans="1:22" ht="22.5" customHeight="1">
      <c r="B11" s="55">
        <v>6</v>
      </c>
      <c r="C11" s="56" t="str">
        <f t="shared" ca="1" si="1"/>
        <v/>
      </c>
      <c r="D11" s="56" t="str">
        <f t="shared" ca="1" si="2"/>
        <v/>
      </c>
      <c r="E11" s="55" t="str">
        <f t="shared" ca="1" si="3"/>
        <v/>
      </c>
      <c r="F11" s="57" t="str">
        <f t="shared" ca="1" si="4"/>
        <v/>
      </c>
      <c r="G11" s="57" t="str">
        <f t="shared" ca="1" si="5"/>
        <v/>
      </c>
      <c r="H11" s="57" t="str">
        <f t="shared" ca="1" si="6"/>
        <v/>
      </c>
      <c r="I11" s="153" t="str">
        <f t="shared" ca="1" si="7"/>
        <v/>
      </c>
      <c r="J11" s="154" t="str">
        <f t="shared" ca="1" si="8"/>
        <v/>
      </c>
      <c r="K11" s="57" t="str">
        <f t="shared" ca="1" si="9"/>
        <v/>
      </c>
      <c r="L11" s="57" t="str">
        <f t="shared" ca="1" si="10"/>
        <v/>
      </c>
      <c r="M11" s="57" t="str">
        <f t="shared" ca="1" si="11"/>
        <v/>
      </c>
      <c r="N11" s="153" t="str">
        <f t="shared" ca="1" si="12"/>
        <v/>
      </c>
      <c r="O11" s="154" t="str">
        <f t="shared" ca="1" si="13"/>
        <v/>
      </c>
      <c r="P11" s="58" t="str">
        <f ca="1">IF(Q11&lt;&gt;0,IFERROR(INDIRECT("R④個票"&amp;$B11&amp;"！$AA$85"),""),0)</f>
        <v/>
      </c>
      <c r="Q11" s="57" t="str">
        <f t="shared" ca="1" si="15"/>
        <v/>
      </c>
      <c r="R11" s="57" t="str">
        <f t="shared" ca="1" si="16"/>
        <v/>
      </c>
      <c r="S11" s="153" t="str">
        <f t="shared" ca="1" si="17"/>
        <v/>
      </c>
      <c r="T11" s="157" t="str">
        <f t="shared" ca="1" si="0"/>
        <v/>
      </c>
      <c r="U11" s="157">
        <f t="shared" ca="1" si="18"/>
        <v>0</v>
      </c>
      <c r="V11" s="165"/>
    </row>
    <row r="12" spans="1:22" ht="22.5" customHeight="1">
      <c r="B12" s="55">
        <v>7</v>
      </c>
      <c r="C12" s="56" t="str">
        <f t="shared" ca="1" si="1"/>
        <v/>
      </c>
      <c r="D12" s="56" t="str">
        <f t="shared" ca="1" si="2"/>
        <v/>
      </c>
      <c r="E12" s="55" t="str">
        <f t="shared" ca="1" si="3"/>
        <v/>
      </c>
      <c r="F12" s="57" t="str">
        <f t="shared" ca="1" si="4"/>
        <v/>
      </c>
      <c r="G12" s="57" t="str">
        <f t="shared" ca="1" si="5"/>
        <v/>
      </c>
      <c r="H12" s="57" t="str">
        <f t="shared" ca="1" si="6"/>
        <v/>
      </c>
      <c r="I12" s="153" t="str">
        <f t="shared" ca="1" si="7"/>
        <v/>
      </c>
      <c r="J12" s="154" t="str">
        <f t="shared" ca="1" si="8"/>
        <v/>
      </c>
      <c r="K12" s="57" t="str">
        <f t="shared" ca="1" si="9"/>
        <v/>
      </c>
      <c r="L12" s="57" t="str">
        <f t="shared" ca="1" si="10"/>
        <v/>
      </c>
      <c r="M12" s="57" t="str">
        <f t="shared" ca="1" si="11"/>
        <v/>
      </c>
      <c r="N12" s="153" t="str">
        <f t="shared" ca="1" si="12"/>
        <v/>
      </c>
      <c r="O12" s="154" t="str">
        <f t="shared" ca="1" si="13"/>
        <v/>
      </c>
      <c r="P12" s="58" t="str">
        <f t="shared" ca="1" si="14"/>
        <v/>
      </c>
      <c r="Q12" s="57" t="str">
        <f t="shared" ca="1" si="15"/>
        <v/>
      </c>
      <c r="R12" s="57" t="str">
        <f t="shared" ca="1" si="16"/>
        <v/>
      </c>
      <c r="S12" s="153" t="str">
        <f t="shared" ca="1" si="17"/>
        <v/>
      </c>
      <c r="T12" s="157" t="str">
        <f t="shared" ca="1" si="0"/>
        <v/>
      </c>
      <c r="U12" s="157">
        <f t="shared" ca="1" si="18"/>
        <v>0</v>
      </c>
      <c r="V12" s="165"/>
    </row>
    <row r="13" spans="1:22" ht="22.5" customHeight="1">
      <c r="B13" s="55">
        <v>8</v>
      </c>
      <c r="C13" s="56" t="str">
        <f t="shared" ca="1" si="1"/>
        <v/>
      </c>
      <c r="D13" s="56" t="str">
        <f t="shared" ca="1" si="2"/>
        <v/>
      </c>
      <c r="E13" s="55" t="str">
        <f t="shared" ca="1" si="3"/>
        <v/>
      </c>
      <c r="F13" s="57" t="str">
        <f t="shared" ca="1" si="4"/>
        <v/>
      </c>
      <c r="G13" s="57" t="str">
        <f t="shared" ca="1" si="5"/>
        <v/>
      </c>
      <c r="H13" s="57" t="str">
        <f t="shared" ca="1" si="6"/>
        <v/>
      </c>
      <c r="I13" s="153" t="str">
        <f t="shared" ca="1" si="7"/>
        <v/>
      </c>
      <c r="J13" s="154" t="str">
        <f t="shared" ca="1" si="8"/>
        <v/>
      </c>
      <c r="K13" s="57" t="str">
        <f t="shared" ca="1" si="9"/>
        <v/>
      </c>
      <c r="L13" s="57" t="str">
        <f t="shared" ca="1" si="10"/>
        <v/>
      </c>
      <c r="M13" s="57" t="str">
        <f t="shared" ca="1" si="11"/>
        <v/>
      </c>
      <c r="N13" s="153" t="str">
        <f t="shared" ca="1" si="12"/>
        <v/>
      </c>
      <c r="O13" s="154" t="str">
        <f t="shared" ca="1" si="13"/>
        <v/>
      </c>
      <c r="P13" s="58" t="str">
        <f t="shared" ca="1" si="14"/>
        <v/>
      </c>
      <c r="Q13" s="57" t="str">
        <f t="shared" ca="1" si="15"/>
        <v/>
      </c>
      <c r="R13" s="57" t="str">
        <f t="shared" ca="1" si="16"/>
        <v/>
      </c>
      <c r="S13" s="153" t="str">
        <f t="shared" ca="1" si="17"/>
        <v/>
      </c>
      <c r="T13" s="157" t="str">
        <f t="shared" ca="1" si="0"/>
        <v/>
      </c>
      <c r="U13" s="157">
        <f t="shared" ca="1" si="18"/>
        <v>0</v>
      </c>
      <c r="V13" s="165"/>
    </row>
    <row r="14" spans="1:22" ht="22.5" customHeight="1">
      <c r="B14" s="55">
        <v>9</v>
      </c>
      <c r="C14" s="56" t="str">
        <f t="shared" ca="1" si="1"/>
        <v/>
      </c>
      <c r="D14" s="56" t="str">
        <f t="shared" ca="1" si="2"/>
        <v/>
      </c>
      <c r="E14" s="55" t="str">
        <f t="shared" ca="1" si="3"/>
        <v/>
      </c>
      <c r="F14" s="57" t="str">
        <f t="shared" ca="1" si="4"/>
        <v/>
      </c>
      <c r="G14" s="57" t="str">
        <f t="shared" ca="1" si="5"/>
        <v/>
      </c>
      <c r="H14" s="57" t="str">
        <f t="shared" ca="1" si="6"/>
        <v/>
      </c>
      <c r="I14" s="153" t="str">
        <f t="shared" ca="1" si="7"/>
        <v/>
      </c>
      <c r="J14" s="154" t="str">
        <f t="shared" ca="1" si="8"/>
        <v/>
      </c>
      <c r="K14" s="57" t="str">
        <f t="shared" ca="1" si="9"/>
        <v/>
      </c>
      <c r="L14" s="57" t="str">
        <f t="shared" ca="1" si="10"/>
        <v/>
      </c>
      <c r="M14" s="57" t="str">
        <f t="shared" ca="1" si="11"/>
        <v/>
      </c>
      <c r="N14" s="153" t="str">
        <f t="shared" ca="1" si="12"/>
        <v/>
      </c>
      <c r="O14" s="154" t="str">
        <f t="shared" ca="1" si="13"/>
        <v/>
      </c>
      <c r="P14" s="58" t="str">
        <f t="shared" ca="1" si="14"/>
        <v/>
      </c>
      <c r="Q14" s="57" t="str">
        <f t="shared" ca="1" si="15"/>
        <v/>
      </c>
      <c r="R14" s="57" t="str">
        <f t="shared" ca="1" si="16"/>
        <v/>
      </c>
      <c r="S14" s="153" t="str">
        <f t="shared" ca="1" si="17"/>
        <v/>
      </c>
      <c r="T14" s="157" t="str">
        <f t="shared" ca="1" si="0"/>
        <v/>
      </c>
      <c r="U14" s="157">
        <f t="shared" ca="1" si="18"/>
        <v>0</v>
      </c>
      <c r="V14" s="165"/>
    </row>
    <row r="15" spans="1:22" ht="22.5" customHeight="1">
      <c r="B15" s="55">
        <v>10</v>
      </c>
      <c r="C15" s="56" t="str">
        <f t="shared" ca="1" si="1"/>
        <v/>
      </c>
      <c r="D15" s="56" t="str">
        <f t="shared" ca="1" si="2"/>
        <v/>
      </c>
      <c r="E15" s="55" t="str">
        <f t="shared" ca="1" si="3"/>
        <v/>
      </c>
      <c r="F15" s="57" t="str">
        <f t="shared" ca="1" si="4"/>
        <v/>
      </c>
      <c r="G15" s="57" t="str">
        <f t="shared" ca="1" si="5"/>
        <v/>
      </c>
      <c r="H15" s="57" t="str">
        <f t="shared" ca="1" si="6"/>
        <v/>
      </c>
      <c r="I15" s="153" t="str">
        <f t="shared" ca="1" si="7"/>
        <v/>
      </c>
      <c r="J15" s="154" t="str">
        <f t="shared" ca="1" si="8"/>
        <v/>
      </c>
      <c r="K15" s="57" t="str">
        <f t="shared" ca="1" si="9"/>
        <v/>
      </c>
      <c r="L15" s="57" t="str">
        <f t="shared" ca="1" si="10"/>
        <v/>
      </c>
      <c r="M15" s="57" t="str">
        <f t="shared" ca="1" si="11"/>
        <v/>
      </c>
      <c r="N15" s="153" t="str">
        <f t="shared" ca="1" si="12"/>
        <v/>
      </c>
      <c r="O15" s="154" t="str">
        <f t="shared" ca="1" si="13"/>
        <v/>
      </c>
      <c r="P15" s="58" t="str">
        <f t="shared" ca="1" si="14"/>
        <v/>
      </c>
      <c r="Q15" s="57" t="str">
        <f t="shared" ca="1" si="15"/>
        <v/>
      </c>
      <c r="R15" s="57" t="str">
        <f t="shared" ca="1" si="16"/>
        <v/>
      </c>
      <c r="S15" s="153" t="str">
        <f t="shared" ca="1" si="17"/>
        <v/>
      </c>
      <c r="T15" s="157" t="str">
        <f t="shared" ca="1" si="0"/>
        <v/>
      </c>
      <c r="U15" s="157">
        <f t="shared" ca="1" si="18"/>
        <v>0</v>
      </c>
      <c r="V15" s="165"/>
    </row>
    <row r="16" spans="1:22" ht="22.5" customHeight="1">
      <c r="B16" s="55">
        <v>11</v>
      </c>
      <c r="C16" s="56" t="str">
        <f t="shared" ca="1" si="1"/>
        <v/>
      </c>
      <c r="D16" s="56" t="str">
        <f t="shared" ca="1" si="2"/>
        <v/>
      </c>
      <c r="E16" s="55" t="str">
        <f t="shared" ca="1" si="3"/>
        <v/>
      </c>
      <c r="F16" s="57" t="str">
        <f t="shared" ca="1" si="4"/>
        <v/>
      </c>
      <c r="G16" s="57" t="str">
        <f t="shared" ca="1" si="5"/>
        <v/>
      </c>
      <c r="H16" s="57" t="str">
        <f t="shared" ca="1" si="6"/>
        <v/>
      </c>
      <c r="I16" s="153" t="str">
        <f t="shared" ca="1" si="7"/>
        <v/>
      </c>
      <c r="J16" s="154" t="str">
        <f t="shared" ca="1" si="8"/>
        <v/>
      </c>
      <c r="K16" s="57" t="str">
        <f t="shared" ca="1" si="9"/>
        <v/>
      </c>
      <c r="L16" s="57" t="str">
        <f t="shared" ca="1" si="10"/>
        <v/>
      </c>
      <c r="M16" s="57" t="str">
        <f t="shared" ca="1" si="11"/>
        <v/>
      </c>
      <c r="N16" s="153" t="str">
        <f t="shared" ca="1" si="12"/>
        <v/>
      </c>
      <c r="O16" s="154" t="str">
        <f t="shared" ca="1" si="13"/>
        <v/>
      </c>
      <c r="P16" s="58" t="str">
        <f t="shared" ca="1" si="14"/>
        <v/>
      </c>
      <c r="Q16" s="57" t="str">
        <f t="shared" ca="1" si="15"/>
        <v/>
      </c>
      <c r="R16" s="57" t="str">
        <f t="shared" ca="1" si="16"/>
        <v/>
      </c>
      <c r="S16" s="153" t="str">
        <f t="shared" ca="1" si="17"/>
        <v/>
      </c>
      <c r="T16" s="157" t="str">
        <f t="shared" ca="1" si="0"/>
        <v/>
      </c>
      <c r="U16" s="157">
        <f t="shared" ca="1" si="18"/>
        <v>0</v>
      </c>
      <c r="V16" s="165"/>
    </row>
    <row r="17" spans="1:22" ht="22.5" customHeight="1">
      <c r="B17" s="55">
        <v>12</v>
      </c>
      <c r="C17" s="56" t="str">
        <f t="shared" ca="1" si="1"/>
        <v/>
      </c>
      <c r="D17" s="56" t="str">
        <f t="shared" ca="1" si="2"/>
        <v/>
      </c>
      <c r="E17" s="55" t="str">
        <f t="shared" ca="1" si="3"/>
        <v/>
      </c>
      <c r="F17" s="57" t="str">
        <f t="shared" ca="1" si="4"/>
        <v/>
      </c>
      <c r="G17" s="57" t="str">
        <f t="shared" ca="1" si="5"/>
        <v/>
      </c>
      <c r="H17" s="57" t="str">
        <f t="shared" ca="1" si="6"/>
        <v/>
      </c>
      <c r="I17" s="153" t="str">
        <f t="shared" ca="1" si="7"/>
        <v/>
      </c>
      <c r="J17" s="154" t="str">
        <f t="shared" ca="1" si="8"/>
        <v/>
      </c>
      <c r="K17" s="57" t="str">
        <f t="shared" ca="1" si="9"/>
        <v/>
      </c>
      <c r="L17" s="57" t="str">
        <f t="shared" ca="1" si="10"/>
        <v/>
      </c>
      <c r="M17" s="57" t="str">
        <f t="shared" ca="1" si="11"/>
        <v/>
      </c>
      <c r="N17" s="153" t="str">
        <f t="shared" ca="1" si="12"/>
        <v/>
      </c>
      <c r="O17" s="154" t="str">
        <f t="shared" ca="1" si="13"/>
        <v/>
      </c>
      <c r="P17" s="58" t="str">
        <f t="shared" ca="1" si="14"/>
        <v/>
      </c>
      <c r="Q17" s="57" t="str">
        <f t="shared" ca="1" si="15"/>
        <v/>
      </c>
      <c r="R17" s="57" t="str">
        <f t="shared" ca="1" si="16"/>
        <v/>
      </c>
      <c r="S17" s="153" t="str">
        <f t="shared" ca="1" si="17"/>
        <v/>
      </c>
      <c r="T17" s="157" t="str">
        <f t="shared" ca="1" si="0"/>
        <v/>
      </c>
      <c r="U17" s="157">
        <f t="shared" ca="1" si="18"/>
        <v>0</v>
      </c>
      <c r="V17" s="165"/>
    </row>
    <row r="18" spans="1:22" ht="22.5" customHeight="1">
      <c r="B18" s="55">
        <v>13</v>
      </c>
      <c r="C18" s="56" t="str">
        <f t="shared" ca="1" si="1"/>
        <v/>
      </c>
      <c r="D18" s="56" t="str">
        <f t="shared" ca="1" si="2"/>
        <v/>
      </c>
      <c r="E18" s="55" t="str">
        <f t="shared" ca="1" si="3"/>
        <v/>
      </c>
      <c r="F18" s="57" t="str">
        <f t="shared" ca="1" si="4"/>
        <v/>
      </c>
      <c r="G18" s="57" t="str">
        <f t="shared" ca="1" si="5"/>
        <v/>
      </c>
      <c r="H18" s="57" t="str">
        <f t="shared" ca="1" si="6"/>
        <v/>
      </c>
      <c r="I18" s="153" t="str">
        <f t="shared" ca="1" si="7"/>
        <v/>
      </c>
      <c r="J18" s="154" t="str">
        <f t="shared" ca="1" si="8"/>
        <v/>
      </c>
      <c r="K18" s="57" t="str">
        <f t="shared" ca="1" si="9"/>
        <v/>
      </c>
      <c r="L18" s="57" t="str">
        <f t="shared" ca="1" si="10"/>
        <v/>
      </c>
      <c r="M18" s="57" t="str">
        <f t="shared" ca="1" si="11"/>
        <v/>
      </c>
      <c r="N18" s="153" t="str">
        <f t="shared" ca="1" si="12"/>
        <v/>
      </c>
      <c r="O18" s="154" t="str">
        <f t="shared" ca="1" si="13"/>
        <v/>
      </c>
      <c r="P18" s="58" t="str">
        <f t="shared" ca="1" si="14"/>
        <v/>
      </c>
      <c r="Q18" s="57" t="str">
        <f t="shared" ca="1" si="15"/>
        <v/>
      </c>
      <c r="R18" s="57" t="str">
        <f t="shared" ca="1" si="16"/>
        <v/>
      </c>
      <c r="S18" s="153" t="str">
        <f t="shared" ca="1" si="17"/>
        <v/>
      </c>
      <c r="T18" s="157" t="str">
        <f t="shared" ca="1" si="0"/>
        <v/>
      </c>
      <c r="U18" s="157">
        <f t="shared" ca="1" si="18"/>
        <v>0</v>
      </c>
      <c r="V18" s="165"/>
    </row>
    <row r="19" spans="1:22" ht="22.5" customHeight="1">
      <c r="B19" s="55">
        <v>14</v>
      </c>
      <c r="C19" s="56" t="str">
        <f t="shared" ca="1" si="1"/>
        <v/>
      </c>
      <c r="D19" s="56" t="str">
        <f t="shared" ca="1" si="2"/>
        <v/>
      </c>
      <c r="E19" s="55" t="str">
        <f t="shared" ca="1" si="3"/>
        <v/>
      </c>
      <c r="F19" s="57" t="str">
        <f t="shared" ca="1" si="4"/>
        <v/>
      </c>
      <c r="G19" s="57" t="str">
        <f t="shared" ca="1" si="5"/>
        <v/>
      </c>
      <c r="H19" s="57" t="str">
        <f t="shared" ca="1" si="6"/>
        <v/>
      </c>
      <c r="I19" s="153" t="str">
        <f t="shared" ca="1" si="7"/>
        <v/>
      </c>
      <c r="J19" s="154" t="str">
        <f t="shared" ca="1" si="8"/>
        <v/>
      </c>
      <c r="K19" s="57" t="str">
        <f t="shared" ca="1" si="9"/>
        <v/>
      </c>
      <c r="L19" s="57" t="str">
        <f t="shared" ca="1" si="10"/>
        <v/>
      </c>
      <c r="M19" s="57" t="str">
        <f t="shared" ca="1" si="11"/>
        <v/>
      </c>
      <c r="N19" s="153" t="str">
        <f t="shared" ca="1" si="12"/>
        <v/>
      </c>
      <c r="O19" s="154" t="str">
        <f t="shared" ca="1" si="13"/>
        <v/>
      </c>
      <c r="P19" s="58" t="str">
        <f t="shared" ca="1" si="14"/>
        <v/>
      </c>
      <c r="Q19" s="57" t="str">
        <f t="shared" ca="1" si="15"/>
        <v/>
      </c>
      <c r="R19" s="57" t="str">
        <f t="shared" ca="1" si="16"/>
        <v/>
      </c>
      <c r="S19" s="153" t="str">
        <f t="shared" ca="1" si="17"/>
        <v/>
      </c>
      <c r="T19" s="157" t="str">
        <f t="shared" ca="1" si="0"/>
        <v/>
      </c>
      <c r="U19" s="157">
        <f t="shared" ca="1" si="18"/>
        <v>0</v>
      </c>
      <c r="V19" s="165"/>
    </row>
    <row r="20" spans="1:22" ht="22.5" customHeight="1" thickBot="1">
      <c r="B20" s="163">
        <v>15</v>
      </c>
      <c r="C20" s="164" t="str">
        <f ca="1">IFERROR(INDIRECT("R④個票"&amp;$B20&amp;"！$AG$4"),"")</f>
        <v/>
      </c>
      <c r="D20" s="164" t="str">
        <f t="shared" ca="1" si="2"/>
        <v/>
      </c>
      <c r="E20" s="163" t="str">
        <f t="shared" ca="1" si="3"/>
        <v/>
      </c>
      <c r="F20" s="57" t="str">
        <f t="shared" ca="1" si="4"/>
        <v/>
      </c>
      <c r="G20" s="57" t="str">
        <f t="shared" ca="1" si="5"/>
        <v/>
      </c>
      <c r="H20" s="57" t="str">
        <f t="shared" ca="1" si="6"/>
        <v/>
      </c>
      <c r="I20" s="153" t="str">
        <f t="shared" ca="1" si="7"/>
        <v/>
      </c>
      <c r="J20" s="154" t="str">
        <f t="shared" ca="1" si="8"/>
        <v/>
      </c>
      <c r="K20" s="57" t="str">
        <f t="shared" ca="1" si="9"/>
        <v/>
      </c>
      <c r="L20" s="57" t="str">
        <f t="shared" ca="1" si="10"/>
        <v/>
      </c>
      <c r="M20" s="57" t="str">
        <f t="shared" ca="1" si="11"/>
        <v/>
      </c>
      <c r="N20" s="153" t="str">
        <f t="shared" ca="1" si="12"/>
        <v/>
      </c>
      <c r="O20" s="155" t="str">
        <f ca="1">IF(OR(L20=""),"",MIN(L20,N20))</f>
        <v/>
      </c>
      <c r="P20" s="58" t="str">
        <f t="shared" ca="1" si="14"/>
        <v/>
      </c>
      <c r="Q20" s="57" t="str">
        <f t="shared" ca="1" si="15"/>
        <v/>
      </c>
      <c r="R20" s="57" t="str">
        <f t="shared" ca="1" si="16"/>
        <v/>
      </c>
      <c r="S20" s="153" t="str">
        <f t="shared" ca="1" si="17"/>
        <v/>
      </c>
      <c r="T20" s="157" t="str">
        <f t="shared" ca="1" si="0"/>
        <v/>
      </c>
      <c r="U20" s="158">
        <f t="shared" ca="1" si="18"/>
        <v>0</v>
      </c>
      <c r="V20" s="166"/>
    </row>
    <row r="21" spans="1:22" ht="22.5" customHeight="1" thickTop="1" thickBot="1">
      <c r="B21" s="217" t="s">
        <v>46</v>
      </c>
      <c r="C21" s="218"/>
      <c r="D21" s="218"/>
      <c r="E21" s="219"/>
      <c r="F21" s="59"/>
      <c r="G21" s="59"/>
      <c r="H21" s="59"/>
      <c r="I21" s="59"/>
      <c r="J21" s="156">
        <f ca="1">SUM(J6:J20)</f>
        <v>0</v>
      </c>
      <c r="K21" s="59"/>
      <c r="L21" s="59"/>
      <c r="M21" s="59"/>
      <c r="N21" s="59"/>
      <c r="O21" s="156">
        <f ca="1">SUM(O6:O20)</f>
        <v>0</v>
      </c>
      <c r="P21" s="60"/>
      <c r="Q21" s="59"/>
      <c r="R21" s="59"/>
      <c r="S21" s="59"/>
      <c r="T21" s="156">
        <f ca="1">SUM(T6:T20)</f>
        <v>0</v>
      </c>
      <c r="U21" s="156">
        <f ca="1">SUM(J21,T21)</f>
        <v>0</v>
      </c>
      <c r="V21" s="61"/>
    </row>
    <row r="22" spans="1:22" ht="19.5" customHeight="1"/>
    <row r="23" spans="1:22" s="62" customFormat="1" ht="18" customHeight="1">
      <c r="A23" s="52" t="s">
        <v>45</v>
      </c>
      <c r="B23" s="52"/>
      <c r="C23" s="52"/>
      <c r="D23" s="52"/>
      <c r="J23" s="124"/>
    </row>
    <row r="24" spans="1:22" s="62" customFormat="1" ht="16.5" customHeight="1">
      <c r="A24" s="52"/>
      <c r="B24" s="63">
        <v>1</v>
      </c>
      <c r="C24" s="64" t="s">
        <v>48</v>
      </c>
      <c r="D24" s="52"/>
      <c r="J24" s="124"/>
    </row>
    <row r="25" spans="1:22" s="69" customFormat="1" ht="16.5" customHeight="1">
      <c r="A25" s="17"/>
      <c r="B25" s="68">
        <v>2</v>
      </c>
      <c r="C25" s="22" t="s">
        <v>142</v>
      </c>
      <c r="D25" s="17"/>
      <c r="J25" s="125"/>
    </row>
    <row r="26" spans="1:22" s="69" customFormat="1" ht="16.5" customHeight="1">
      <c r="A26" s="17"/>
      <c r="B26" s="68">
        <v>3</v>
      </c>
      <c r="C26" s="22" t="s">
        <v>111</v>
      </c>
      <c r="D26" s="17"/>
      <c r="J26" s="125"/>
    </row>
    <row r="27" spans="1:22" s="69" customFormat="1" ht="16.5" customHeight="1">
      <c r="A27" s="17"/>
      <c r="B27" s="70">
        <v>4</v>
      </c>
      <c r="C27" s="71" t="s">
        <v>113</v>
      </c>
      <c r="D27" s="17"/>
      <c r="J27" s="125"/>
    </row>
    <row r="28" spans="1:22" s="69" customFormat="1" ht="16.5" customHeight="1">
      <c r="A28" s="17"/>
      <c r="B28" s="70">
        <v>5</v>
      </c>
      <c r="C28" s="71" t="s">
        <v>150</v>
      </c>
      <c r="D28" s="17"/>
      <c r="J28" s="125"/>
    </row>
    <row r="29" spans="1:22" s="62" customFormat="1" ht="22.5" customHeight="1">
      <c r="J29" s="124"/>
    </row>
    <row r="30" spans="1:22" s="62" customFormat="1" ht="22.5" customHeight="1">
      <c r="J30" s="124"/>
    </row>
    <row r="31" spans="1:22" s="62" customFormat="1" ht="22.5" customHeight="1">
      <c r="J31" s="124"/>
    </row>
    <row r="32" spans="1:22" s="62" customFormat="1" ht="22.5" customHeight="1">
      <c r="J32" s="124"/>
    </row>
    <row r="33" spans="10:10" s="62" customFormat="1" ht="22.5" customHeight="1">
      <c r="J33" s="124"/>
    </row>
    <row r="34" spans="10:10" s="62" customFormat="1" ht="22.5" customHeight="1">
      <c r="J34" s="124"/>
    </row>
    <row r="35" spans="10:10" s="62" customFormat="1" ht="22.5" customHeight="1">
      <c r="J35" s="124"/>
    </row>
    <row r="36" spans="10:10" s="62" customFormat="1" ht="22.5" customHeight="1">
      <c r="J36" s="124"/>
    </row>
    <row r="37" spans="10:10" s="62" customFormat="1" ht="22.5" customHeight="1">
      <c r="J37" s="124"/>
    </row>
    <row r="38" spans="10:10" s="62" customFormat="1" ht="22.5" customHeight="1">
      <c r="J38" s="124"/>
    </row>
    <row r="39" spans="10:10" s="62" customFormat="1" ht="22.5" customHeight="1">
      <c r="J39" s="124"/>
    </row>
  </sheetData>
  <sheetProtection sheet="1" objects="1" scenarios="1"/>
  <mergeCells count="10">
    <mergeCell ref="U4:U5"/>
    <mergeCell ref="V4:V5"/>
    <mergeCell ref="B21:E21"/>
    <mergeCell ref="B4:B5"/>
    <mergeCell ref="C4:C5"/>
    <mergeCell ref="D4:D5"/>
    <mergeCell ref="E4:E5"/>
    <mergeCell ref="F4:J4"/>
    <mergeCell ref="P4:T4"/>
    <mergeCell ref="K4:O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57" orientation="landscape" r:id="rId1"/>
  <rowBreaks count="1" manualBreakCount="1">
    <brk id="5" max="21" man="1"/>
  </rowBreaks>
  <colBreaks count="1" manualBreakCount="1">
    <brk id="7" max="2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79"/>
  <sheetViews>
    <sheetView showGridLines="0" view="pageBreakPreview" topLeftCell="A46" zoomScale="120" zoomScaleNormal="120" zoomScaleSheetLayoutView="120" workbookViewId="0">
      <selection activeCell="A86" sqref="A86"/>
    </sheetView>
  </sheetViews>
  <sheetFormatPr defaultColWidth="2.25" defaultRowHeight="13.5"/>
  <cols>
    <col min="1" max="1" width="2.25" style="17" customWidth="1"/>
    <col min="2" max="5" width="2.375" style="17" customWidth="1"/>
    <col min="6" max="7" width="2.375" style="17" bestFit="1" customWidth="1"/>
    <col min="8" max="40" width="2.25" style="17"/>
    <col min="41" max="47" width="2.25" style="17" customWidth="1"/>
    <col min="48" max="16384" width="2.25" style="17"/>
  </cols>
  <sheetData>
    <row r="1" spans="1:46">
      <c r="A1" s="72" t="s">
        <v>138</v>
      </c>
    </row>
    <row r="3" spans="1:46" s="22" customFormat="1" ht="12" customHeight="1">
      <c r="A3" s="312" t="s">
        <v>24</v>
      </c>
      <c r="B3" s="18" t="s">
        <v>0</v>
      </c>
      <c r="C3" s="19"/>
      <c r="D3" s="19"/>
      <c r="E3" s="20"/>
      <c r="F3" s="20"/>
      <c r="G3" s="20"/>
      <c r="H3" s="20"/>
      <c r="I3" s="20"/>
      <c r="J3" s="20"/>
      <c r="K3" s="21"/>
      <c r="L3" s="315"/>
      <c r="M3" s="316"/>
      <c r="N3" s="316"/>
      <c r="O3" s="316"/>
      <c r="P3" s="316"/>
      <c r="Q3" s="316"/>
      <c r="R3" s="316"/>
      <c r="S3" s="316"/>
      <c r="T3" s="316"/>
      <c r="U3" s="316"/>
      <c r="V3" s="316"/>
      <c r="W3" s="316"/>
      <c r="X3" s="316"/>
      <c r="Y3" s="316"/>
      <c r="Z3" s="316"/>
      <c r="AA3" s="316"/>
      <c r="AB3" s="316"/>
      <c r="AC3" s="316"/>
      <c r="AD3" s="316"/>
      <c r="AE3" s="316"/>
      <c r="AF3" s="317"/>
      <c r="AG3" s="247" t="s">
        <v>33</v>
      </c>
      <c r="AH3" s="248"/>
      <c r="AI3" s="248"/>
      <c r="AJ3" s="248"/>
      <c r="AK3" s="248"/>
      <c r="AL3" s="248"/>
      <c r="AM3" s="249"/>
    </row>
    <row r="4" spans="1:46" s="22" customFormat="1" ht="20.25" customHeight="1">
      <c r="A4" s="313"/>
      <c r="B4" s="23" t="s">
        <v>23</v>
      </c>
      <c r="C4" s="24"/>
      <c r="D4" s="24"/>
      <c r="E4" s="25"/>
      <c r="F4" s="25"/>
      <c r="G4" s="25"/>
      <c r="H4" s="25"/>
      <c r="I4" s="25"/>
      <c r="J4" s="25"/>
      <c r="K4" s="26"/>
      <c r="L4" s="297"/>
      <c r="M4" s="298"/>
      <c r="N4" s="298"/>
      <c r="O4" s="298"/>
      <c r="P4" s="298"/>
      <c r="Q4" s="298"/>
      <c r="R4" s="298"/>
      <c r="S4" s="298"/>
      <c r="T4" s="298"/>
      <c r="U4" s="298"/>
      <c r="V4" s="298"/>
      <c r="W4" s="298"/>
      <c r="X4" s="298"/>
      <c r="Y4" s="298"/>
      <c r="Z4" s="298"/>
      <c r="AA4" s="298"/>
      <c r="AB4" s="298"/>
      <c r="AC4" s="298"/>
      <c r="AD4" s="298"/>
      <c r="AE4" s="298"/>
      <c r="AF4" s="299"/>
      <c r="AG4" s="318"/>
      <c r="AH4" s="319"/>
      <c r="AI4" s="319"/>
      <c r="AJ4" s="319"/>
      <c r="AK4" s="319"/>
      <c r="AL4" s="319"/>
      <c r="AM4" s="320"/>
      <c r="AP4" s="321"/>
      <c r="AQ4" s="321"/>
      <c r="AR4" s="321"/>
      <c r="AS4" s="321"/>
      <c r="AT4" s="321"/>
    </row>
    <row r="5" spans="1:46" s="22" customFormat="1" ht="20.25" customHeight="1">
      <c r="A5" s="313"/>
      <c r="B5" s="74" t="s">
        <v>43</v>
      </c>
      <c r="C5" s="73"/>
      <c r="D5" s="73"/>
      <c r="E5" s="27"/>
      <c r="F5" s="27"/>
      <c r="G5" s="27"/>
      <c r="H5" s="27"/>
      <c r="I5" s="27"/>
      <c r="J5" s="27"/>
      <c r="K5" s="28"/>
      <c r="L5" s="322"/>
      <c r="M5" s="323"/>
      <c r="N5" s="323"/>
      <c r="O5" s="323"/>
      <c r="P5" s="323"/>
      <c r="Q5" s="323"/>
      <c r="R5" s="323"/>
      <c r="S5" s="323"/>
      <c r="T5" s="323"/>
      <c r="U5" s="323"/>
      <c r="V5" s="323"/>
      <c r="W5" s="323"/>
      <c r="X5" s="323"/>
      <c r="Y5" s="323"/>
      <c r="Z5" s="323"/>
      <c r="AA5" s="323"/>
      <c r="AB5" s="324"/>
      <c r="AC5" s="325" t="s">
        <v>34</v>
      </c>
      <c r="AD5" s="326"/>
      <c r="AE5" s="326"/>
      <c r="AF5" s="327"/>
      <c r="AG5" s="328"/>
      <c r="AH5" s="328"/>
      <c r="AI5" s="328"/>
      <c r="AJ5" s="328"/>
      <c r="AK5" s="328"/>
      <c r="AL5" s="329" t="s">
        <v>35</v>
      </c>
      <c r="AM5" s="330"/>
      <c r="AP5" s="321"/>
      <c r="AQ5" s="321"/>
      <c r="AR5" s="321"/>
      <c r="AS5" s="321"/>
      <c r="AT5" s="321"/>
    </row>
    <row r="6" spans="1:46" s="22" customFormat="1" ht="13.5" customHeight="1">
      <c r="A6" s="313"/>
      <c r="B6" s="288" t="s">
        <v>37</v>
      </c>
      <c r="C6" s="289"/>
      <c r="D6" s="289"/>
      <c r="E6" s="289"/>
      <c r="F6" s="289"/>
      <c r="G6" s="289"/>
      <c r="H6" s="289"/>
      <c r="I6" s="289"/>
      <c r="J6" s="289"/>
      <c r="K6" s="290"/>
      <c r="L6" s="138" t="s">
        <v>1</v>
      </c>
      <c r="M6" s="138"/>
      <c r="N6" s="138"/>
      <c r="O6" s="138"/>
      <c r="P6" s="138"/>
      <c r="Q6" s="294"/>
      <c r="R6" s="294"/>
      <c r="S6" s="138" t="s">
        <v>2</v>
      </c>
      <c r="T6" s="294"/>
      <c r="U6" s="294"/>
      <c r="V6" s="294"/>
      <c r="W6" s="138" t="s">
        <v>3</v>
      </c>
      <c r="X6" s="138"/>
      <c r="Y6" s="138"/>
      <c r="Z6" s="138"/>
      <c r="AA6" s="138"/>
      <c r="AB6" s="138"/>
      <c r="AC6" s="139" t="s">
        <v>36</v>
      </c>
      <c r="AD6" s="138"/>
      <c r="AE6" s="138"/>
      <c r="AF6" s="138"/>
      <c r="AG6" s="138"/>
      <c r="AH6" s="138"/>
      <c r="AI6" s="138"/>
      <c r="AJ6" s="138"/>
      <c r="AK6" s="138"/>
      <c r="AL6" s="138"/>
      <c r="AM6" s="140"/>
      <c r="AP6" s="2"/>
      <c r="AQ6" s="10"/>
      <c r="AR6" s="10"/>
      <c r="AS6" s="10"/>
      <c r="AT6" s="296"/>
    </row>
    <row r="7" spans="1:46" s="22" customFormat="1" ht="20.25" customHeight="1">
      <c r="A7" s="313"/>
      <c r="B7" s="291"/>
      <c r="C7" s="292"/>
      <c r="D7" s="292"/>
      <c r="E7" s="292"/>
      <c r="F7" s="292"/>
      <c r="G7" s="292"/>
      <c r="H7" s="292"/>
      <c r="I7" s="292"/>
      <c r="J7" s="292"/>
      <c r="K7" s="293"/>
      <c r="L7" s="297"/>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9"/>
      <c r="AP7" s="10"/>
      <c r="AQ7" s="10"/>
      <c r="AR7" s="10"/>
      <c r="AS7" s="10"/>
      <c r="AT7" s="296"/>
    </row>
    <row r="8" spans="1:46" s="22" customFormat="1" ht="20.25" customHeight="1">
      <c r="A8" s="313"/>
      <c r="B8" s="30" t="s">
        <v>128</v>
      </c>
      <c r="C8" s="83"/>
      <c r="D8" s="83"/>
      <c r="E8" s="31"/>
      <c r="F8" s="31"/>
      <c r="G8" s="31"/>
      <c r="H8" s="31"/>
      <c r="I8" s="31"/>
      <c r="J8" s="31"/>
      <c r="K8" s="31"/>
      <c r="L8" s="141" t="s">
        <v>4</v>
      </c>
      <c r="M8" s="142"/>
      <c r="N8" s="142"/>
      <c r="O8" s="142"/>
      <c r="P8" s="142"/>
      <c r="Q8" s="142"/>
      <c r="R8" s="143"/>
      <c r="S8" s="300"/>
      <c r="T8" s="301"/>
      <c r="U8" s="301"/>
      <c r="V8" s="301"/>
      <c r="W8" s="301"/>
      <c r="X8" s="301"/>
      <c r="Y8" s="302"/>
      <c r="Z8" s="141" t="s">
        <v>32</v>
      </c>
      <c r="AA8" s="142"/>
      <c r="AB8" s="142"/>
      <c r="AC8" s="142"/>
      <c r="AD8" s="142"/>
      <c r="AE8" s="142"/>
      <c r="AF8" s="143"/>
      <c r="AG8" s="300"/>
      <c r="AH8" s="301"/>
      <c r="AI8" s="301"/>
      <c r="AJ8" s="301"/>
      <c r="AK8" s="301"/>
      <c r="AL8" s="301"/>
      <c r="AM8" s="302"/>
    </row>
    <row r="9" spans="1:46" s="22" customFormat="1" ht="20.25" customHeight="1">
      <c r="A9" s="314"/>
      <c r="B9" s="30" t="s">
        <v>5</v>
      </c>
      <c r="C9" s="83"/>
      <c r="D9" s="83"/>
      <c r="E9" s="31"/>
      <c r="F9" s="31"/>
      <c r="G9" s="31"/>
      <c r="H9" s="31"/>
      <c r="I9" s="31"/>
      <c r="J9" s="31"/>
      <c r="K9" s="31"/>
      <c r="L9" s="300"/>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2"/>
      <c r="AP9" s="2"/>
    </row>
    <row r="10" spans="1:46" s="22" customFormat="1" ht="18" customHeight="1">
      <c r="A10" s="303" t="s">
        <v>57</v>
      </c>
      <c r="B10" s="304"/>
      <c r="C10" s="304"/>
      <c r="D10" s="304"/>
      <c r="E10" s="304"/>
      <c r="F10" s="304"/>
      <c r="G10" s="304"/>
      <c r="H10" s="305"/>
      <c r="I10" s="144"/>
      <c r="J10" s="343" t="s">
        <v>154</v>
      </c>
      <c r="K10" s="344"/>
      <c r="L10" s="3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row>
    <row r="11" spans="1:46" s="22" customFormat="1" ht="18" customHeight="1">
      <c r="A11" s="306"/>
      <c r="B11" s="307"/>
      <c r="C11" s="307"/>
      <c r="D11" s="307"/>
      <c r="E11" s="307"/>
      <c r="F11" s="307"/>
      <c r="G11" s="307"/>
      <c r="H11" s="308"/>
      <c r="I11" s="147"/>
      <c r="J11" s="346" t="s">
        <v>155</v>
      </c>
      <c r="K11" s="347"/>
      <c r="L11" s="3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9"/>
    </row>
    <row r="12" spans="1:46" s="22" customFormat="1" ht="18" customHeight="1">
      <c r="A12" s="309"/>
      <c r="B12" s="310"/>
      <c r="C12" s="310"/>
      <c r="D12" s="310"/>
      <c r="E12" s="310"/>
      <c r="F12" s="310"/>
      <c r="G12" s="310"/>
      <c r="H12" s="311"/>
      <c r="I12" s="147"/>
      <c r="J12" s="349" t="s">
        <v>156</v>
      </c>
      <c r="K12" s="350"/>
      <c r="L12" s="351"/>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1"/>
    </row>
    <row r="13" spans="1:46" s="22" customFormat="1" ht="5.25" customHeight="1">
      <c r="A13" s="5"/>
      <c r="B13" s="5"/>
      <c r="C13" s="5"/>
      <c r="D13" s="5"/>
      <c r="E13" s="5"/>
      <c r="F13" s="5"/>
      <c r="G13" s="5"/>
      <c r="H13" s="5"/>
      <c r="I13" s="6"/>
      <c r="J13" s="1"/>
      <c r="K13" s="29"/>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row>
    <row r="14" spans="1:46" s="22" customFormat="1" ht="22.5" customHeight="1">
      <c r="A14" s="352" t="s">
        <v>154</v>
      </c>
      <c r="B14" s="353"/>
      <c r="C14" s="10"/>
      <c r="D14" s="10"/>
      <c r="E14" s="10"/>
      <c r="F14" s="10"/>
      <c r="G14" s="10"/>
      <c r="H14" s="10"/>
      <c r="I14" s="90"/>
      <c r="J14" s="92"/>
      <c r="K14" s="27"/>
      <c r="L14" s="73"/>
      <c r="M14" s="73"/>
      <c r="N14" s="73"/>
      <c r="O14" s="73"/>
      <c r="P14" s="73"/>
      <c r="Q14" s="73"/>
      <c r="R14" s="73"/>
      <c r="S14" s="73"/>
      <c r="T14" s="73"/>
      <c r="U14" s="73"/>
      <c r="V14" s="91"/>
      <c r="W14" s="247" t="s">
        <v>39</v>
      </c>
      <c r="X14" s="248"/>
      <c r="Y14" s="248"/>
      <c r="Z14" s="249"/>
      <c r="AA14" s="250" t="str">
        <f>IF(L5="","",VLOOKUP(L5,$A$136:$B$170,2,0))</f>
        <v/>
      </c>
      <c r="AB14" s="251"/>
      <c r="AC14" s="251"/>
      <c r="AD14" s="248" t="s">
        <v>31</v>
      </c>
      <c r="AE14" s="249"/>
      <c r="AF14" s="247" t="s">
        <v>28</v>
      </c>
      <c r="AG14" s="248"/>
      <c r="AH14" s="249"/>
      <c r="AI14" s="252">
        <f>ROUNDDOWN($F$46/1000,0)</f>
        <v>0</v>
      </c>
      <c r="AJ14" s="253"/>
      <c r="AK14" s="253"/>
      <c r="AL14" s="248" t="s">
        <v>31</v>
      </c>
      <c r="AM14" s="249"/>
    </row>
    <row r="15" spans="1:46" s="22" customFormat="1" ht="22.5" customHeight="1">
      <c r="A15" s="33"/>
      <c r="B15" s="16"/>
      <c r="C15" s="11"/>
      <c r="D15" s="11"/>
      <c r="E15" s="11"/>
      <c r="F15" s="11"/>
      <c r="G15" s="11"/>
      <c r="H15" s="11"/>
      <c r="I15" s="34"/>
      <c r="J15" s="9"/>
      <c r="K15" s="25"/>
      <c r="L15" s="24"/>
      <c r="M15" s="24"/>
      <c r="N15" s="24"/>
      <c r="O15" s="24"/>
      <c r="P15" s="24"/>
      <c r="Q15" s="24"/>
      <c r="R15" s="24"/>
      <c r="S15" s="24"/>
      <c r="T15" s="24"/>
      <c r="U15" s="24"/>
      <c r="V15" s="24"/>
      <c r="W15" s="247" t="s">
        <v>90</v>
      </c>
      <c r="X15" s="248"/>
      <c r="Y15" s="248"/>
      <c r="Z15" s="249"/>
      <c r="AA15" s="257"/>
      <c r="AB15" s="258"/>
      <c r="AC15" s="258"/>
      <c r="AD15" s="248" t="s">
        <v>89</v>
      </c>
      <c r="AE15" s="249"/>
      <c r="AF15" s="259" t="s">
        <v>148</v>
      </c>
      <c r="AG15" s="248"/>
      <c r="AH15" s="249"/>
      <c r="AI15" s="260" t="e">
        <f>IF(AA14-AA15&lt;0,0,AA14-AA15)</f>
        <v>#VALUE!</v>
      </c>
      <c r="AJ15" s="261"/>
      <c r="AK15" s="261"/>
      <c r="AL15" s="248" t="s">
        <v>89</v>
      </c>
      <c r="AM15" s="249"/>
    </row>
    <row r="16" spans="1:46" s="22" customFormat="1" ht="20.25" customHeight="1">
      <c r="A16" s="35" t="s">
        <v>25</v>
      </c>
      <c r="B16" s="82"/>
      <c r="C16" s="7"/>
      <c r="D16" s="7"/>
      <c r="E16" s="7"/>
      <c r="F16" s="7"/>
      <c r="G16" s="7"/>
      <c r="H16" s="254"/>
      <c r="I16" s="255"/>
      <c r="J16" s="256"/>
      <c r="K16" s="262" t="s">
        <v>61</v>
      </c>
      <c r="L16" s="263"/>
      <c r="M16" s="263"/>
      <c r="N16" s="263"/>
      <c r="O16" s="263"/>
      <c r="P16" s="263"/>
      <c r="Q16" s="263"/>
      <c r="R16" s="263"/>
      <c r="S16" s="263"/>
      <c r="T16" s="263"/>
      <c r="U16" s="263"/>
      <c r="V16" s="263"/>
      <c r="W16" s="263"/>
      <c r="X16" s="263"/>
      <c r="Y16" s="263"/>
      <c r="Z16" s="263"/>
      <c r="AA16" s="263"/>
      <c r="AB16" s="167"/>
      <c r="AC16" s="167"/>
      <c r="AD16" s="264" t="s">
        <v>143</v>
      </c>
      <c r="AE16" s="264"/>
      <c r="AF16" s="264"/>
      <c r="AG16" s="264"/>
      <c r="AH16" s="264"/>
      <c r="AI16" s="264"/>
      <c r="AJ16" s="264"/>
      <c r="AK16" s="264"/>
      <c r="AL16" s="264"/>
      <c r="AM16" s="36"/>
    </row>
    <row r="17" spans="1:39" s="22" customFormat="1" ht="18.75" customHeight="1">
      <c r="A17" s="37"/>
      <c r="B17" s="331" t="s">
        <v>129</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3"/>
    </row>
    <row r="18" spans="1:39" s="22" customFormat="1" ht="18.75" customHeight="1">
      <c r="A18" s="38"/>
      <c r="B18" s="334"/>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s="22" customFormat="1" ht="18.75" customHeight="1">
      <c r="A19" s="38"/>
      <c r="B19" s="334"/>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6"/>
    </row>
    <row r="20" spans="1:39" s="22" customFormat="1" ht="18.75" customHeight="1">
      <c r="A20" s="38"/>
      <c r="B20" s="334"/>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6"/>
    </row>
    <row r="21" spans="1:39" s="22" customFormat="1" ht="18.75" customHeight="1">
      <c r="A21" s="38"/>
      <c r="B21" s="334"/>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s="22" customFormat="1" ht="18.75" customHeight="1">
      <c r="A22" s="38"/>
      <c r="B22" s="334"/>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6"/>
    </row>
    <row r="23" spans="1:39" s="22" customFormat="1" ht="18.75" customHeight="1">
      <c r="A23" s="38"/>
      <c r="B23" s="337"/>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9"/>
    </row>
    <row r="24" spans="1:39" s="22" customFormat="1" ht="18.75" customHeight="1">
      <c r="A24" s="265" t="s">
        <v>87</v>
      </c>
      <c r="B24" s="266"/>
      <c r="C24" s="266"/>
      <c r="D24" s="266"/>
      <c r="E24" s="266"/>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4"/>
    </row>
    <row r="25" spans="1:39" ht="18" customHeight="1">
      <c r="A25" s="265" t="s">
        <v>26</v>
      </c>
      <c r="B25" s="266"/>
      <c r="C25" s="266"/>
      <c r="D25" s="266"/>
      <c r="E25" s="267"/>
      <c r="F25" s="265" t="s">
        <v>29</v>
      </c>
      <c r="G25" s="266"/>
      <c r="H25" s="266"/>
      <c r="I25" s="266"/>
      <c r="J25" s="266"/>
      <c r="K25" s="268" t="s">
        <v>27</v>
      </c>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row>
    <row r="26" spans="1:39" ht="13.5" customHeight="1">
      <c r="A26" s="168">
        <v>1</v>
      </c>
      <c r="B26" s="224"/>
      <c r="C26" s="225"/>
      <c r="D26" s="225"/>
      <c r="E26" s="226"/>
      <c r="F26" s="236"/>
      <c r="G26" s="236"/>
      <c r="H26" s="236"/>
      <c r="I26" s="236"/>
      <c r="J26" s="236"/>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row>
    <row r="27" spans="1:39" ht="13.5" customHeight="1">
      <c r="A27" s="168">
        <v>2</v>
      </c>
      <c r="B27" s="224"/>
      <c r="C27" s="225"/>
      <c r="D27" s="225"/>
      <c r="E27" s="226"/>
      <c r="F27" s="236"/>
      <c r="G27" s="236"/>
      <c r="H27" s="236"/>
      <c r="I27" s="236"/>
      <c r="J27" s="236"/>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row>
    <row r="28" spans="1:39" ht="13.5" customHeight="1">
      <c r="A28" s="168">
        <v>3</v>
      </c>
      <c r="B28" s="224"/>
      <c r="C28" s="225"/>
      <c r="D28" s="225"/>
      <c r="E28" s="226"/>
      <c r="F28" s="236"/>
      <c r="G28" s="236"/>
      <c r="H28" s="236"/>
      <c r="I28" s="236"/>
      <c r="J28" s="236"/>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row>
    <row r="29" spans="1:39" ht="13.5" customHeight="1">
      <c r="A29" s="168">
        <v>4</v>
      </c>
      <c r="B29" s="224"/>
      <c r="C29" s="225"/>
      <c r="D29" s="225"/>
      <c r="E29" s="226"/>
      <c r="F29" s="236"/>
      <c r="G29" s="236"/>
      <c r="H29" s="236"/>
      <c r="I29" s="236"/>
      <c r="J29" s="236"/>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row>
    <row r="30" spans="1:39" ht="13.5" customHeight="1">
      <c r="A30" s="168">
        <v>5</v>
      </c>
      <c r="B30" s="224"/>
      <c r="C30" s="225"/>
      <c r="D30" s="225"/>
      <c r="E30" s="226"/>
      <c r="F30" s="236"/>
      <c r="G30" s="236"/>
      <c r="H30" s="236"/>
      <c r="I30" s="236"/>
      <c r="J30" s="236"/>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row>
    <row r="31" spans="1:39" ht="13.5" customHeight="1">
      <c r="A31" s="168">
        <v>6</v>
      </c>
      <c r="B31" s="224"/>
      <c r="C31" s="225"/>
      <c r="D31" s="225"/>
      <c r="E31" s="226"/>
      <c r="F31" s="236"/>
      <c r="G31" s="236"/>
      <c r="H31" s="236"/>
      <c r="I31" s="236"/>
      <c r="J31" s="236"/>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row>
    <row r="32" spans="1:39" ht="13.5" customHeight="1">
      <c r="A32" s="168">
        <v>7</v>
      </c>
      <c r="B32" s="224"/>
      <c r="C32" s="225"/>
      <c r="D32" s="225"/>
      <c r="E32" s="226"/>
      <c r="F32" s="236"/>
      <c r="G32" s="236"/>
      <c r="H32" s="236"/>
      <c r="I32" s="236"/>
      <c r="J32" s="236"/>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row>
    <row r="33" spans="1:40" ht="13.5" customHeight="1">
      <c r="A33" s="168">
        <v>8</v>
      </c>
      <c r="B33" s="224"/>
      <c r="C33" s="225"/>
      <c r="D33" s="225"/>
      <c r="E33" s="226"/>
      <c r="F33" s="236"/>
      <c r="G33" s="236"/>
      <c r="H33" s="236"/>
      <c r="I33" s="236"/>
      <c r="J33" s="236"/>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row>
    <row r="34" spans="1:40" ht="13.5" customHeight="1">
      <c r="A34" s="168">
        <v>9</v>
      </c>
      <c r="B34" s="224"/>
      <c r="C34" s="225"/>
      <c r="D34" s="225"/>
      <c r="E34" s="226"/>
      <c r="F34" s="236"/>
      <c r="G34" s="236"/>
      <c r="H34" s="236"/>
      <c r="I34" s="236"/>
      <c r="J34" s="236"/>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row>
    <row r="35" spans="1:40" ht="13.5" customHeight="1">
      <c r="A35" s="168">
        <v>10</v>
      </c>
      <c r="B35" s="224"/>
      <c r="C35" s="225"/>
      <c r="D35" s="225"/>
      <c r="E35" s="226"/>
      <c r="F35" s="236"/>
      <c r="G35" s="236"/>
      <c r="H35" s="236"/>
      <c r="I35" s="236"/>
      <c r="J35" s="236"/>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row>
    <row r="36" spans="1:40" ht="13.5" customHeight="1">
      <c r="A36" s="168">
        <v>11</v>
      </c>
      <c r="B36" s="224"/>
      <c r="C36" s="225"/>
      <c r="D36" s="225"/>
      <c r="E36" s="226"/>
      <c r="F36" s="236"/>
      <c r="G36" s="236"/>
      <c r="H36" s="236"/>
      <c r="I36" s="236"/>
      <c r="J36" s="236"/>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row>
    <row r="37" spans="1:40" ht="13.5" customHeight="1">
      <c r="A37" s="168">
        <v>12</v>
      </c>
      <c r="B37" s="224"/>
      <c r="C37" s="225"/>
      <c r="D37" s="225"/>
      <c r="E37" s="226"/>
      <c r="F37" s="236"/>
      <c r="G37" s="236"/>
      <c r="H37" s="236"/>
      <c r="I37" s="236"/>
      <c r="J37" s="236"/>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row>
    <row r="38" spans="1:40" ht="13.5" customHeight="1">
      <c r="A38" s="168">
        <v>13</v>
      </c>
      <c r="B38" s="224"/>
      <c r="C38" s="225"/>
      <c r="D38" s="225"/>
      <c r="E38" s="226"/>
      <c r="F38" s="236"/>
      <c r="G38" s="236"/>
      <c r="H38" s="236"/>
      <c r="I38" s="236"/>
      <c r="J38" s="236"/>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row>
    <row r="39" spans="1:40" ht="13.5" customHeight="1">
      <c r="A39" s="168">
        <v>14</v>
      </c>
      <c r="B39" s="224"/>
      <c r="C39" s="225"/>
      <c r="D39" s="225"/>
      <c r="E39" s="226"/>
      <c r="F39" s="236"/>
      <c r="G39" s="236"/>
      <c r="H39" s="236"/>
      <c r="I39" s="236"/>
      <c r="J39" s="236"/>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row>
    <row r="40" spans="1:40" ht="13.5" customHeight="1">
      <c r="A40" s="168">
        <v>15</v>
      </c>
      <c r="B40" s="224"/>
      <c r="C40" s="225"/>
      <c r="D40" s="225"/>
      <c r="E40" s="226"/>
      <c r="F40" s="236"/>
      <c r="G40" s="236"/>
      <c r="H40" s="236"/>
      <c r="I40" s="236"/>
      <c r="J40" s="236"/>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row>
    <row r="41" spans="1:40" ht="13.5" customHeight="1">
      <c r="A41" s="168">
        <v>16</v>
      </c>
      <c r="B41" s="224"/>
      <c r="C41" s="225"/>
      <c r="D41" s="225"/>
      <c r="E41" s="226"/>
      <c r="F41" s="236"/>
      <c r="G41" s="236"/>
      <c r="H41" s="236"/>
      <c r="I41" s="236"/>
      <c r="J41" s="236"/>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row>
    <row r="42" spans="1:40" ht="13.5" customHeight="1">
      <c r="A42" s="168">
        <v>17</v>
      </c>
      <c r="B42" s="224"/>
      <c r="C42" s="225"/>
      <c r="D42" s="225"/>
      <c r="E42" s="226"/>
      <c r="F42" s="236"/>
      <c r="G42" s="236"/>
      <c r="H42" s="236"/>
      <c r="I42" s="236"/>
      <c r="J42" s="236"/>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row>
    <row r="43" spans="1:40" ht="13.5" customHeight="1">
      <c r="A43" s="168">
        <v>18</v>
      </c>
      <c r="B43" s="224"/>
      <c r="C43" s="225"/>
      <c r="D43" s="225"/>
      <c r="E43" s="226"/>
      <c r="F43" s="236"/>
      <c r="G43" s="236"/>
      <c r="H43" s="236"/>
      <c r="I43" s="236"/>
      <c r="J43" s="236"/>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row>
    <row r="44" spans="1:40" ht="13.5" customHeight="1">
      <c r="A44" s="168">
        <v>19</v>
      </c>
      <c r="B44" s="224"/>
      <c r="C44" s="225"/>
      <c r="D44" s="225"/>
      <c r="E44" s="226"/>
      <c r="F44" s="236"/>
      <c r="G44" s="236"/>
      <c r="H44" s="236"/>
      <c r="I44" s="236"/>
      <c r="J44" s="236"/>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row>
    <row r="45" spans="1:40" ht="13.5" customHeight="1" thickBot="1">
      <c r="A45" s="168">
        <v>20</v>
      </c>
      <c r="B45" s="224"/>
      <c r="C45" s="225"/>
      <c r="D45" s="225"/>
      <c r="E45" s="226"/>
      <c r="F45" s="233"/>
      <c r="G45" s="234"/>
      <c r="H45" s="234"/>
      <c r="I45" s="234"/>
      <c r="J45" s="269"/>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row>
    <row r="46" spans="1:40" ht="22.5" customHeight="1" thickTop="1">
      <c r="A46" s="241" t="s">
        <v>49</v>
      </c>
      <c r="B46" s="242"/>
      <c r="C46" s="242"/>
      <c r="D46" s="242"/>
      <c r="E46" s="242"/>
      <c r="F46" s="285">
        <f>SUM(F26:J45)</f>
        <v>0</v>
      </c>
      <c r="G46" s="286"/>
      <c r="H46" s="286"/>
      <c r="I46" s="286"/>
      <c r="J46" s="287"/>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row>
    <row r="47" spans="1:40" ht="18.75" customHeight="1">
      <c r="A47" s="75"/>
      <c r="B47" s="76"/>
      <c r="C47" s="77"/>
      <c r="D47" s="5"/>
      <c r="E47" s="78"/>
      <c r="F47" s="5"/>
      <c r="G47" s="5"/>
      <c r="H47" s="5"/>
      <c r="I47" s="5"/>
      <c r="J47" s="79"/>
      <c r="K47" s="79"/>
      <c r="L47" s="79"/>
      <c r="M47" s="79"/>
      <c r="N47" s="79"/>
      <c r="O47" s="76"/>
      <c r="P47" s="80"/>
      <c r="Q47" s="75"/>
      <c r="R47" s="75"/>
      <c r="S47" s="79"/>
      <c r="T47" s="1"/>
      <c r="U47" s="79"/>
      <c r="V47" s="79"/>
      <c r="W47" s="79"/>
      <c r="X47" s="79"/>
      <c r="Y47" s="5"/>
      <c r="Z47" s="5"/>
      <c r="AA47" s="5"/>
      <c r="AB47" s="76"/>
      <c r="AC47" s="77"/>
      <c r="AD47" s="79"/>
      <c r="AE47" s="79"/>
      <c r="AF47" s="79"/>
      <c r="AG47" s="79"/>
      <c r="AH47" s="79"/>
      <c r="AI47" s="81"/>
      <c r="AJ47" s="81"/>
      <c r="AK47" s="81"/>
      <c r="AL47" s="81"/>
      <c r="AM47" s="79"/>
    </row>
    <row r="48" spans="1:40" s="22" customFormat="1" ht="5.25" customHeight="1">
      <c r="A48" s="10"/>
      <c r="B48" s="10"/>
      <c r="C48" s="10"/>
      <c r="D48" s="10"/>
      <c r="E48" s="10"/>
      <c r="F48" s="10"/>
      <c r="G48" s="10"/>
      <c r="H48" s="10"/>
      <c r="I48" s="90"/>
      <c r="J48" s="92"/>
      <c r="K48" s="27"/>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row>
    <row r="49" spans="1:46" s="22" customFormat="1" ht="22.5" customHeight="1">
      <c r="A49" s="354" t="s">
        <v>157</v>
      </c>
      <c r="B49" s="2"/>
      <c r="C49" s="10"/>
      <c r="D49" s="10"/>
      <c r="E49" s="10"/>
      <c r="F49" s="10"/>
      <c r="G49" s="10"/>
      <c r="H49" s="10"/>
      <c r="I49" s="90"/>
      <c r="J49" s="92"/>
      <c r="K49" s="27"/>
      <c r="L49" s="73"/>
      <c r="M49" s="73"/>
      <c r="N49" s="73"/>
      <c r="O49" s="73"/>
      <c r="P49" s="73"/>
      <c r="Q49" s="73"/>
      <c r="R49" s="73"/>
      <c r="S49" s="73"/>
      <c r="T49" s="73"/>
      <c r="U49" s="73"/>
      <c r="V49" s="91"/>
      <c r="W49" s="247" t="s">
        <v>39</v>
      </c>
      <c r="X49" s="248"/>
      <c r="Y49" s="248"/>
      <c r="Z49" s="249"/>
      <c r="AA49" s="250" t="str">
        <f>IF(L5="","",VLOOKUP(L5,$A$136:$B$170,2,0))</f>
        <v/>
      </c>
      <c r="AB49" s="251"/>
      <c r="AC49" s="251"/>
      <c r="AD49" s="248" t="s">
        <v>31</v>
      </c>
      <c r="AE49" s="249"/>
      <c r="AF49" s="247" t="s">
        <v>28</v>
      </c>
      <c r="AG49" s="248"/>
      <c r="AH49" s="249"/>
      <c r="AI49" s="252">
        <f>ROUNDDOWN($F$82/1000,0)</f>
        <v>0</v>
      </c>
      <c r="AJ49" s="253"/>
      <c r="AK49" s="253"/>
      <c r="AL49" s="248" t="s">
        <v>31</v>
      </c>
      <c r="AM49" s="249"/>
    </row>
    <row r="50" spans="1:46" s="22" customFormat="1" ht="22.5" customHeight="1">
      <c r="A50" s="33"/>
      <c r="B50" s="16"/>
      <c r="C50" s="11"/>
      <c r="D50" s="11"/>
      <c r="E50" s="11"/>
      <c r="F50" s="11"/>
      <c r="G50" s="11"/>
      <c r="H50" s="11"/>
      <c r="I50" s="34"/>
      <c r="J50" s="9"/>
      <c r="K50" s="25"/>
      <c r="L50" s="24"/>
      <c r="M50" s="24"/>
      <c r="N50" s="24"/>
      <c r="O50" s="24"/>
      <c r="P50" s="24"/>
      <c r="Q50" s="24"/>
      <c r="R50" s="24"/>
      <c r="S50" s="24"/>
      <c r="T50" s="24"/>
      <c r="U50" s="24"/>
      <c r="V50" s="24"/>
      <c r="W50" s="247" t="s">
        <v>90</v>
      </c>
      <c r="X50" s="248"/>
      <c r="Y50" s="248"/>
      <c r="Z50" s="249"/>
      <c r="AA50" s="257"/>
      <c r="AB50" s="258"/>
      <c r="AC50" s="258"/>
      <c r="AD50" s="248" t="s">
        <v>89</v>
      </c>
      <c r="AE50" s="249"/>
      <c r="AF50" s="259" t="s">
        <v>148</v>
      </c>
      <c r="AG50" s="248"/>
      <c r="AH50" s="249"/>
      <c r="AI50" s="260" t="e">
        <f>IF(AA49-AA50&lt;0,0,AA49-AA50)</f>
        <v>#VALUE!</v>
      </c>
      <c r="AJ50" s="261"/>
      <c r="AK50" s="261"/>
      <c r="AL50" s="248" t="s">
        <v>89</v>
      </c>
      <c r="AM50" s="249"/>
    </row>
    <row r="51" spans="1:46" s="22" customFormat="1" ht="20.25" customHeight="1">
      <c r="A51" s="35" t="s">
        <v>25</v>
      </c>
      <c r="B51" s="84"/>
      <c r="C51" s="7"/>
      <c r="D51" s="7"/>
      <c r="E51" s="7"/>
      <c r="F51" s="7"/>
      <c r="G51" s="7"/>
      <c r="H51" s="275"/>
      <c r="I51" s="275"/>
      <c r="J51" s="275"/>
      <c r="K51" s="167"/>
      <c r="L51" s="167"/>
      <c r="M51" s="167"/>
      <c r="N51" s="167"/>
      <c r="O51" s="167"/>
      <c r="P51" s="167"/>
      <c r="Q51" s="167"/>
      <c r="R51" s="167"/>
      <c r="S51" s="167"/>
      <c r="T51" s="167"/>
      <c r="U51" s="167"/>
      <c r="V51" s="167"/>
      <c r="W51" s="167"/>
      <c r="X51" s="167"/>
      <c r="Y51" s="167"/>
      <c r="Z51" s="167"/>
      <c r="AA51" s="167"/>
      <c r="AB51" s="167"/>
      <c r="AC51" s="167"/>
      <c r="AD51" s="167"/>
      <c r="AE51" s="263" t="s">
        <v>144</v>
      </c>
      <c r="AF51" s="263"/>
      <c r="AG51" s="263"/>
      <c r="AH51" s="263"/>
      <c r="AI51" s="263"/>
      <c r="AJ51" s="263"/>
      <c r="AK51" s="263"/>
      <c r="AL51" s="263"/>
      <c r="AM51" s="295"/>
    </row>
    <row r="52" spans="1:46" s="22" customFormat="1" ht="12.75" customHeight="1">
      <c r="A52" s="37"/>
      <c r="B52" s="276" t="s">
        <v>141</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8"/>
    </row>
    <row r="53" spans="1:46" s="22" customFormat="1" ht="12.75" customHeight="1">
      <c r="A53" s="38"/>
      <c r="B53" s="279"/>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1"/>
    </row>
    <row r="54" spans="1:46" s="22" customFormat="1" ht="12.75" customHeight="1">
      <c r="A54" s="38"/>
      <c r="B54" s="279"/>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1"/>
    </row>
    <row r="55" spans="1:46" s="22" customFormat="1" ht="12.75" customHeight="1">
      <c r="A55" s="38"/>
      <c r="B55" s="279"/>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1"/>
    </row>
    <row r="56" spans="1:46" s="22" customFormat="1" ht="12.75" customHeight="1">
      <c r="A56" s="38"/>
      <c r="B56" s="279"/>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1"/>
      <c r="AT56" s="2"/>
    </row>
    <row r="57" spans="1:46" s="22" customFormat="1" ht="12.75" customHeight="1">
      <c r="A57" s="38"/>
      <c r="B57" s="279"/>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1"/>
    </row>
    <row r="58" spans="1:46" s="22" customFormat="1" ht="12.75" customHeight="1">
      <c r="A58" s="38"/>
      <c r="B58" s="279"/>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1"/>
    </row>
    <row r="59" spans="1:46" s="22" customFormat="1" ht="12.75" customHeight="1">
      <c r="A59" s="39"/>
      <c r="B59" s="282"/>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46" s="22" customFormat="1" ht="18.75" customHeight="1">
      <c r="A60" s="265" t="s">
        <v>87</v>
      </c>
      <c r="B60" s="266"/>
      <c r="C60" s="266"/>
      <c r="D60" s="266"/>
      <c r="E60" s="266"/>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6"/>
    </row>
    <row r="61" spans="1:46" ht="18" customHeight="1">
      <c r="A61" s="265" t="s">
        <v>26</v>
      </c>
      <c r="B61" s="266"/>
      <c r="C61" s="266"/>
      <c r="D61" s="266"/>
      <c r="E61" s="267"/>
      <c r="F61" s="265" t="s">
        <v>29</v>
      </c>
      <c r="G61" s="266"/>
      <c r="H61" s="266"/>
      <c r="I61" s="266"/>
      <c r="J61" s="266"/>
      <c r="K61" s="268" t="s">
        <v>27</v>
      </c>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row>
    <row r="62" spans="1:46" ht="13.5" customHeight="1">
      <c r="A62" s="168">
        <v>1</v>
      </c>
      <c r="B62" s="224"/>
      <c r="C62" s="225"/>
      <c r="D62" s="225"/>
      <c r="E62" s="226"/>
      <c r="F62" s="236"/>
      <c r="G62" s="236"/>
      <c r="H62" s="236"/>
      <c r="I62" s="236"/>
      <c r="J62" s="236"/>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row>
    <row r="63" spans="1:46" ht="13.5" customHeight="1">
      <c r="A63" s="168">
        <v>2</v>
      </c>
      <c r="B63" s="224"/>
      <c r="C63" s="225"/>
      <c r="D63" s="225"/>
      <c r="E63" s="226"/>
      <c r="F63" s="236"/>
      <c r="G63" s="236"/>
      <c r="H63" s="236"/>
      <c r="I63" s="236"/>
      <c r="J63" s="236"/>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row>
    <row r="64" spans="1:46" ht="13.5" customHeight="1">
      <c r="A64" s="168">
        <v>3</v>
      </c>
      <c r="B64" s="224"/>
      <c r="C64" s="225"/>
      <c r="D64" s="225"/>
      <c r="E64" s="226"/>
      <c r="F64" s="236"/>
      <c r="G64" s="236"/>
      <c r="H64" s="236"/>
      <c r="I64" s="236"/>
      <c r="J64" s="236"/>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row>
    <row r="65" spans="1:39" ht="13.5" customHeight="1">
      <c r="A65" s="168">
        <v>4</v>
      </c>
      <c r="B65" s="224"/>
      <c r="C65" s="225"/>
      <c r="D65" s="225"/>
      <c r="E65" s="226"/>
      <c r="F65" s="236"/>
      <c r="G65" s="236"/>
      <c r="H65" s="236"/>
      <c r="I65" s="236"/>
      <c r="J65" s="236"/>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row>
    <row r="66" spans="1:39" ht="13.5" customHeight="1">
      <c r="A66" s="168">
        <v>5</v>
      </c>
      <c r="B66" s="224"/>
      <c r="C66" s="225"/>
      <c r="D66" s="225"/>
      <c r="E66" s="226"/>
      <c r="F66" s="236"/>
      <c r="G66" s="236"/>
      <c r="H66" s="236"/>
      <c r="I66" s="236"/>
      <c r="J66" s="236"/>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row>
    <row r="67" spans="1:39" ht="13.5" customHeight="1">
      <c r="A67" s="168">
        <v>6</v>
      </c>
      <c r="B67" s="224"/>
      <c r="C67" s="225"/>
      <c r="D67" s="225"/>
      <c r="E67" s="226"/>
      <c r="F67" s="236"/>
      <c r="G67" s="236"/>
      <c r="H67" s="236"/>
      <c r="I67" s="236"/>
      <c r="J67" s="236"/>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row>
    <row r="68" spans="1:39" ht="13.5" customHeight="1">
      <c r="A68" s="168">
        <v>7</v>
      </c>
      <c r="B68" s="224"/>
      <c r="C68" s="225"/>
      <c r="D68" s="225"/>
      <c r="E68" s="226"/>
      <c r="F68" s="236"/>
      <c r="G68" s="236"/>
      <c r="H68" s="236"/>
      <c r="I68" s="236"/>
      <c r="J68" s="236"/>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row>
    <row r="69" spans="1:39" ht="13.5" customHeight="1">
      <c r="A69" s="168">
        <v>8</v>
      </c>
      <c r="B69" s="224"/>
      <c r="C69" s="225"/>
      <c r="D69" s="225"/>
      <c r="E69" s="226"/>
      <c r="F69" s="236"/>
      <c r="G69" s="236"/>
      <c r="H69" s="236"/>
      <c r="I69" s="236"/>
      <c r="J69" s="236"/>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row>
    <row r="70" spans="1:39" ht="13.5" customHeight="1">
      <c r="A70" s="168">
        <v>9</v>
      </c>
      <c r="B70" s="224"/>
      <c r="C70" s="225"/>
      <c r="D70" s="225"/>
      <c r="E70" s="226"/>
      <c r="F70" s="236"/>
      <c r="G70" s="236"/>
      <c r="H70" s="236"/>
      <c r="I70" s="236"/>
      <c r="J70" s="236"/>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row>
    <row r="71" spans="1:39" ht="13.5" customHeight="1">
      <c r="A71" s="168">
        <v>10</v>
      </c>
      <c r="B71" s="224"/>
      <c r="C71" s="225"/>
      <c r="D71" s="225"/>
      <c r="E71" s="226"/>
      <c r="F71" s="236"/>
      <c r="G71" s="236"/>
      <c r="H71" s="236"/>
      <c r="I71" s="236"/>
      <c r="J71" s="236"/>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row>
    <row r="72" spans="1:39" ht="13.5" customHeight="1">
      <c r="A72" s="168">
        <v>11</v>
      </c>
      <c r="B72" s="224"/>
      <c r="C72" s="225"/>
      <c r="D72" s="225"/>
      <c r="E72" s="226"/>
      <c r="F72" s="236"/>
      <c r="G72" s="236"/>
      <c r="H72" s="236"/>
      <c r="I72" s="236"/>
      <c r="J72" s="236"/>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row>
    <row r="73" spans="1:39" ht="13.5" customHeight="1">
      <c r="A73" s="168">
        <v>12</v>
      </c>
      <c r="B73" s="224"/>
      <c r="C73" s="225"/>
      <c r="D73" s="225"/>
      <c r="E73" s="226"/>
      <c r="F73" s="236"/>
      <c r="G73" s="236"/>
      <c r="H73" s="236"/>
      <c r="I73" s="236"/>
      <c r="J73" s="236"/>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row>
    <row r="74" spans="1:39" ht="13.5" customHeight="1">
      <c r="A74" s="168">
        <v>13</v>
      </c>
      <c r="B74" s="224"/>
      <c r="C74" s="225"/>
      <c r="D74" s="225"/>
      <c r="E74" s="226"/>
      <c r="F74" s="236"/>
      <c r="G74" s="236"/>
      <c r="H74" s="236"/>
      <c r="I74" s="236"/>
      <c r="J74" s="236"/>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row>
    <row r="75" spans="1:39" ht="13.5" customHeight="1">
      <c r="A75" s="168">
        <v>14</v>
      </c>
      <c r="B75" s="224"/>
      <c r="C75" s="225"/>
      <c r="D75" s="225"/>
      <c r="E75" s="226"/>
      <c r="F75" s="236"/>
      <c r="G75" s="236"/>
      <c r="H75" s="236"/>
      <c r="I75" s="236"/>
      <c r="J75" s="236"/>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row>
    <row r="76" spans="1:39" ht="13.5" customHeight="1">
      <c r="A76" s="168">
        <v>15</v>
      </c>
      <c r="B76" s="224"/>
      <c r="C76" s="225"/>
      <c r="D76" s="225"/>
      <c r="E76" s="226"/>
      <c r="F76" s="236"/>
      <c r="G76" s="236"/>
      <c r="H76" s="236"/>
      <c r="I76" s="236"/>
      <c r="J76" s="236"/>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row>
    <row r="77" spans="1:39" ht="13.5" customHeight="1">
      <c r="A77" s="168">
        <v>16</v>
      </c>
      <c r="B77" s="224"/>
      <c r="C77" s="225"/>
      <c r="D77" s="225"/>
      <c r="E77" s="226"/>
      <c r="F77" s="236"/>
      <c r="G77" s="236"/>
      <c r="H77" s="236"/>
      <c r="I77" s="236"/>
      <c r="J77" s="236"/>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row>
    <row r="78" spans="1:39" ht="13.5" customHeight="1">
      <c r="A78" s="168">
        <v>17</v>
      </c>
      <c r="B78" s="224"/>
      <c r="C78" s="225"/>
      <c r="D78" s="225"/>
      <c r="E78" s="226"/>
      <c r="F78" s="236"/>
      <c r="G78" s="236"/>
      <c r="H78" s="236"/>
      <c r="I78" s="236"/>
      <c r="J78" s="236"/>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row>
    <row r="79" spans="1:39" ht="13.5" customHeight="1">
      <c r="A79" s="168">
        <v>18</v>
      </c>
      <c r="B79" s="224"/>
      <c r="C79" s="225"/>
      <c r="D79" s="225"/>
      <c r="E79" s="226"/>
      <c r="F79" s="236"/>
      <c r="G79" s="236"/>
      <c r="H79" s="236"/>
      <c r="I79" s="236"/>
      <c r="J79" s="236"/>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row>
    <row r="80" spans="1:39" ht="13.5" customHeight="1">
      <c r="A80" s="168">
        <v>19</v>
      </c>
      <c r="B80" s="224"/>
      <c r="C80" s="225"/>
      <c r="D80" s="225"/>
      <c r="E80" s="226"/>
      <c r="F80" s="236"/>
      <c r="G80" s="236"/>
      <c r="H80" s="236"/>
      <c r="I80" s="236"/>
      <c r="J80" s="236"/>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row>
    <row r="81" spans="1:46" ht="13.5" customHeight="1" thickBot="1">
      <c r="A81" s="168">
        <v>20</v>
      </c>
      <c r="B81" s="224"/>
      <c r="C81" s="225"/>
      <c r="D81" s="225"/>
      <c r="E81" s="226"/>
      <c r="F81" s="233"/>
      <c r="G81" s="234"/>
      <c r="H81" s="234"/>
      <c r="I81" s="234"/>
      <c r="J81" s="269"/>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row>
    <row r="82" spans="1:46" ht="22.5" customHeight="1" thickTop="1">
      <c r="A82" s="241" t="s">
        <v>126</v>
      </c>
      <c r="B82" s="242"/>
      <c r="C82" s="242"/>
      <c r="D82" s="242"/>
      <c r="E82" s="242"/>
      <c r="F82" s="271">
        <f>SUM(F62:J81)</f>
        <v>0</v>
      </c>
      <c r="G82" s="272"/>
      <c r="H82" s="272"/>
      <c r="I82" s="272"/>
      <c r="J82" s="273"/>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row>
    <row r="83" spans="1:46" ht="18.75" customHeight="1">
      <c r="A83" s="75"/>
      <c r="B83" s="76"/>
      <c r="C83" s="77"/>
      <c r="D83" s="5"/>
      <c r="E83" s="78"/>
      <c r="F83" s="5"/>
      <c r="G83" s="5"/>
      <c r="H83" s="5"/>
      <c r="I83" s="5"/>
      <c r="J83" s="79"/>
      <c r="K83" s="79"/>
      <c r="L83" s="79"/>
      <c r="M83" s="79"/>
      <c r="N83" s="79"/>
      <c r="O83" s="76"/>
      <c r="P83" s="80"/>
      <c r="Q83" s="75"/>
      <c r="R83" s="75"/>
      <c r="S83" s="79"/>
      <c r="T83" s="1"/>
      <c r="U83" s="79"/>
      <c r="V83" s="79"/>
      <c r="W83" s="79"/>
      <c r="X83" s="79"/>
      <c r="Y83" s="5"/>
      <c r="Z83" s="5"/>
      <c r="AA83" s="5"/>
      <c r="AB83" s="76"/>
      <c r="AC83" s="77"/>
      <c r="AD83" s="79"/>
      <c r="AE83" s="79"/>
      <c r="AF83" s="79"/>
      <c r="AG83" s="79"/>
      <c r="AH83" s="79"/>
      <c r="AI83" s="81"/>
      <c r="AJ83" s="81"/>
      <c r="AK83" s="81"/>
      <c r="AL83" s="81"/>
      <c r="AM83" s="79"/>
    </row>
    <row r="84" spans="1:46">
      <c r="A84" s="9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22"/>
    </row>
    <row r="85" spans="1:46" ht="22.5" customHeight="1">
      <c r="A85" s="355" t="s">
        <v>153</v>
      </c>
      <c r="B85" s="10"/>
      <c r="C85" s="96"/>
      <c r="D85" s="10"/>
      <c r="E85" s="97"/>
      <c r="F85" s="10"/>
      <c r="G85" s="10"/>
      <c r="H85" s="10"/>
      <c r="I85" s="10"/>
      <c r="J85" s="98"/>
      <c r="K85" s="98"/>
      <c r="L85" s="98"/>
      <c r="M85" s="98"/>
      <c r="N85" s="98"/>
      <c r="O85" s="99"/>
      <c r="P85" s="100"/>
      <c r="Q85" s="14"/>
      <c r="R85" s="14"/>
      <c r="S85" s="98"/>
      <c r="T85" s="92"/>
      <c r="U85" s="98"/>
      <c r="V85" s="101"/>
      <c r="W85" s="247" t="s">
        <v>39</v>
      </c>
      <c r="X85" s="248"/>
      <c r="Y85" s="248"/>
      <c r="Z85" s="249"/>
      <c r="AA85" s="250" t="str">
        <f>IF(L5="","",VLOOKUP(L5,$A$136:$C$170,3,FALSE))</f>
        <v/>
      </c>
      <c r="AB85" s="251"/>
      <c r="AC85" s="251"/>
      <c r="AD85" s="248" t="s">
        <v>31</v>
      </c>
      <c r="AE85" s="249"/>
      <c r="AF85" s="247" t="s">
        <v>28</v>
      </c>
      <c r="AG85" s="248"/>
      <c r="AH85" s="249"/>
      <c r="AI85" s="252">
        <f>ROUNDDOWN($F$104/1000,0)</f>
        <v>0</v>
      </c>
      <c r="AJ85" s="253"/>
      <c r="AK85" s="253"/>
      <c r="AL85" s="248" t="s">
        <v>31</v>
      </c>
      <c r="AM85" s="249"/>
    </row>
    <row r="86" spans="1:46" ht="22.5" customHeight="1">
      <c r="A86" s="40"/>
      <c r="B86" s="11"/>
      <c r="C86" s="3"/>
      <c r="D86" s="11"/>
      <c r="E86" s="4"/>
      <c r="F86" s="11"/>
      <c r="G86" s="11"/>
      <c r="H86" s="11"/>
      <c r="I86" s="11"/>
      <c r="J86" s="8"/>
      <c r="K86" s="8"/>
      <c r="L86" s="8"/>
      <c r="M86" s="8"/>
      <c r="N86" s="8"/>
      <c r="O86" s="15"/>
      <c r="P86" s="12"/>
      <c r="Q86" s="13"/>
      <c r="R86" s="13"/>
      <c r="S86" s="8"/>
      <c r="T86" s="9"/>
      <c r="U86" s="8"/>
      <c r="V86" s="8"/>
      <c r="W86" s="247" t="s">
        <v>90</v>
      </c>
      <c r="X86" s="248"/>
      <c r="Y86" s="248"/>
      <c r="Z86" s="249"/>
      <c r="AA86" s="257"/>
      <c r="AB86" s="258"/>
      <c r="AC86" s="258"/>
      <c r="AD86" s="248" t="s">
        <v>89</v>
      </c>
      <c r="AE86" s="249"/>
      <c r="AF86" s="259" t="s">
        <v>148</v>
      </c>
      <c r="AG86" s="248"/>
      <c r="AH86" s="249"/>
      <c r="AI86" s="260" t="e">
        <f>IF(AA85-AA86&lt;0,0,AA85-AA86)</f>
        <v>#VALUE!</v>
      </c>
      <c r="AJ86" s="261"/>
      <c r="AK86" s="261"/>
      <c r="AL86" s="248" t="s">
        <v>89</v>
      </c>
      <c r="AM86" s="249"/>
    </row>
    <row r="87" spans="1:46" ht="18.75" customHeight="1">
      <c r="A87" s="35" t="s">
        <v>25</v>
      </c>
      <c r="B87" s="84"/>
      <c r="C87" s="7"/>
      <c r="D87" s="7"/>
      <c r="E87" s="7"/>
      <c r="F87" s="7"/>
      <c r="G87" s="7"/>
      <c r="H87" s="254"/>
      <c r="I87" s="255"/>
      <c r="J87" s="256"/>
      <c r="K87" s="262" t="s">
        <v>146</v>
      </c>
      <c r="L87" s="263"/>
      <c r="M87" s="263"/>
      <c r="N87" s="263"/>
      <c r="O87" s="263"/>
      <c r="P87" s="263"/>
      <c r="Q87" s="263"/>
      <c r="R87" s="263"/>
      <c r="S87" s="263"/>
      <c r="T87" s="263"/>
      <c r="U87" s="263"/>
      <c r="V87" s="263"/>
      <c r="W87" s="263"/>
      <c r="X87" s="263"/>
      <c r="Y87" s="263"/>
      <c r="Z87" s="263"/>
      <c r="AA87" s="263"/>
      <c r="AB87" s="167"/>
      <c r="AC87" s="167"/>
      <c r="AD87" s="264" t="s">
        <v>145</v>
      </c>
      <c r="AE87" s="264"/>
      <c r="AF87" s="264"/>
      <c r="AG87" s="264"/>
      <c r="AH87" s="264"/>
      <c r="AI87" s="264"/>
      <c r="AJ87" s="264"/>
      <c r="AK87" s="264"/>
      <c r="AL87" s="264"/>
      <c r="AM87" s="36"/>
      <c r="AT87" s="14"/>
    </row>
    <row r="88" spans="1:46" ht="34.5" customHeight="1">
      <c r="A88" s="37"/>
      <c r="B88" s="227" t="s">
        <v>130</v>
      </c>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9"/>
    </row>
    <row r="89" spans="1:46" ht="34.5" customHeight="1">
      <c r="A89" s="39"/>
      <c r="B89" s="230"/>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2"/>
    </row>
    <row r="90" spans="1:46" ht="18.75" customHeight="1">
      <c r="A90" s="265" t="s">
        <v>87</v>
      </c>
      <c r="B90" s="266"/>
      <c r="C90" s="266"/>
      <c r="D90" s="266"/>
      <c r="E90" s="266"/>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8"/>
    </row>
    <row r="91" spans="1:46" ht="18" customHeight="1">
      <c r="A91" s="265" t="s">
        <v>26</v>
      </c>
      <c r="B91" s="266"/>
      <c r="C91" s="266"/>
      <c r="D91" s="266"/>
      <c r="E91" s="267"/>
      <c r="F91" s="265" t="s">
        <v>29</v>
      </c>
      <c r="G91" s="266"/>
      <c r="H91" s="266"/>
      <c r="I91" s="266"/>
      <c r="J91" s="266"/>
      <c r="K91" s="268" t="s">
        <v>27</v>
      </c>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row>
    <row r="92" spans="1:46" ht="13.5" customHeight="1">
      <c r="A92" s="168">
        <v>1</v>
      </c>
      <c r="B92" s="224"/>
      <c r="C92" s="225"/>
      <c r="D92" s="225"/>
      <c r="E92" s="226"/>
      <c r="F92" s="236"/>
      <c r="G92" s="236"/>
      <c r="H92" s="236"/>
      <c r="I92" s="236"/>
      <c r="J92" s="236"/>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row>
    <row r="93" spans="1:46" ht="13.5" customHeight="1">
      <c r="A93" s="168">
        <v>2</v>
      </c>
      <c r="B93" s="224"/>
      <c r="C93" s="225"/>
      <c r="D93" s="225"/>
      <c r="E93" s="226"/>
      <c r="F93" s="236"/>
      <c r="G93" s="236"/>
      <c r="H93" s="236"/>
      <c r="I93" s="236"/>
      <c r="J93" s="236"/>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row>
    <row r="94" spans="1:46" ht="13.5" customHeight="1">
      <c r="A94" s="168">
        <v>3</v>
      </c>
      <c r="B94" s="224"/>
      <c r="C94" s="225"/>
      <c r="D94" s="225"/>
      <c r="E94" s="226"/>
      <c r="F94" s="236"/>
      <c r="G94" s="236"/>
      <c r="H94" s="236"/>
      <c r="I94" s="236"/>
      <c r="J94" s="236"/>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row>
    <row r="95" spans="1:46" ht="13.5" customHeight="1">
      <c r="A95" s="168">
        <v>4</v>
      </c>
      <c r="B95" s="224"/>
      <c r="C95" s="225"/>
      <c r="D95" s="225"/>
      <c r="E95" s="226"/>
      <c r="F95" s="236"/>
      <c r="G95" s="236"/>
      <c r="H95" s="236"/>
      <c r="I95" s="236"/>
      <c r="J95" s="236"/>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row>
    <row r="96" spans="1:46" ht="13.5" customHeight="1">
      <c r="A96" s="168">
        <v>5</v>
      </c>
      <c r="B96" s="224"/>
      <c r="C96" s="225"/>
      <c r="D96" s="225"/>
      <c r="E96" s="226"/>
      <c r="F96" s="236"/>
      <c r="G96" s="236"/>
      <c r="H96" s="236"/>
      <c r="I96" s="236"/>
      <c r="J96" s="236"/>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row>
    <row r="97" spans="1:40" ht="13.5" customHeight="1">
      <c r="A97" s="168">
        <v>6</v>
      </c>
      <c r="B97" s="224"/>
      <c r="C97" s="225"/>
      <c r="D97" s="225"/>
      <c r="E97" s="226"/>
      <c r="F97" s="236"/>
      <c r="G97" s="236"/>
      <c r="H97" s="236"/>
      <c r="I97" s="236"/>
      <c r="J97" s="236"/>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row>
    <row r="98" spans="1:40" ht="13.5" customHeight="1">
      <c r="A98" s="168">
        <v>7</v>
      </c>
      <c r="B98" s="224"/>
      <c r="C98" s="225"/>
      <c r="D98" s="225"/>
      <c r="E98" s="226"/>
      <c r="F98" s="236"/>
      <c r="G98" s="236"/>
      <c r="H98" s="236"/>
      <c r="I98" s="236"/>
      <c r="J98" s="236"/>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row>
    <row r="99" spans="1:40" ht="13.5" customHeight="1">
      <c r="A99" s="168">
        <v>8</v>
      </c>
      <c r="B99" s="224"/>
      <c r="C99" s="225"/>
      <c r="D99" s="225"/>
      <c r="E99" s="226"/>
      <c r="F99" s="236"/>
      <c r="G99" s="236"/>
      <c r="H99" s="236"/>
      <c r="I99" s="236"/>
      <c r="J99" s="236"/>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row>
    <row r="100" spans="1:40" ht="13.5" customHeight="1">
      <c r="A100" s="168">
        <v>9</v>
      </c>
      <c r="B100" s="224"/>
      <c r="C100" s="225"/>
      <c r="D100" s="225"/>
      <c r="E100" s="226"/>
      <c r="F100" s="236"/>
      <c r="G100" s="236"/>
      <c r="H100" s="236"/>
      <c r="I100" s="236"/>
      <c r="J100" s="236"/>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row>
    <row r="101" spans="1:40" ht="13.5" customHeight="1">
      <c r="A101" s="168">
        <v>10</v>
      </c>
      <c r="B101" s="224"/>
      <c r="C101" s="225"/>
      <c r="D101" s="225"/>
      <c r="E101" s="226"/>
      <c r="F101" s="236"/>
      <c r="G101" s="236"/>
      <c r="H101" s="236"/>
      <c r="I101" s="236"/>
      <c r="J101" s="236"/>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row>
    <row r="102" spans="1:40" ht="13.5" customHeight="1">
      <c r="A102" s="168">
        <v>11</v>
      </c>
      <c r="B102" s="224"/>
      <c r="C102" s="225"/>
      <c r="D102" s="225"/>
      <c r="E102" s="226"/>
      <c r="F102" s="236"/>
      <c r="G102" s="236"/>
      <c r="H102" s="236"/>
      <c r="I102" s="236"/>
      <c r="J102" s="236"/>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row>
    <row r="103" spans="1:40" ht="13.5" customHeight="1" thickBot="1">
      <c r="A103" s="168">
        <v>12</v>
      </c>
      <c r="B103" s="224"/>
      <c r="C103" s="225"/>
      <c r="D103" s="225"/>
      <c r="E103" s="226"/>
      <c r="F103" s="233"/>
      <c r="G103" s="234"/>
      <c r="H103" s="234"/>
      <c r="I103" s="234"/>
      <c r="J103" s="234"/>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14"/>
    </row>
    <row r="104" spans="1:40" ht="22.5" customHeight="1" thickTop="1">
      <c r="A104" s="241" t="s">
        <v>127</v>
      </c>
      <c r="B104" s="242"/>
      <c r="C104" s="242"/>
      <c r="D104" s="242"/>
      <c r="E104" s="243"/>
      <c r="F104" s="244">
        <f>SUM(F92:J103)</f>
        <v>0</v>
      </c>
      <c r="G104" s="245"/>
      <c r="H104" s="245"/>
      <c r="I104" s="245"/>
      <c r="J104" s="245"/>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row>
    <row r="105" spans="1:40" ht="4.5" customHeight="1">
      <c r="A105" s="41"/>
      <c r="B105" s="41"/>
      <c r="C105" s="41"/>
      <c r="D105" s="41"/>
      <c r="E105" s="41"/>
      <c r="F105" s="41"/>
      <c r="G105" s="41"/>
      <c r="H105" s="41"/>
      <c r="I105" s="41"/>
      <c r="J105" s="41"/>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14"/>
      <c r="AL105" s="14"/>
      <c r="AM105" s="14"/>
    </row>
    <row r="106" spans="1:40" ht="3.75" customHeight="1">
      <c r="A106" s="43"/>
      <c r="B106" s="44"/>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6"/>
      <c r="AL106" s="46"/>
      <c r="AM106" s="47"/>
    </row>
    <row r="107" spans="1:40" s="133" customFormat="1" ht="19.5" customHeight="1">
      <c r="A107" s="127" t="s">
        <v>50</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1"/>
      <c r="AM107" s="132"/>
    </row>
    <row r="108" spans="1:40" s="133" customFormat="1" ht="19.5" customHeight="1">
      <c r="A108" s="159" t="s">
        <v>118</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126"/>
      <c r="AM108" s="134"/>
    </row>
    <row r="109" spans="1:40" s="133" customFormat="1" ht="19.5" customHeight="1">
      <c r="A109" s="127" t="s">
        <v>52</v>
      </c>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48"/>
      <c r="AM109" s="135"/>
    </row>
    <row r="110" spans="1:40" s="133" customFormat="1" ht="19.5" customHeight="1">
      <c r="A110" s="127" t="s">
        <v>53</v>
      </c>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97"/>
      <c r="AL110" s="51"/>
      <c r="AM110" s="132"/>
    </row>
    <row r="111" spans="1:40" s="133" customFormat="1" ht="13.5" customHeight="1">
      <c r="A111" s="127"/>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97"/>
      <c r="AL111" s="51"/>
      <c r="AM111" s="132"/>
    </row>
    <row r="112" spans="1:40" s="133" customFormat="1" ht="19.5" customHeight="1">
      <c r="A112" s="240" t="s">
        <v>58</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51"/>
      <c r="AM112" s="132"/>
    </row>
    <row r="113" spans="1:39" s="133" customFormat="1" ht="19.5" customHeight="1">
      <c r="A113" s="159" t="s">
        <v>120</v>
      </c>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51"/>
      <c r="AM113" s="132"/>
    </row>
    <row r="114" spans="1:39" s="133" customFormat="1" ht="19.5" customHeight="1">
      <c r="A114" s="159" t="s">
        <v>121</v>
      </c>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97"/>
      <c r="AL114" s="51"/>
      <c r="AM114" s="132"/>
    </row>
    <row r="115" spans="1:39" s="133" customFormat="1" ht="19.5" customHeight="1">
      <c r="A115" s="159" t="s">
        <v>119</v>
      </c>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97"/>
      <c r="AL115" s="51"/>
      <c r="AM115" s="132"/>
    </row>
    <row r="116" spans="1:39" s="133" customFormat="1" ht="19.5" customHeight="1">
      <c r="A116" s="159" t="s">
        <v>147</v>
      </c>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97"/>
      <c r="AL116" s="51"/>
      <c r="AM116" s="132"/>
    </row>
    <row r="117" spans="1:39" s="133" customFormat="1" ht="13.5" customHeight="1">
      <c r="A117" s="159"/>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97"/>
      <c r="AL117" s="51"/>
      <c r="AM117" s="132"/>
    </row>
    <row r="118" spans="1:39" s="133" customFormat="1" ht="19.5" customHeight="1">
      <c r="A118" s="238" t="s">
        <v>59</v>
      </c>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51"/>
      <c r="AM118" s="132"/>
    </row>
    <row r="119" spans="1:39" s="133" customFormat="1" ht="19.5" customHeight="1">
      <c r="A119" s="159" t="s">
        <v>122</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51"/>
      <c r="AM119" s="132"/>
    </row>
    <row r="120" spans="1:39" s="133" customFormat="1" ht="19.5" customHeight="1">
      <c r="A120" s="159" t="s">
        <v>123</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51"/>
      <c r="AM120" s="132"/>
    </row>
    <row r="121" spans="1:39" s="133" customFormat="1" ht="19.5" customHeight="1">
      <c r="A121" s="159" t="s">
        <v>54</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51"/>
      <c r="AM121" s="132"/>
    </row>
    <row r="122" spans="1:39" s="133" customFormat="1" ht="13.5" customHeight="1">
      <c r="A122" s="15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51"/>
      <c r="AM122" s="132"/>
    </row>
    <row r="123" spans="1:39" s="133" customFormat="1" ht="19.5" customHeight="1">
      <c r="A123" s="240" t="s">
        <v>51</v>
      </c>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51"/>
      <c r="AM123" s="132"/>
    </row>
    <row r="124" spans="1:39" s="133" customFormat="1" ht="19.5" customHeight="1">
      <c r="A124" s="159" t="s">
        <v>55</v>
      </c>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97"/>
      <c r="AL124" s="51"/>
      <c r="AM124" s="132"/>
    </row>
    <row r="125" spans="1:39" s="133" customFormat="1" ht="19.5" customHeight="1">
      <c r="A125" s="159" t="s">
        <v>56</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97"/>
      <c r="AL125" s="51"/>
      <c r="AM125" s="132"/>
    </row>
    <row r="126" spans="1:39" s="133" customFormat="1" ht="13.5" customHeight="1">
      <c r="A126" s="159"/>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97"/>
      <c r="AL126" s="51"/>
      <c r="AM126" s="132"/>
    </row>
    <row r="127" spans="1:39" s="133" customFormat="1" ht="19.5" customHeight="1">
      <c r="A127" s="159" t="s">
        <v>60</v>
      </c>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97"/>
      <c r="AL127" s="51"/>
      <c r="AM127" s="132"/>
    </row>
    <row r="128" spans="1:39" s="137" customFormat="1" ht="19.5" customHeight="1">
      <c r="A128" s="129" t="s">
        <v>118</v>
      </c>
      <c r="B128" s="130"/>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95"/>
      <c r="AM128" s="136"/>
    </row>
    <row r="129" spans="1:39" s="137" customFormat="1" ht="19.5" customHeight="1">
      <c r="A129" s="129" t="s">
        <v>125</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95"/>
      <c r="AM129" s="136"/>
    </row>
    <row r="130" spans="1:39" s="137" customFormat="1" ht="19.5" customHeight="1">
      <c r="A130" s="129" t="s">
        <v>124</v>
      </c>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95"/>
      <c r="AM130" s="136"/>
    </row>
    <row r="131" spans="1:39">
      <c r="A131" s="162"/>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1"/>
    </row>
    <row r="134" spans="1:39" hidden="1"/>
    <row r="135" spans="1:39" s="65" customFormat="1" ht="6" hidden="1">
      <c r="B135" s="65" t="s">
        <v>62</v>
      </c>
      <c r="C135" s="65" t="s">
        <v>63</v>
      </c>
      <c r="D135" s="65" t="s">
        <v>65</v>
      </c>
      <c r="E135" s="65" t="s">
        <v>66</v>
      </c>
    </row>
    <row r="136" spans="1:39" s="65" customFormat="1" ht="6" hidden="1">
      <c r="A136" s="65" t="s">
        <v>67</v>
      </c>
      <c r="B136" s="66">
        <v>537</v>
      </c>
      <c r="C136" s="66">
        <v>268</v>
      </c>
      <c r="D136" s="66">
        <v>537</v>
      </c>
      <c r="E136" s="66">
        <v>268</v>
      </c>
      <c r="F136" s="65" t="s">
        <v>68</v>
      </c>
      <c r="G136" s="66"/>
    </row>
    <row r="137" spans="1:39" s="65" customFormat="1" ht="6" hidden="1">
      <c r="A137" s="65" t="s">
        <v>69</v>
      </c>
      <c r="B137" s="66">
        <v>684</v>
      </c>
      <c r="C137" s="66">
        <v>342</v>
      </c>
      <c r="D137" s="66">
        <v>684</v>
      </c>
      <c r="E137" s="66">
        <v>342</v>
      </c>
      <c r="F137" s="65" t="s">
        <v>68</v>
      </c>
      <c r="G137" s="66"/>
    </row>
    <row r="138" spans="1:39" s="65" customFormat="1" ht="6" hidden="1">
      <c r="A138" s="65" t="s">
        <v>70</v>
      </c>
      <c r="B138" s="66">
        <v>889</v>
      </c>
      <c r="C138" s="66">
        <v>445</v>
      </c>
      <c r="D138" s="66">
        <v>889</v>
      </c>
      <c r="E138" s="66">
        <v>445</v>
      </c>
      <c r="F138" s="65" t="s">
        <v>68</v>
      </c>
      <c r="G138" s="66"/>
    </row>
    <row r="139" spans="1:39" s="65" customFormat="1" ht="6" hidden="1">
      <c r="A139" s="65" t="s">
        <v>71</v>
      </c>
      <c r="B139" s="66">
        <v>231</v>
      </c>
      <c r="C139" s="66">
        <v>115</v>
      </c>
      <c r="D139" s="66">
        <v>231</v>
      </c>
      <c r="E139" s="66">
        <v>115</v>
      </c>
      <c r="F139" s="65" t="s">
        <v>68</v>
      </c>
      <c r="G139" s="66"/>
    </row>
    <row r="140" spans="1:39" s="65" customFormat="1" ht="6" hidden="1">
      <c r="A140" s="65" t="s">
        <v>6</v>
      </c>
      <c r="B140" s="66">
        <v>226</v>
      </c>
      <c r="C140" s="66">
        <v>113</v>
      </c>
      <c r="D140" s="66">
        <v>226</v>
      </c>
      <c r="E140" s="66">
        <v>113</v>
      </c>
      <c r="F140" s="65" t="s">
        <v>68</v>
      </c>
      <c r="G140" s="66"/>
    </row>
    <row r="141" spans="1:39" s="65" customFormat="1" ht="6" hidden="1">
      <c r="A141" s="65" t="s">
        <v>72</v>
      </c>
      <c r="B141" s="66">
        <v>564</v>
      </c>
      <c r="C141" s="66">
        <v>282</v>
      </c>
      <c r="D141" s="66">
        <v>564</v>
      </c>
      <c r="E141" s="66">
        <v>282</v>
      </c>
      <c r="F141" s="65" t="s">
        <v>68</v>
      </c>
      <c r="G141" s="66"/>
    </row>
    <row r="142" spans="1:39" s="65" customFormat="1" ht="6" hidden="1">
      <c r="A142" s="65" t="s">
        <v>73</v>
      </c>
      <c r="B142" s="66">
        <v>710</v>
      </c>
      <c r="C142" s="66">
        <v>355</v>
      </c>
      <c r="D142" s="66">
        <v>710</v>
      </c>
      <c r="E142" s="66">
        <v>355</v>
      </c>
      <c r="F142" s="65" t="s">
        <v>68</v>
      </c>
      <c r="G142" s="66"/>
    </row>
    <row r="143" spans="1:39" s="65" customFormat="1" ht="6" hidden="1">
      <c r="A143" s="65" t="s">
        <v>74</v>
      </c>
      <c r="B143" s="66">
        <v>1133</v>
      </c>
      <c r="C143" s="66">
        <v>567</v>
      </c>
      <c r="D143" s="66">
        <v>1133</v>
      </c>
      <c r="E143" s="66">
        <v>567</v>
      </c>
      <c r="F143" s="65" t="s">
        <v>68</v>
      </c>
      <c r="G143" s="66"/>
    </row>
    <row r="144" spans="1:39" s="65" customFormat="1" ht="6" hidden="1">
      <c r="A144" s="65" t="s">
        <v>30</v>
      </c>
      <c r="B144" s="89">
        <f t="shared" ref="B144:B145" si="0">D144*$AG$5</f>
        <v>0</v>
      </c>
      <c r="C144" s="89">
        <f t="shared" ref="C144:C145" si="1">E144*$AG$5</f>
        <v>0</v>
      </c>
      <c r="D144" s="66">
        <v>27</v>
      </c>
      <c r="E144" s="66">
        <v>13</v>
      </c>
      <c r="F144" s="65" t="s">
        <v>75</v>
      </c>
      <c r="G144" s="66"/>
    </row>
    <row r="145" spans="1:7" s="65" customFormat="1" ht="6" hidden="1">
      <c r="A145" s="65" t="s">
        <v>76</v>
      </c>
      <c r="B145" s="89">
        <f t="shared" si="0"/>
        <v>0</v>
      </c>
      <c r="C145" s="89">
        <f t="shared" si="1"/>
        <v>0</v>
      </c>
      <c r="D145" s="66">
        <v>27</v>
      </c>
      <c r="E145" s="66">
        <v>13</v>
      </c>
      <c r="F145" s="65" t="s">
        <v>75</v>
      </c>
      <c r="G145" s="66"/>
    </row>
    <row r="146" spans="1:7" s="65" customFormat="1" ht="6" hidden="1">
      <c r="A146" s="65" t="s">
        <v>7</v>
      </c>
      <c r="B146" s="66">
        <v>320</v>
      </c>
      <c r="C146" s="66">
        <v>160</v>
      </c>
      <c r="D146" s="66">
        <v>320</v>
      </c>
      <c r="E146" s="66">
        <v>160</v>
      </c>
      <c r="F146" s="65" t="s">
        <v>68</v>
      </c>
      <c r="G146" s="66"/>
    </row>
    <row r="147" spans="1:7" s="65" customFormat="1" ht="6" hidden="1">
      <c r="A147" s="65" t="s">
        <v>8</v>
      </c>
      <c r="B147" s="66">
        <v>339</v>
      </c>
      <c r="C147" s="66">
        <v>169</v>
      </c>
      <c r="D147" s="66">
        <v>339</v>
      </c>
      <c r="E147" s="66">
        <v>169</v>
      </c>
      <c r="F147" s="65" t="s">
        <v>68</v>
      </c>
      <c r="G147" s="66"/>
    </row>
    <row r="148" spans="1:7" s="65" customFormat="1" ht="6" hidden="1">
      <c r="A148" s="65" t="s">
        <v>9</v>
      </c>
      <c r="B148" s="66">
        <v>311</v>
      </c>
      <c r="C148" s="66">
        <v>156</v>
      </c>
      <c r="D148" s="66">
        <v>311</v>
      </c>
      <c r="E148" s="66">
        <v>156</v>
      </c>
      <c r="F148" s="65" t="s">
        <v>68</v>
      </c>
      <c r="G148" s="66"/>
    </row>
    <row r="149" spans="1:7" s="65" customFormat="1" ht="6" hidden="1">
      <c r="A149" s="65" t="s">
        <v>10</v>
      </c>
      <c r="B149" s="66">
        <v>137</v>
      </c>
      <c r="C149" s="66">
        <v>68</v>
      </c>
      <c r="D149" s="66">
        <v>137</v>
      </c>
      <c r="E149" s="66">
        <v>68</v>
      </c>
      <c r="F149" s="65" t="s">
        <v>68</v>
      </c>
      <c r="G149" s="66"/>
    </row>
    <row r="150" spans="1:7" s="65" customFormat="1" ht="6" hidden="1">
      <c r="A150" s="65" t="s">
        <v>11</v>
      </c>
      <c r="B150" s="66">
        <v>508</v>
      </c>
      <c r="C150" s="66">
        <v>254</v>
      </c>
      <c r="D150" s="66">
        <v>508</v>
      </c>
      <c r="E150" s="66">
        <v>254</v>
      </c>
      <c r="F150" s="65" t="s">
        <v>68</v>
      </c>
      <c r="G150" s="66"/>
    </row>
    <row r="151" spans="1:7" s="65" customFormat="1" ht="6" hidden="1">
      <c r="A151" s="65" t="s">
        <v>12</v>
      </c>
      <c r="B151" s="66">
        <v>204</v>
      </c>
      <c r="C151" s="66">
        <v>102</v>
      </c>
      <c r="D151" s="66">
        <v>204</v>
      </c>
      <c r="E151" s="66">
        <v>102</v>
      </c>
      <c r="F151" s="65" t="s">
        <v>68</v>
      </c>
      <c r="G151" s="66"/>
    </row>
    <row r="152" spans="1:7" s="65" customFormat="1" ht="6" hidden="1">
      <c r="A152" s="65" t="s">
        <v>13</v>
      </c>
      <c r="B152" s="66">
        <v>148</v>
      </c>
      <c r="C152" s="66">
        <v>74</v>
      </c>
      <c r="D152" s="66">
        <v>148</v>
      </c>
      <c r="E152" s="66">
        <v>74</v>
      </c>
      <c r="F152" s="65" t="s">
        <v>68</v>
      </c>
      <c r="G152" s="66"/>
    </row>
    <row r="153" spans="1:7" s="65" customFormat="1" ht="6" hidden="1">
      <c r="A153" s="65" t="s">
        <v>14</v>
      </c>
      <c r="B153" s="66"/>
      <c r="C153" s="66">
        <v>282</v>
      </c>
      <c r="D153" s="66"/>
      <c r="E153" s="66">
        <v>282</v>
      </c>
      <c r="F153" s="65" t="s">
        <v>68</v>
      </c>
      <c r="G153" s="66"/>
    </row>
    <row r="154" spans="1:7" s="65" customFormat="1" ht="6" hidden="1">
      <c r="A154" s="65" t="s">
        <v>77</v>
      </c>
      <c r="B154" s="66">
        <v>33</v>
      </c>
      <c r="C154" s="66">
        <v>16</v>
      </c>
      <c r="D154" s="66">
        <v>33</v>
      </c>
      <c r="E154" s="66">
        <v>16</v>
      </c>
      <c r="F154" s="65" t="s">
        <v>68</v>
      </c>
      <c r="G154" s="66"/>
    </row>
    <row r="155" spans="1:7" s="65" customFormat="1" ht="6" hidden="1">
      <c r="A155" s="65" t="s">
        <v>15</v>
      </c>
      <c r="B155" s="66">
        <v>475</v>
      </c>
      <c r="C155" s="66">
        <v>237</v>
      </c>
      <c r="D155" s="66">
        <v>475</v>
      </c>
      <c r="E155" s="66">
        <v>237</v>
      </c>
      <c r="F155" s="65" t="s">
        <v>68</v>
      </c>
      <c r="G155" s="66"/>
    </row>
    <row r="156" spans="1:7" s="65" customFormat="1" ht="6" hidden="1">
      <c r="A156" s="65" t="s">
        <v>16</v>
      </c>
      <c r="B156" s="66">
        <v>638</v>
      </c>
      <c r="C156" s="66">
        <v>319</v>
      </c>
      <c r="D156" s="66">
        <v>638</v>
      </c>
      <c r="E156" s="66">
        <v>319</v>
      </c>
      <c r="F156" s="65" t="s">
        <v>68</v>
      </c>
      <c r="G156" s="66"/>
    </row>
    <row r="157" spans="1:7" s="65" customFormat="1" ht="6" hidden="1">
      <c r="A157" s="65" t="s">
        <v>17</v>
      </c>
      <c r="B157" s="66">
        <f>D157*$AG$5</f>
        <v>0</v>
      </c>
      <c r="C157" s="66">
        <f>E157*$AG$5</f>
        <v>0</v>
      </c>
      <c r="D157" s="66">
        <v>38</v>
      </c>
      <c r="E157" s="66">
        <v>19</v>
      </c>
      <c r="F157" s="65" t="s">
        <v>75</v>
      </c>
      <c r="G157" s="66"/>
    </row>
    <row r="158" spans="1:7" s="65" customFormat="1" ht="6" hidden="1">
      <c r="A158" s="65" t="s">
        <v>18</v>
      </c>
      <c r="B158" s="66">
        <f>D158*$AG$5</f>
        <v>0</v>
      </c>
      <c r="C158" s="66">
        <f t="shared" ref="C158:C170" si="2">E158*$AG$5</f>
        <v>0</v>
      </c>
      <c r="D158" s="66">
        <v>40</v>
      </c>
      <c r="E158" s="66">
        <v>20</v>
      </c>
      <c r="F158" s="65" t="s">
        <v>75</v>
      </c>
      <c r="G158" s="66"/>
    </row>
    <row r="159" spans="1:7" s="65" customFormat="1" ht="6" hidden="1">
      <c r="A159" s="65" t="s">
        <v>19</v>
      </c>
      <c r="B159" s="66">
        <f t="shared" ref="B159:B170" si="3">D159*$AG$5</f>
        <v>0</v>
      </c>
      <c r="C159" s="66">
        <f t="shared" si="2"/>
        <v>0</v>
      </c>
      <c r="D159" s="66">
        <v>38</v>
      </c>
      <c r="E159" s="66">
        <v>19</v>
      </c>
      <c r="F159" s="65" t="s">
        <v>75</v>
      </c>
      <c r="G159" s="66"/>
    </row>
    <row r="160" spans="1:7" s="65" customFormat="1" ht="6" hidden="1">
      <c r="A160" s="65" t="s">
        <v>20</v>
      </c>
      <c r="B160" s="66">
        <f t="shared" si="3"/>
        <v>0</v>
      </c>
      <c r="C160" s="66">
        <f t="shared" si="2"/>
        <v>0</v>
      </c>
      <c r="D160" s="66">
        <v>48</v>
      </c>
      <c r="E160" s="66">
        <v>24</v>
      </c>
      <c r="F160" s="65" t="s">
        <v>75</v>
      </c>
      <c r="G160" s="66"/>
    </row>
    <row r="161" spans="1:7" s="65" customFormat="1" ht="6" hidden="1">
      <c r="A161" s="65" t="s">
        <v>21</v>
      </c>
      <c r="B161" s="66">
        <f t="shared" si="3"/>
        <v>0</v>
      </c>
      <c r="C161" s="66">
        <f t="shared" si="2"/>
        <v>0</v>
      </c>
      <c r="D161" s="66">
        <v>43</v>
      </c>
      <c r="E161" s="66">
        <v>21</v>
      </c>
      <c r="F161" s="65" t="s">
        <v>75</v>
      </c>
      <c r="G161" s="66"/>
    </row>
    <row r="162" spans="1:7" s="65" customFormat="1" ht="6" hidden="1">
      <c r="A162" s="65" t="s">
        <v>22</v>
      </c>
      <c r="B162" s="66">
        <f t="shared" si="3"/>
        <v>0</v>
      </c>
      <c r="C162" s="66">
        <f t="shared" si="2"/>
        <v>0</v>
      </c>
      <c r="D162" s="66">
        <v>36</v>
      </c>
      <c r="E162" s="66">
        <v>18</v>
      </c>
      <c r="F162" s="65" t="s">
        <v>75</v>
      </c>
      <c r="G162" s="66"/>
    </row>
    <row r="163" spans="1:7" s="65" customFormat="1" ht="6" hidden="1">
      <c r="A163" s="65" t="s">
        <v>78</v>
      </c>
      <c r="B163" s="66">
        <f t="shared" si="3"/>
        <v>0</v>
      </c>
      <c r="C163" s="66">
        <f t="shared" si="2"/>
        <v>0</v>
      </c>
      <c r="D163" s="66">
        <v>37</v>
      </c>
      <c r="E163" s="66">
        <v>19</v>
      </c>
      <c r="F163" s="65" t="s">
        <v>75</v>
      </c>
      <c r="G163" s="66"/>
    </row>
    <row r="164" spans="1:7" s="65" customFormat="1" ht="6" hidden="1">
      <c r="A164" s="65" t="s">
        <v>79</v>
      </c>
      <c r="B164" s="66">
        <f t="shared" si="3"/>
        <v>0</v>
      </c>
      <c r="C164" s="66">
        <f t="shared" si="2"/>
        <v>0</v>
      </c>
      <c r="D164" s="66">
        <v>35</v>
      </c>
      <c r="E164" s="66">
        <v>18</v>
      </c>
      <c r="F164" s="65" t="s">
        <v>75</v>
      </c>
      <c r="G164" s="66"/>
    </row>
    <row r="165" spans="1:7" s="65" customFormat="1" ht="6" hidden="1">
      <c r="A165" s="65" t="s">
        <v>80</v>
      </c>
      <c r="B165" s="66">
        <f t="shared" si="3"/>
        <v>0</v>
      </c>
      <c r="C165" s="66">
        <f t="shared" si="2"/>
        <v>0</v>
      </c>
      <c r="D165" s="66">
        <v>37</v>
      </c>
      <c r="E165" s="66">
        <v>19</v>
      </c>
      <c r="F165" s="65" t="s">
        <v>75</v>
      </c>
      <c r="G165" s="66"/>
    </row>
    <row r="166" spans="1:7" s="65" customFormat="1" ht="6" hidden="1">
      <c r="A166" s="65" t="s">
        <v>81</v>
      </c>
      <c r="B166" s="66">
        <f t="shared" si="3"/>
        <v>0</v>
      </c>
      <c r="C166" s="66">
        <f t="shared" si="2"/>
        <v>0</v>
      </c>
      <c r="D166" s="66">
        <v>35</v>
      </c>
      <c r="E166" s="66">
        <v>18</v>
      </c>
      <c r="F166" s="65" t="s">
        <v>75</v>
      </c>
      <c r="G166" s="66"/>
    </row>
    <row r="167" spans="1:7" s="65" customFormat="1" ht="6" hidden="1">
      <c r="A167" s="65" t="s">
        <v>82</v>
      </c>
      <c r="B167" s="66">
        <f t="shared" si="3"/>
        <v>0</v>
      </c>
      <c r="C167" s="66">
        <f t="shared" si="2"/>
        <v>0</v>
      </c>
      <c r="D167" s="66">
        <v>37</v>
      </c>
      <c r="E167" s="66">
        <v>19</v>
      </c>
      <c r="F167" s="65" t="s">
        <v>75</v>
      </c>
      <c r="G167" s="66"/>
    </row>
    <row r="168" spans="1:7" s="65" customFormat="1" ht="6" hidden="1">
      <c r="A168" s="65" t="s">
        <v>83</v>
      </c>
      <c r="B168" s="66">
        <f t="shared" si="3"/>
        <v>0</v>
      </c>
      <c r="C168" s="66">
        <f t="shared" si="2"/>
        <v>0</v>
      </c>
      <c r="D168" s="66">
        <v>35</v>
      </c>
      <c r="E168" s="66">
        <v>18</v>
      </c>
      <c r="F168" s="65" t="s">
        <v>75</v>
      </c>
      <c r="G168" s="66"/>
    </row>
    <row r="169" spans="1:7" s="65" customFormat="1" ht="6" hidden="1">
      <c r="A169" s="65" t="s">
        <v>84</v>
      </c>
      <c r="B169" s="66">
        <f t="shared" si="3"/>
        <v>0</v>
      </c>
      <c r="C169" s="66">
        <f t="shared" si="2"/>
        <v>0</v>
      </c>
      <c r="D169" s="66">
        <v>37</v>
      </c>
      <c r="E169" s="66">
        <v>19</v>
      </c>
      <c r="F169" s="65" t="s">
        <v>75</v>
      </c>
      <c r="G169" s="66"/>
    </row>
    <row r="170" spans="1:7" s="65" customFormat="1" ht="6" hidden="1">
      <c r="A170" s="65" t="s">
        <v>85</v>
      </c>
      <c r="B170" s="66">
        <f t="shared" si="3"/>
        <v>0</v>
      </c>
      <c r="C170" s="66">
        <f t="shared" si="2"/>
        <v>0</v>
      </c>
      <c r="D170" s="66">
        <v>35</v>
      </c>
      <c r="E170" s="66">
        <v>18</v>
      </c>
      <c r="F170" s="65" t="s">
        <v>75</v>
      </c>
      <c r="G170" s="66"/>
    </row>
    <row r="171" spans="1:7" s="65" customFormat="1" ht="6" hidden="1"/>
    <row r="172" spans="1:7" s="65" customFormat="1" ht="6" hidden="1">
      <c r="A172" s="65" t="s">
        <v>131</v>
      </c>
      <c r="B172" s="65" t="s">
        <v>86</v>
      </c>
    </row>
    <row r="173" spans="1:7" s="65" customFormat="1" ht="6" hidden="1">
      <c r="A173" s="65" t="s">
        <v>132</v>
      </c>
      <c r="B173" s="65">
        <v>0</v>
      </c>
      <c r="C173" s="65" t="b">
        <v>0</v>
      </c>
      <c r="D173" s="65" t="b">
        <v>0</v>
      </c>
      <c r="E173" s="65" t="b">
        <v>0</v>
      </c>
      <c r="F173" s="65">
        <v>0</v>
      </c>
      <c r="G173" s="65">
        <v>0</v>
      </c>
    </row>
    <row r="174" spans="1:7" s="65" customFormat="1" ht="6" hidden="1">
      <c r="A174" s="65" t="s">
        <v>133</v>
      </c>
    </row>
    <row r="175" spans="1:7" s="65" customFormat="1" ht="6" hidden="1">
      <c r="A175" s="65" t="s">
        <v>134</v>
      </c>
    </row>
    <row r="176" spans="1:7" s="65" customFormat="1" ht="6" hidden="1">
      <c r="A176" s="65" t="s">
        <v>135</v>
      </c>
    </row>
    <row r="177" spans="1:1" s="65" customFormat="1" ht="6" hidden="1">
      <c r="A177" s="65" t="s">
        <v>64</v>
      </c>
    </row>
    <row r="178" spans="1:1" s="65" customFormat="1" ht="6" hidden="1">
      <c r="A178" s="65" t="s">
        <v>136</v>
      </c>
    </row>
    <row r="179" spans="1:1" s="65" customFormat="1" ht="6" hidden="1">
      <c r="A179" s="65" t="s">
        <v>137</v>
      </c>
    </row>
  </sheetData>
  <sheetProtection sheet="1" formatCells="0" formatColumns="0" formatRows="0" insertColumns="0" insertRows="0" autoFilter="0"/>
  <mergeCells count="247">
    <mergeCell ref="AE51:AM51"/>
    <mergeCell ref="AT6:AT7"/>
    <mergeCell ref="L7:AM7"/>
    <mergeCell ref="S8:Y8"/>
    <mergeCell ref="AG8:AM8"/>
    <mergeCell ref="L9:AM9"/>
    <mergeCell ref="A10:H12"/>
    <mergeCell ref="A3:A9"/>
    <mergeCell ref="L3:AF3"/>
    <mergeCell ref="AG3:AM3"/>
    <mergeCell ref="L4:AF4"/>
    <mergeCell ref="AG4:AM4"/>
    <mergeCell ref="AP4:AT4"/>
    <mergeCell ref="L5:AB5"/>
    <mergeCell ref="AC5:AF5"/>
    <mergeCell ref="AG5:AK5"/>
    <mergeCell ref="AL5:AM5"/>
    <mergeCell ref="AP5:AT5"/>
    <mergeCell ref="H16:J16"/>
    <mergeCell ref="A24:E24"/>
    <mergeCell ref="A25:E25"/>
    <mergeCell ref="F25:J25"/>
    <mergeCell ref="K25:AM25"/>
    <mergeCell ref="B17:AM23"/>
    <mergeCell ref="B6:K7"/>
    <mergeCell ref="Q6:R6"/>
    <mergeCell ref="T6:V6"/>
    <mergeCell ref="W15:Z15"/>
    <mergeCell ref="AD15:AE15"/>
    <mergeCell ref="AA15:AC15"/>
    <mergeCell ref="AI15:AK15"/>
    <mergeCell ref="W14:Z14"/>
    <mergeCell ref="AA14:AC14"/>
    <mergeCell ref="AD14:AE14"/>
    <mergeCell ref="AF14:AH14"/>
    <mergeCell ref="AI14:AK14"/>
    <mergeCell ref="F30:J30"/>
    <mergeCell ref="K30:AM30"/>
    <mergeCell ref="F31:J31"/>
    <mergeCell ref="K31:AM31"/>
    <mergeCell ref="B30:E30"/>
    <mergeCell ref="B31:E31"/>
    <mergeCell ref="B32:E32"/>
    <mergeCell ref="B33:E33"/>
    <mergeCell ref="AL14:AM14"/>
    <mergeCell ref="K16:AA16"/>
    <mergeCell ref="AD16:AL16"/>
    <mergeCell ref="F28:J28"/>
    <mergeCell ref="K28:AM28"/>
    <mergeCell ref="F29:J29"/>
    <mergeCell ref="K29:AM29"/>
    <mergeCell ref="F26:J26"/>
    <mergeCell ref="K26:AM26"/>
    <mergeCell ref="F27:J27"/>
    <mergeCell ref="K27:AM27"/>
    <mergeCell ref="B26:E26"/>
    <mergeCell ref="B27:E27"/>
    <mergeCell ref="B28:E28"/>
    <mergeCell ref="B29:E29"/>
    <mergeCell ref="F34:J34"/>
    <mergeCell ref="K34:AM34"/>
    <mergeCell ref="F35:J35"/>
    <mergeCell ref="K35:AM35"/>
    <mergeCell ref="B34:E34"/>
    <mergeCell ref="B35:E35"/>
    <mergeCell ref="B36:E36"/>
    <mergeCell ref="B37:E37"/>
    <mergeCell ref="F32:J32"/>
    <mergeCell ref="K32:AM32"/>
    <mergeCell ref="F33:J33"/>
    <mergeCell ref="K33:AM33"/>
    <mergeCell ref="F38:J38"/>
    <mergeCell ref="K38:AM38"/>
    <mergeCell ref="F39:J39"/>
    <mergeCell ref="K39:AM39"/>
    <mergeCell ref="B38:E38"/>
    <mergeCell ref="B39:E39"/>
    <mergeCell ref="B40:E40"/>
    <mergeCell ref="B41:E41"/>
    <mergeCell ref="F36:J36"/>
    <mergeCell ref="K36:AM36"/>
    <mergeCell ref="F37:J37"/>
    <mergeCell ref="K37:AM37"/>
    <mergeCell ref="K43:AM43"/>
    <mergeCell ref="B42:E42"/>
    <mergeCell ref="B43:E43"/>
    <mergeCell ref="B44:E44"/>
    <mergeCell ref="B45:E45"/>
    <mergeCell ref="F40:J40"/>
    <mergeCell ref="K40:AM40"/>
    <mergeCell ref="F41:J41"/>
    <mergeCell ref="K41:AM41"/>
    <mergeCell ref="A60:E60"/>
    <mergeCell ref="A61:E61"/>
    <mergeCell ref="F61:J61"/>
    <mergeCell ref="K61:AM61"/>
    <mergeCell ref="H51:J51"/>
    <mergeCell ref="A46:E46"/>
    <mergeCell ref="B52:AM59"/>
    <mergeCell ref="F70:J70"/>
    <mergeCell ref="K70:AM70"/>
    <mergeCell ref="F62:J62"/>
    <mergeCell ref="K62:AM62"/>
    <mergeCell ref="F63:J63"/>
    <mergeCell ref="K63:AM63"/>
    <mergeCell ref="F67:J67"/>
    <mergeCell ref="K67:AM67"/>
    <mergeCell ref="F68:J68"/>
    <mergeCell ref="K68:AM68"/>
    <mergeCell ref="F69:J69"/>
    <mergeCell ref="K69:AM69"/>
    <mergeCell ref="F66:J66"/>
    <mergeCell ref="K66:AM66"/>
    <mergeCell ref="F64:J64"/>
    <mergeCell ref="K64:AM64"/>
    <mergeCell ref="F46:J46"/>
    <mergeCell ref="F65:J65"/>
    <mergeCell ref="K65:AM65"/>
    <mergeCell ref="AL15:AM15"/>
    <mergeCell ref="AF15:AH15"/>
    <mergeCell ref="W49:Z49"/>
    <mergeCell ref="AA49:AC49"/>
    <mergeCell ref="AD49:AE49"/>
    <mergeCell ref="AF49:AH49"/>
    <mergeCell ref="AI49:AK49"/>
    <mergeCell ref="AL49:AM49"/>
    <mergeCell ref="W50:Z50"/>
    <mergeCell ref="AA50:AC50"/>
    <mergeCell ref="AD50:AE50"/>
    <mergeCell ref="AF50:AH50"/>
    <mergeCell ref="AI50:AK50"/>
    <mergeCell ref="AL50:AM50"/>
    <mergeCell ref="K46:AM46"/>
    <mergeCell ref="F44:J44"/>
    <mergeCell ref="K44:AM44"/>
    <mergeCell ref="F45:J45"/>
    <mergeCell ref="K45:AM45"/>
    <mergeCell ref="F42:J42"/>
    <mergeCell ref="K42:AM42"/>
    <mergeCell ref="F43:J43"/>
    <mergeCell ref="F71:J71"/>
    <mergeCell ref="K71:AM71"/>
    <mergeCell ref="F72:J72"/>
    <mergeCell ref="K72:AM72"/>
    <mergeCell ref="F73:J73"/>
    <mergeCell ref="K73:AM73"/>
    <mergeCell ref="B71:E71"/>
    <mergeCell ref="B72:E72"/>
    <mergeCell ref="B73:E73"/>
    <mergeCell ref="F74:J74"/>
    <mergeCell ref="K74:AM74"/>
    <mergeCell ref="F75:J75"/>
    <mergeCell ref="K75:AM75"/>
    <mergeCell ref="F76:J76"/>
    <mergeCell ref="K76:AM76"/>
    <mergeCell ref="B74:E74"/>
    <mergeCell ref="B75:E75"/>
    <mergeCell ref="B76:E76"/>
    <mergeCell ref="F77:J77"/>
    <mergeCell ref="K77:AM77"/>
    <mergeCell ref="F78:J78"/>
    <mergeCell ref="K78:AM78"/>
    <mergeCell ref="F79:J79"/>
    <mergeCell ref="K79:AM79"/>
    <mergeCell ref="B77:E77"/>
    <mergeCell ref="B78:E78"/>
    <mergeCell ref="B79:E79"/>
    <mergeCell ref="F80:J80"/>
    <mergeCell ref="K80:AM80"/>
    <mergeCell ref="F81:J81"/>
    <mergeCell ref="K81:AM81"/>
    <mergeCell ref="A82:E82"/>
    <mergeCell ref="F82:J82"/>
    <mergeCell ref="K82:AM82"/>
    <mergeCell ref="B80:E80"/>
    <mergeCell ref="B81:E81"/>
    <mergeCell ref="B95:E95"/>
    <mergeCell ref="B96:E96"/>
    <mergeCell ref="W85:Z85"/>
    <mergeCell ref="AA85:AC85"/>
    <mergeCell ref="AD85:AE85"/>
    <mergeCell ref="AF85:AH85"/>
    <mergeCell ref="AI85:AK85"/>
    <mergeCell ref="AL85:AM85"/>
    <mergeCell ref="H87:J87"/>
    <mergeCell ref="W86:Z86"/>
    <mergeCell ref="AA86:AC86"/>
    <mergeCell ref="AD86:AE86"/>
    <mergeCell ref="AF86:AH86"/>
    <mergeCell ref="AI86:AK86"/>
    <mergeCell ref="AL86:AM86"/>
    <mergeCell ref="K87:AA87"/>
    <mergeCell ref="AD87:AL87"/>
    <mergeCell ref="A90:E90"/>
    <mergeCell ref="A91:E91"/>
    <mergeCell ref="F91:J91"/>
    <mergeCell ref="K91:AM91"/>
    <mergeCell ref="F92:J92"/>
    <mergeCell ref="K92:AM92"/>
    <mergeCell ref="K93:AM93"/>
    <mergeCell ref="B93:E93"/>
    <mergeCell ref="A118:AK118"/>
    <mergeCell ref="A123:AK123"/>
    <mergeCell ref="F100:J100"/>
    <mergeCell ref="K100:AM100"/>
    <mergeCell ref="F101:J101"/>
    <mergeCell ref="K101:AM101"/>
    <mergeCell ref="F102:J102"/>
    <mergeCell ref="K102:AM102"/>
    <mergeCell ref="F96:J96"/>
    <mergeCell ref="K96:AM96"/>
    <mergeCell ref="A104:E104"/>
    <mergeCell ref="F104:J104"/>
    <mergeCell ref="K104:AM104"/>
    <mergeCell ref="A112:AK112"/>
    <mergeCell ref="F97:J97"/>
    <mergeCell ref="K97:AM97"/>
    <mergeCell ref="F98:J98"/>
    <mergeCell ref="K98:AM98"/>
    <mergeCell ref="F99:J99"/>
    <mergeCell ref="K99:AM99"/>
    <mergeCell ref="B97:E97"/>
    <mergeCell ref="B94:E94"/>
    <mergeCell ref="B98:E98"/>
    <mergeCell ref="B99:E99"/>
    <mergeCell ref="B100:E100"/>
    <mergeCell ref="B101:E101"/>
    <mergeCell ref="B102:E102"/>
    <mergeCell ref="B103:E103"/>
    <mergeCell ref="B62:E62"/>
    <mergeCell ref="B63:E63"/>
    <mergeCell ref="B64:E64"/>
    <mergeCell ref="B65:E65"/>
    <mergeCell ref="B66:E66"/>
    <mergeCell ref="B67:E67"/>
    <mergeCell ref="B68:E68"/>
    <mergeCell ref="B69:E69"/>
    <mergeCell ref="B70:E70"/>
    <mergeCell ref="B88:AM89"/>
    <mergeCell ref="F103:J103"/>
    <mergeCell ref="K103:AM103"/>
    <mergeCell ref="F94:J94"/>
    <mergeCell ref="K94:AM94"/>
    <mergeCell ref="F95:J95"/>
    <mergeCell ref="K95:AM95"/>
    <mergeCell ref="B92:E92"/>
    <mergeCell ref="F93:J93"/>
  </mergeCells>
  <phoneticPr fontId="2"/>
  <dataValidations count="4">
    <dataValidation imeMode="halfAlpha" allowBlank="1" showInputMessage="1" showErrorMessage="1" sqref="J47:N47 AD47:AH47 S47:X47 AM47 J83:N83 AD83:AH83 S83:X83 AM83 S85:V86 J85:N86"/>
    <dataValidation type="list" allowBlank="1" showInputMessage="1" showErrorMessage="1" sqref="L5:AB5">
      <formula1>$A$136:$A$170</formula1>
    </dataValidation>
    <dataValidation type="list" allowBlank="1" showInputMessage="1" showErrorMessage="1" sqref="H16:J16">
      <formula1>$A$172:$A$176</formula1>
    </dataValidation>
    <dataValidation type="list" allowBlank="1" showInputMessage="1" showErrorMessage="1" sqref="H87:J87">
      <formula1>$A$178:$A$179</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47" max="39" man="1"/>
    <brk id="83"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7661" r:id="rId6" name="Check Box 13">
              <controlPr defaultSize="0" autoFill="0" autoLine="0" autoPict="0">
                <anchor moveWithCells="1">
                  <from>
                    <xdr:col>7</xdr:col>
                    <xdr:colOff>152400</xdr:colOff>
                    <xdr:row>10</xdr:row>
                    <xdr:rowOff>219075</xdr:rowOff>
                  </from>
                  <to>
                    <xdr:col>9</xdr:col>
                    <xdr:colOff>47625</xdr:colOff>
                    <xdr:row>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別紙２－１</vt:lpstr>
      <vt:lpstr>別紙２ー２</vt:lpstr>
      <vt:lpstr>R４個票１</vt:lpstr>
      <vt:lpstr>'R４個票１'!Print_Area</vt:lpstr>
      <vt:lpstr>'別紙２－１'!Print_Area</vt:lpstr>
      <vt:lpstr>別紙２ー２!Print_Area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2022-07-07T10:03:55Z</dcterms:created>
  <dcterms:modified xsi:type="dcterms:W3CDTF">2022-07-12T11:56:07Z</dcterms:modified>
</cp:coreProperties>
</file>