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0\disk\03 課：地域生活支援班\020 身体障害者手帳・療育手帳\04 手帳所持者数\R7\HP用\"/>
    </mc:Choice>
  </mc:AlternateContent>
  <workbookProtection lockStructure="1"/>
  <bookViews>
    <workbookView xWindow="0" yWindow="0" windowWidth="28800" windowHeight="12210"/>
  </bookViews>
  <sheets>
    <sheet name="R6療育手帳所持者数(全県)" sheetId="4" r:id="rId1"/>
  </sheets>
  <definedNames>
    <definedName name="_xlnm.Print_Area" localSheetId="0">'R6療育手帳所持者数(全県)'!$B$1:$R$47</definedName>
  </definedNames>
  <calcPr calcId="162913"/>
</workbook>
</file>

<file path=xl/calcChain.xml><?xml version="1.0" encoding="utf-8"?>
<calcChain xmlns="http://schemas.openxmlformats.org/spreadsheetml/2006/main">
  <c r="O18" i="4" l="1"/>
  <c r="P18" i="4"/>
  <c r="D39" i="4" l="1"/>
  <c r="D28" i="4"/>
  <c r="D19" i="4"/>
  <c r="Q15" i="4"/>
  <c r="R15" i="4" s="1"/>
  <c r="Q12" i="4"/>
  <c r="Q8" i="4"/>
  <c r="Q11" i="4" s="1"/>
  <c r="Q7" i="4"/>
  <c r="R7" i="4"/>
  <c r="Q6" i="4"/>
  <c r="Q5" i="4"/>
  <c r="H36" i="4"/>
  <c r="H35" i="4"/>
  <c r="I35" i="4" s="1"/>
  <c r="C35" i="4" s="1"/>
  <c r="H34" i="4"/>
  <c r="I34" i="4" s="1"/>
  <c r="C34" i="4" s="1"/>
  <c r="H33" i="4"/>
  <c r="I33" i="4" s="1"/>
  <c r="H32" i="4"/>
  <c r="I32" i="4"/>
  <c r="H31" i="4"/>
  <c r="I31" i="4" s="1"/>
  <c r="H30" i="4"/>
  <c r="I30" i="4" s="1"/>
  <c r="C30" i="4" s="1"/>
  <c r="H29" i="4"/>
  <c r="H39" i="4" s="1"/>
  <c r="I39" i="4" s="1"/>
  <c r="H26" i="4"/>
  <c r="I26" i="4"/>
  <c r="H25" i="4"/>
  <c r="I25" i="4"/>
  <c r="H24" i="4"/>
  <c r="I24" i="4"/>
  <c r="H23" i="4"/>
  <c r="I23" i="4"/>
  <c r="C23" i="4" s="1"/>
  <c r="H22" i="4"/>
  <c r="I22" i="4"/>
  <c r="H21" i="4"/>
  <c r="I21" i="4"/>
  <c r="H20" i="4"/>
  <c r="H18" i="4"/>
  <c r="I18" i="4" s="1"/>
  <c r="H17" i="4"/>
  <c r="I17" i="4" s="1"/>
  <c r="C17" i="4" s="1"/>
  <c r="H16" i="4"/>
  <c r="I16" i="4"/>
  <c r="H15" i="4"/>
  <c r="I15" i="4" s="1"/>
  <c r="C15" i="4" s="1"/>
  <c r="H14" i="4"/>
  <c r="I14" i="4" s="1"/>
  <c r="H13" i="4"/>
  <c r="I13" i="4"/>
  <c r="H12" i="4"/>
  <c r="I12" i="4"/>
  <c r="H11" i="4"/>
  <c r="I11" i="4"/>
  <c r="H10" i="4"/>
  <c r="H9" i="4"/>
  <c r="I9" i="4" s="1"/>
  <c r="C9" i="4" s="1"/>
  <c r="H8" i="4"/>
  <c r="H19" i="4" s="1"/>
  <c r="H7" i="4"/>
  <c r="I7" i="4"/>
  <c r="I10" i="4"/>
  <c r="H6" i="4"/>
  <c r="N15" i="4"/>
  <c r="N12" i="4"/>
  <c r="O12" i="4"/>
  <c r="N8" i="4"/>
  <c r="O8" i="4"/>
  <c r="N7" i="4"/>
  <c r="O7" i="4"/>
  <c r="N6" i="4"/>
  <c r="N5" i="4"/>
  <c r="N11" i="4" s="1"/>
  <c r="E36" i="4"/>
  <c r="F36" i="4" s="1"/>
  <c r="C36" i="4" s="1"/>
  <c r="E35" i="4"/>
  <c r="F35" i="4"/>
  <c r="E34" i="4"/>
  <c r="F34" i="4"/>
  <c r="E33" i="4"/>
  <c r="E32" i="4"/>
  <c r="F32" i="4" s="1"/>
  <c r="C32" i="4" s="1"/>
  <c r="E31" i="4"/>
  <c r="E39" i="4" s="1"/>
  <c r="F39" i="4" s="1"/>
  <c r="E30" i="4"/>
  <c r="E29" i="4"/>
  <c r="F29" i="4"/>
  <c r="E26" i="4"/>
  <c r="F26" i="4" s="1"/>
  <c r="C26" i="4" s="1"/>
  <c r="E25" i="4"/>
  <c r="F25" i="4" s="1"/>
  <c r="C25" i="4" s="1"/>
  <c r="E24" i="4"/>
  <c r="F24" i="4" s="1"/>
  <c r="C24" i="4" s="1"/>
  <c r="E23" i="4"/>
  <c r="F23" i="4"/>
  <c r="E22" i="4"/>
  <c r="F22" i="4"/>
  <c r="E21" i="4"/>
  <c r="E20" i="4"/>
  <c r="F20" i="4" s="1"/>
  <c r="C20" i="4" s="1"/>
  <c r="E18" i="4"/>
  <c r="E17" i="4"/>
  <c r="F17" i="4"/>
  <c r="E16" i="4"/>
  <c r="F16" i="4"/>
  <c r="C16" i="4" s="1"/>
  <c r="E15" i="4"/>
  <c r="F15" i="4"/>
  <c r="E14" i="4"/>
  <c r="E13" i="4"/>
  <c r="F13" i="4" s="1"/>
  <c r="C13" i="4" s="1"/>
  <c r="E12" i="4"/>
  <c r="F12" i="4"/>
  <c r="E11" i="4"/>
  <c r="F11" i="4"/>
  <c r="C11" i="4" s="1"/>
  <c r="E10" i="4"/>
  <c r="F10" i="4"/>
  <c r="C10" i="4" s="1"/>
  <c r="E9" i="4"/>
  <c r="F9" i="4"/>
  <c r="E8" i="4"/>
  <c r="F8" i="4"/>
  <c r="E7" i="4"/>
  <c r="E6" i="4"/>
  <c r="F6" i="4" s="1"/>
  <c r="AB39" i="4"/>
  <c r="AA39" i="4"/>
  <c r="Z39" i="4"/>
  <c r="Y39" i="4"/>
  <c r="R12" i="4"/>
  <c r="M14" i="4"/>
  <c r="R6" i="4"/>
  <c r="L6" i="4" s="1"/>
  <c r="F33" i="4"/>
  <c r="C33" i="4" s="1"/>
  <c r="F21" i="4"/>
  <c r="C21" i="4" s="1"/>
  <c r="F14" i="4"/>
  <c r="C14" i="4" s="1"/>
  <c r="G19" i="4"/>
  <c r="F7" i="4"/>
  <c r="I36" i="4"/>
  <c r="Q14" i="4"/>
  <c r="R14" i="4" s="1"/>
  <c r="P14" i="4"/>
  <c r="F18" i="4"/>
  <c r="I5" i="4"/>
  <c r="F5" i="4"/>
  <c r="C5" i="4" s="1"/>
  <c r="I20" i="4"/>
  <c r="M11" i="4"/>
  <c r="O6" i="4"/>
  <c r="P11" i="4"/>
  <c r="G39" i="4"/>
  <c r="G28" i="4"/>
  <c r="I28" i="4" s="1"/>
  <c r="R8" i="4"/>
  <c r="L8" i="4" s="1"/>
  <c r="R5" i="4"/>
  <c r="I6" i="4"/>
  <c r="N14" i="4"/>
  <c r="L7" i="4"/>
  <c r="C22" i="4"/>
  <c r="H28" i="4"/>
  <c r="C12" i="4"/>
  <c r="C7" i="4"/>
  <c r="O15" i="4"/>
  <c r="L15" i="4" s="1"/>
  <c r="F30" i="4"/>
  <c r="E19" i="4"/>
  <c r="M18" i="4"/>
  <c r="M33" i="4"/>
  <c r="N18" i="4"/>
  <c r="N33" i="4" l="1"/>
  <c r="C18" i="4"/>
  <c r="C6" i="4"/>
  <c r="F19" i="4"/>
  <c r="C39" i="4"/>
  <c r="O11" i="4"/>
  <c r="L11" i="4" s="1"/>
  <c r="Q18" i="4"/>
  <c r="I29" i="4"/>
  <c r="C29" i="4" s="1"/>
  <c r="F31" i="4"/>
  <c r="C31" i="4" s="1"/>
  <c r="M38" i="4"/>
  <c r="L12" i="4"/>
  <c r="E28" i="4"/>
  <c r="N38" i="4" s="1"/>
  <c r="O14" i="4"/>
  <c r="L14" i="4" s="1"/>
  <c r="I8" i="4"/>
  <c r="C8" i="4" s="1"/>
  <c r="R11" i="4"/>
  <c r="O5" i="4"/>
  <c r="L5" i="4" s="1"/>
  <c r="C19" i="4" l="1"/>
  <c r="F28" i="4"/>
  <c r="C28" i="4" s="1"/>
  <c r="Q38" i="4"/>
  <c r="O38" i="4"/>
  <c r="Q33" i="4"/>
  <c r="R34" i="4" s="1"/>
  <c r="O33" i="4"/>
  <c r="I19" i="4"/>
  <c r="R39" i="4" l="1"/>
  <c r="P33" i="4"/>
  <c r="O34" i="4" s="1"/>
  <c r="R18" i="4"/>
  <c r="L18" i="4" s="1"/>
  <c r="P38" i="4"/>
  <c r="O39" i="4" s="1"/>
  <c r="R33" i="4" l="1"/>
  <c r="L33" i="4" s="1"/>
  <c r="R38" i="4"/>
  <c r="L38" i="4" s="1"/>
</calcChain>
</file>

<file path=xl/sharedStrings.xml><?xml version="1.0" encoding="utf-8"?>
<sst xmlns="http://schemas.openxmlformats.org/spreadsheetml/2006/main" count="130" uniqueCount="60">
  <si>
    <t>療育手帳所持者数</t>
    <rPh sb="0" eb="2">
      <t>リョウイク</t>
    </rPh>
    <rPh sb="2" eb="4">
      <t>テチョウ</t>
    </rPh>
    <rPh sb="4" eb="7">
      <t>ショジシャ</t>
    </rPh>
    <rPh sb="7" eb="8">
      <t>スウ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</si>
  <si>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</si>
  <si>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</si>
  <si>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Ａ</t>
    <phoneticPr fontId="2"/>
  </si>
  <si>
    <t>Ｂ</t>
    <phoneticPr fontId="2"/>
  </si>
  <si>
    <t>児</t>
    <rPh sb="0" eb="1">
      <t>ジ</t>
    </rPh>
    <phoneticPr fontId="2"/>
  </si>
  <si>
    <t>者</t>
    <rPh sb="0" eb="1">
      <t>シャ</t>
    </rPh>
    <phoneticPr fontId="2"/>
  </si>
  <si>
    <t>計</t>
    <rPh sb="0" eb="1">
      <t>ケイ</t>
    </rPh>
    <phoneticPr fontId="2"/>
  </si>
  <si>
    <t>全県</t>
    <rPh sb="0" eb="2">
      <t>ゼンケン</t>
    </rPh>
    <phoneticPr fontId="2"/>
  </si>
  <si>
    <t>児計</t>
    <rPh sb="0" eb="1">
      <t>ジドウ</t>
    </rPh>
    <rPh sb="1" eb="2">
      <t>ケイ</t>
    </rPh>
    <phoneticPr fontId="2"/>
  </si>
  <si>
    <t>者計</t>
    <rPh sb="0" eb="1">
      <t>シャ</t>
    </rPh>
    <rPh sb="1" eb="2">
      <t>ケイ</t>
    </rPh>
    <phoneticPr fontId="2"/>
  </si>
  <si>
    <t>仙台市除</t>
    <rPh sb="0" eb="3">
      <t>センダイシ</t>
    </rPh>
    <rPh sb="3" eb="4">
      <t>ノゾ</t>
    </rPh>
    <phoneticPr fontId="2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</si>
  <si>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</si>
  <si>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</si>
  <si>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</si>
  <si>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</si>
  <si>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</si>
  <si>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</si>
  <si>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</si>
  <si>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</si>
  <si>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</si>
  <si>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</si>
  <si>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</si>
  <si>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</si>
  <si>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</si>
  <si>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</si>
  <si>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</si>
  <si>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</si>
  <si>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</si>
  <si>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</si>
  <si>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</si>
  <si>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</si>
  <si>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仙南計</t>
    <phoneticPr fontId="2"/>
  </si>
  <si>
    <t>亘理町</t>
  </si>
  <si>
    <t>山元町</t>
  </si>
  <si>
    <t>松島町</t>
  </si>
  <si>
    <t>七ヶ浜町</t>
  </si>
  <si>
    <t>利府町</t>
  </si>
  <si>
    <t>大和町</t>
  </si>
  <si>
    <t>大郷町</t>
  </si>
  <si>
    <t>仙台計</t>
    <phoneticPr fontId="2"/>
  </si>
  <si>
    <t>加美町</t>
  </si>
  <si>
    <t>涌谷町</t>
  </si>
  <si>
    <t>美里町</t>
  </si>
  <si>
    <t>大崎計</t>
    <phoneticPr fontId="2"/>
  </si>
  <si>
    <t>女川町</t>
  </si>
  <si>
    <t>石巻計</t>
    <phoneticPr fontId="2"/>
  </si>
  <si>
    <t>南三陸町</t>
  </si>
  <si>
    <t>富谷市</t>
    <rPh sb="0" eb="2">
      <t>トミヤ</t>
    </rPh>
    <rPh sb="2" eb="3">
      <t>シ</t>
    </rPh>
    <phoneticPr fontId="2"/>
  </si>
  <si>
    <t>１３市計</t>
    <phoneticPr fontId="2"/>
  </si>
  <si>
    <t>大衡村</t>
    <rPh sb="0" eb="3">
      <t>オオヒラムラ</t>
    </rPh>
    <phoneticPr fontId="2"/>
  </si>
  <si>
    <t>気仙沼計</t>
    <rPh sb="0" eb="3">
      <t>ケセンヌマ</t>
    </rPh>
    <rPh sb="3" eb="4">
      <t>ケイ</t>
    </rPh>
    <phoneticPr fontId="2"/>
  </si>
  <si>
    <t>色麻町</t>
    <rPh sb="0" eb="2">
      <t>シカマ</t>
    </rPh>
    <phoneticPr fontId="2"/>
  </si>
  <si>
    <t>女川町</t>
    <rPh sb="0" eb="3">
      <t>オナガワチョウ</t>
    </rPh>
    <phoneticPr fontId="2"/>
  </si>
  <si>
    <t>南三陸町</t>
    <rPh sb="0" eb="4">
      <t>ミナミサンリクチョウ</t>
    </rPh>
    <phoneticPr fontId="2"/>
  </si>
  <si>
    <t>１８－６５</t>
    <phoneticPr fontId="2"/>
  </si>
  <si>
    <t>６５以上</t>
    <rPh sb="2" eb="4">
      <t>イジョウ</t>
    </rPh>
    <phoneticPr fontId="2"/>
  </si>
  <si>
    <t>A</t>
    <phoneticPr fontId="2"/>
  </si>
  <si>
    <t>B</t>
    <phoneticPr fontId="2"/>
  </si>
  <si>
    <t>令和7年3月31日現在</t>
    <rPh sb="0" eb="1">
      <t>レイ</t>
    </rPh>
    <rPh sb="1" eb="2">
      <t>ワ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</si>
</sst>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38" fontId="3" fillId="0" borderId="0" xfId="1" applyFont="1"/>
    <xf numFmtId="38" fontId="3" fillId="2" borderId="1" xfId="1" applyFont="1" applyFill="1" applyBorder="1" applyAlignment="1">
      <alignment horizontal="distributed" vertical="center" justifyLastLine="1"/>
    </xf>
    <xf numFmtId="38" fontId="3" fillId="2" borderId="2" xfId="1" applyFont="1" applyFill="1" applyBorder="1" applyAlignment="1">
      <alignment horizontal="distributed" vertical="center" justifyLastLine="1"/>
    </xf>
    <xf numFmtId="38" fontId="3" fillId="3" borderId="3" xfId="1" applyFont="1" applyFill="1" applyBorder="1"/>
    <xf numFmtId="38" fontId="3" fillId="0" borderId="4" xfId="1" applyFont="1" applyBorder="1"/>
    <xf numFmtId="38" fontId="3" fillId="0" borderId="5" xfId="1" applyFont="1" applyBorder="1"/>
    <xf numFmtId="38" fontId="3" fillId="3" borderId="5" xfId="1" applyFont="1" applyFill="1" applyBorder="1"/>
    <xf numFmtId="38" fontId="3" fillId="3" borderId="6" xfId="1" applyFont="1" applyFill="1" applyBorder="1"/>
    <xf numFmtId="38" fontId="3" fillId="0" borderId="7" xfId="1" applyFont="1" applyBorder="1"/>
    <xf numFmtId="38" fontId="3" fillId="0" borderId="8" xfId="1" applyFont="1" applyBorder="1"/>
    <xf numFmtId="38" fontId="3" fillId="2" borderId="8" xfId="1" applyFont="1" applyFill="1" applyBorder="1"/>
    <xf numFmtId="38" fontId="3" fillId="3" borderId="9" xfId="1" applyFont="1" applyFill="1" applyBorder="1"/>
    <xf numFmtId="38" fontId="3" fillId="0" borderId="10" xfId="1" applyFont="1" applyBorder="1"/>
    <xf numFmtId="38" fontId="3" fillId="0" borderId="11" xfId="1" applyFont="1" applyBorder="1"/>
    <xf numFmtId="38" fontId="3" fillId="2" borderId="11" xfId="1" applyFont="1" applyFill="1" applyBorder="1"/>
    <xf numFmtId="38" fontId="3" fillId="3" borderId="12" xfId="1" applyFont="1" applyFill="1" applyBorder="1"/>
    <xf numFmtId="38" fontId="3" fillId="0" borderId="13" xfId="1" applyFont="1" applyBorder="1"/>
    <xf numFmtId="38" fontId="3" fillId="0" borderId="14" xfId="1" applyFont="1" applyBorder="1"/>
    <xf numFmtId="38" fontId="3" fillId="3" borderId="4" xfId="1" applyFont="1" applyFill="1" applyBorder="1"/>
    <xf numFmtId="38" fontId="3" fillId="2" borderId="15" xfId="1" applyFont="1" applyFill="1" applyBorder="1"/>
    <xf numFmtId="38" fontId="3" fillId="0" borderId="15" xfId="1" applyFont="1" applyBorder="1"/>
    <xf numFmtId="38" fontId="3" fillId="0" borderId="16" xfId="1" applyFont="1" applyBorder="1" applyAlignment="1">
      <alignment horizontal="distributed" vertical="center" justifyLastLine="1"/>
    </xf>
    <xf numFmtId="38" fontId="3" fillId="3" borderId="17" xfId="1" applyFont="1" applyFill="1" applyBorder="1"/>
    <xf numFmtId="38" fontId="3" fillId="3" borderId="18" xfId="1" applyFont="1" applyFill="1" applyBorder="1"/>
    <xf numFmtId="38" fontId="3" fillId="3" borderId="19" xfId="1" applyFont="1" applyFill="1" applyBorder="1"/>
    <xf numFmtId="38" fontId="3" fillId="3" borderId="20" xfId="1" applyFont="1" applyFill="1" applyBorder="1"/>
    <xf numFmtId="38" fontId="3" fillId="3" borderId="21" xfId="1" applyFont="1" applyFill="1" applyBorder="1"/>
    <xf numFmtId="38" fontId="3" fillId="0" borderId="22" xfId="1" applyFont="1" applyBorder="1" applyAlignment="1">
      <alignment horizontal="distributed" vertical="center" justifyLastLine="1"/>
    </xf>
    <xf numFmtId="38" fontId="3" fillId="2" borderId="14" xfId="1" applyFont="1" applyFill="1" applyBorder="1"/>
    <xf numFmtId="38" fontId="3" fillId="0" borderId="23" xfId="1" applyFont="1" applyBorder="1"/>
    <xf numFmtId="38" fontId="3" fillId="2" borderId="24" xfId="1" applyFont="1" applyFill="1" applyBorder="1" applyAlignment="1">
      <alignment horizontal="distributed" vertical="center" justifyLastLine="1"/>
    </xf>
    <xf numFmtId="38" fontId="3" fillId="3" borderId="25" xfId="1" applyFont="1" applyFill="1" applyBorder="1" applyAlignment="1">
      <alignment horizontal="distributed" vertical="center" justifyLastLine="1"/>
    </xf>
    <xf numFmtId="38" fontId="3" fillId="3" borderId="26" xfId="1" applyFont="1" applyFill="1" applyBorder="1"/>
    <xf numFmtId="38" fontId="3" fillId="2" borderId="27" xfId="1" applyFont="1" applyFill="1" applyBorder="1" applyAlignment="1">
      <alignment horizontal="distributed" vertical="center" justifyLastLine="1"/>
    </xf>
    <xf numFmtId="38" fontId="3" fillId="2" borderId="28" xfId="1" applyFont="1" applyFill="1" applyBorder="1"/>
    <xf numFmtId="38" fontId="3" fillId="2" borderId="29" xfId="1" applyFont="1" applyFill="1" applyBorder="1" applyAlignment="1">
      <alignment horizontal="distributed" vertical="center" justifyLastLine="1"/>
    </xf>
    <xf numFmtId="38" fontId="3" fillId="2" borderId="30" xfId="1" applyFont="1" applyFill="1" applyBorder="1"/>
    <xf numFmtId="38" fontId="3" fillId="2" borderId="31" xfId="1" applyFont="1" applyFill="1" applyBorder="1" applyAlignment="1">
      <alignment horizontal="distributed" vertical="center" justifyLastLine="1"/>
    </xf>
    <xf numFmtId="38" fontId="3" fillId="2" borderId="32" xfId="1" applyFont="1" applyFill="1" applyBorder="1"/>
    <xf numFmtId="38" fontId="3" fillId="2" borderId="33" xfId="1" applyFont="1" applyFill="1" applyBorder="1" applyAlignment="1">
      <alignment horizontal="distributed" vertical="center" justifyLastLine="1"/>
    </xf>
    <xf numFmtId="38" fontId="3" fillId="2" borderId="34" xfId="1" applyFont="1" applyFill="1" applyBorder="1"/>
    <xf numFmtId="38" fontId="3" fillId="0" borderId="0" xfId="1" applyFont="1" applyBorder="1"/>
    <xf numFmtId="38" fontId="3" fillId="0" borderId="35" xfId="1" applyFont="1" applyBorder="1" applyAlignment="1">
      <alignment horizontal="distributed" vertical="center" justifyLastLine="1"/>
    </xf>
    <xf numFmtId="38" fontId="3" fillId="3" borderId="18" xfId="1" applyFont="1" applyFill="1" applyBorder="1" applyAlignment="1">
      <alignment horizontal="distributed" vertical="center" justifyLastLine="1"/>
    </xf>
    <xf numFmtId="38" fontId="3" fillId="0" borderId="36" xfId="1" applyFont="1" applyFill="1" applyBorder="1" applyAlignment="1">
      <alignment horizontal="distributed" vertical="center" justifyLastLine="1"/>
    </xf>
    <xf numFmtId="38" fontId="3" fillId="0" borderId="36" xfId="1" applyFont="1" applyFill="1" applyBorder="1"/>
    <xf numFmtId="38" fontId="3" fillId="0" borderId="0" xfId="1" applyFont="1" applyFill="1" applyBorder="1" applyAlignment="1">
      <alignment horizontal="distributed" vertical="center" justifyLastLine="1"/>
    </xf>
    <xf numFmtId="38" fontId="3" fillId="0" borderId="0" xfId="1" applyFont="1" applyFill="1" applyBorder="1"/>
    <xf numFmtId="38" fontId="3" fillId="3" borderId="37" xfId="1" applyFont="1" applyFill="1" applyBorder="1"/>
    <xf numFmtId="38" fontId="3" fillId="3" borderId="38" xfId="1" applyFont="1" applyFill="1" applyBorder="1"/>
    <xf numFmtId="38" fontId="3" fillId="2" borderId="15" xfId="1" applyFont="1" applyFill="1" applyBorder="1" applyAlignment="1">
      <alignment horizontal="distributed" vertical="center" justifyLastLine="1"/>
    </xf>
    <xf numFmtId="176" fontId="3" fillId="0" borderId="0" xfId="1" applyNumberFormat="1" applyFont="1" applyAlignment="1">
      <alignment horizontal="left"/>
    </xf>
    <xf numFmtId="38" fontId="3" fillId="0" borderId="18" xfId="1" applyFont="1" applyBorder="1"/>
    <xf numFmtId="38" fontId="3" fillId="0" borderId="18" xfId="1" applyFont="1" applyBorder="1" applyAlignment="1">
      <alignment horizontal="center"/>
    </xf>
    <xf numFmtId="38" fontId="3" fillId="0" borderId="16" xfId="1" applyFont="1" applyFill="1" applyBorder="1"/>
    <xf numFmtId="38" fontId="3" fillId="0" borderId="16" xfId="1" applyFont="1" applyBorder="1" applyAlignment="1">
      <alignment vertical="center" justifyLastLine="1"/>
    </xf>
    <xf numFmtId="38" fontId="3" fillId="2" borderId="51" xfId="1" applyFont="1" applyFill="1" applyBorder="1" applyAlignment="1">
      <alignment horizontal="distributed" vertical="center" justifyLastLine="1"/>
    </xf>
    <xf numFmtId="38" fontId="3" fillId="2" borderId="52" xfId="1" applyFont="1" applyFill="1" applyBorder="1" applyAlignment="1">
      <alignment horizontal="distributed" vertical="center" justifyLastLine="1"/>
    </xf>
    <xf numFmtId="38" fontId="3" fillId="0" borderId="18" xfId="1" applyFont="1" applyBorder="1" applyAlignment="1">
      <alignment horizontal="center"/>
    </xf>
    <xf numFmtId="38" fontId="3" fillId="0" borderId="0" xfId="1" applyFont="1" applyBorder="1" applyAlignment="1">
      <alignment horizontal="left"/>
    </xf>
    <xf numFmtId="38" fontId="3" fillId="0" borderId="0" xfId="1" applyFont="1" applyBorder="1" applyAlignment="1">
      <alignment horizontal="right"/>
    </xf>
    <xf numFmtId="38" fontId="3" fillId="2" borderId="46" xfId="1" applyFont="1" applyFill="1" applyBorder="1" applyAlignment="1">
      <alignment horizontal="distributed" vertical="center" justifyLastLine="1"/>
    </xf>
    <xf numFmtId="38" fontId="3" fillId="2" borderId="47" xfId="1" applyFont="1" applyFill="1" applyBorder="1" applyAlignment="1">
      <alignment horizontal="distributed" vertical="center" justifyLastLine="1"/>
    </xf>
    <xf numFmtId="38" fontId="3" fillId="3" borderId="48" xfId="1" applyFont="1" applyFill="1" applyBorder="1" applyAlignment="1">
      <alignment horizontal="distributed" vertical="center" justifyLastLine="1"/>
    </xf>
    <xf numFmtId="38" fontId="3" fillId="3" borderId="45" xfId="1" applyFont="1" applyFill="1" applyBorder="1" applyAlignment="1">
      <alignment horizontal="distributed" vertical="center" justifyLastLine="1"/>
    </xf>
    <xf numFmtId="38" fontId="3" fillId="2" borderId="39" xfId="1" applyFont="1" applyFill="1" applyBorder="1" applyAlignment="1">
      <alignment horizontal="distributed" vertical="center" justifyLastLine="1"/>
    </xf>
    <xf numFmtId="38" fontId="3" fillId="2" borderId="40" xfId="1" applyFont="1" applyFill="1" applyBorder="1" applyAlignment="1">
      <alignment horizontal="distributed" vertical="center" justifyLastLine="1"/>
    </xf>
    <xf numFmtId="38" fontId="3" fillId="2" borderId="41" xfId="1" applyFont="1" applyFill="1" applyBorder="1" applyAlignment="1">
      <alignment horizontal="distributed" vertical="center" justifyLastLine="1"/>
    </xf>
    <xf numFmtId="38" fontId="3" fillId="0" borderId="0" xfId="1" applyFont="1" applyBorder="1" applyAlignment="1">
      <alignment horizontal="center" vertical="center" justifyLastLine="1"/>
    </xf>
    <xf numFmtId="38" fontId="3" fillId="3" borderId="42" xfId="1" applyFont="1" applyFill="1" applyBorder="1" applyAlignment="1">
      <alignment horizontal="distributed" vertical="center" justifyLastLine="1"/>
    </xf>
    <xf numFmtId="38" fontId="3" fillId="3" borderId="43" xfId="1" applyFont="1" applyFill="1" applyBorder="1" applyAlignment="1">
      <alignment horizontal="distributed" vertical="center" justifyLastLine="1"/>
    </xf>
    <xf numFmtId="38" fontId="3" fillId="3" borderId="44" xfId="1" applyFont="1" applyFill="1" applyBorder="1" applyAlignment="1">
      <alignment horizontal="distributed" vertical="center" justifyLastLine="1"/>
    </xf>
    <xf numFmtId="38" fontId="3" fillId="3" borderId="19" xfId="1" applyFont="1" applyFill="1" applyBorder="1" applyAlignment="1">
      <alignment horizontal="distributed" vertical="center" justifyLastLine="1"/>
    </xf>
    <xf numFmtId="38" fontId="3" fillId="3" borderId="6" xfId="1" applyFont="1" applyFill="1" applyBorder="1" applyAlignment="1">
      <alignment horizontal="distributed" vertical="center" justifyLastLine="1"/>
    </xf>
    <xf numFmtId="38" fontId="3" fillId="3" borderId="17" xfId="1" applyFont="1" applyFill="1" applyBorder="1" applyAlignment="1">
      <alignment horizontal="distributed" vertical="center" justifyLastLine="1"/>
    </xf>
    <xf numFmtId="38" fontId="3" fillId="2" borderId="49" xfId="1" applyFont="1" applyFill="1" applyBorder="1" applyAlignment="1">
      <alignment horizontal="distributed" vertical="center" justifyLastLine="1"/>
    </xf>
    <xf numFmtId="38" fontId="3" fillId="2" borderId="8" xfId="1" applyFont="1" applyFill="1" applyBorder="1" applyAlignment="1">
      <alignment horizontal="distributed" vertical="center" justifyLastLine="1"/>
    </xf>
    <xf numFmtId="38" fontId="3" fillId="2" borderId="50" xfId="1" applyFont="1" applyFill="1" applyBorder="1" applyAlignment="1">
      <alignment horizontal="distributed" vertical="center" justifyLastLine="1"/>
    </xf>
    <xf numFmtId="38" fontId="3" fillId="3" borderId="9" xfId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showGridLines="0" tabSelected="1" showWhiteSpace="0" view="pageBreakPreview" zoomScaleNormal="100" zoomScaleSheetLayoutView="100" workbookViewId="0">
      <selection activeCell="L40" sqref="L40"/>
    </sheetView>
  </sheetViews>
  <sheetFormatPr defaultColWidth="8.625" defaultRowHeight="12" x14ac:dyDescent="0.15"/>
  <cols>
    <col min="1" max="1" width="1.25" style="1" customWidth="1"/>
    <col min="2" max="2" width="8.625" style="1" customWidth="1"/>
    <col min="3" max="3" width="5.875" style="1" customWidth="1"/>
    <col min="4" max="4" width="4.75" style="1" customWidth="1"/>
    <col min="5" max="5" width="6" style="1" bestFit="1" customWidth="1"/>
    <col min="6" max="6" width="5.75" style="1" bestFit="1" customWidth="1"/>
    <col min="7" max="7" width="5.5" style="1" bestFit="1" customWidth="1"/>
    <col min="8" max="9" width="5.75" style="1" bestFit="1" customWidth="1"/>
    <col min="10" max="10" width="0.875" style="1" customWidth="1"/>
    <col min="11" max="11" width="8.625" style="1" customWidth="1"/>
    <col min="12" max="12" width="7" style="1" bestFit="1" customWidth="1"/>
    <col min="13" max="13" width="5.75" style="1" bestFit="1" customWidth="1"/>
    <col min="14" max="14" width="5.625" style="1" bestFit="1" customWidth="1"/>
    <col min="15" max="15" width="5.5" style="1" bestFit="1" customWidth="1"/>
    <col min="16" max="16" width="5" style="1" customWidth="1"/>
    <col min="17" max="17" width="6.125" style="1" customWidth="1"/>
    <col min="18" max="18" width="7" style="1" bestFit="1" customWidth="1"/>
    <col min="19" max="23" width="0.875" style="1" customWidth="1"/>
    <col min="24" max="24" width="8.625" style="1"/>
    <col min="25" max="28" width="5.125" style="1" customWidth="1"/>
    <col min="29" max="16384" width="8.625" style="1"/>
  </cols>
  <sheetData>
    <row r="1" spans="2:28" x14ac:dyDescent="0.15">
      <c r="K1" s="61"/>
      <c r="L1" s="61"/>
      <c r="M1" s="61"/>
      <c r="N1" s="61"/>
      <c r="O1" s="61"/>
      <c r="P1" s="61"/>
      <c r="Q1" s="61"/>
      <c r="R1" s="61"/>
    </row>
    <row r="2" spans="2:28" ht="16.5" customHeight="1" thickBot="1" x14ac:dyDescent="0.2">
      <c r="B2" s="60" t="s">
        <v>0</v>
      </c>
      <c r="C2" s="60"/>
      <c r="D2" s="60"/>
      <c r="E2" s="60"/>
      <c r="F2" s="60"/>
      <c r="G2" s="60"/>
      <c r="H2" s="60"/>
      <c r="I2" s="60"/>
      <c r="K2" s="61" t="s">
        <v>59</v>
      </c>
      <c r="L2" s="61"/>
      <c r="M2" s="61"/>
      <c r="N2" s="61"/>
      <c r="O2" s="61"/>
      <c r="P2" s="61"/>
      <c r="Q2" s="61"/>
      <c r="R2" s="61"/>
    </row>
    <row r="3" spans="2:28" ht="16.5" customHeight="1" x14ac:dyDescent="0.15">
      <c r="B3" s="62" t="s">
        <v>1</v>
      </c>
      <c r="C3" s="64" t="s">
        <v>2</v>
      </c>
      <c r="D3" s="66" t="s">
        <v>3</v>
      </c>
      <c r="E3" s="67"/>
      <c r="F3" s="67"/>
      <c r="G3" s="67" t="s">
        <v>4</v>
      </c>
      <c r="H3" s="67"/>
      <c r="I3" s="68"/>
      <c r="K3" s="62" t="s">
        <v>1</v>
      </c>
      <c r="L3" s="64" t="s">
        <v>2</v>
      </c>
      <c r="M3" s="66" t="s">
        <v>3</v>
      </c>
      <c r="N3" s="67"/>
      <c r="O3" s="67"/>
      <c r="P3" s="67" t="s">
        <v>4</v>
      </c>
      <c r="Q3" s="67"/>
      <c r="R3" s="68"/>
      <c r="X3" s="53"/>
      <c r="Y3" s="59" t="s">
        <v>55</v>
      </c>
      <c r="Z3" s="59"/>
      <c r="AA3" s="59" t="s">
        <v>56</v>
      </c>
      <c r="AB3" s="59"/>
    </row>
    <row r="4" spans="2:28" ht="16.5" customHeight="1" x14ac:dyDescent="0.15">
      <c r="B4" s="63"/>
      <c r="C4" s="65"/>
      <c r="D4" s="2" t="s">
        <v>5</v>
      </c>
      <c r="E4" s="3" t="s">
        <v>6</v>
      </c>
      <c r="F4" s="3" t="s">
        <v>7</v>
      </c>
      <c r="G4" s="3" t="s">
        <v>5</v>
      </c>
      <c r="H4" s="3" t="s">
        <v>6</v>
      </c>
      <c r="I4" s="31" t="s">
        <v>7</v>
      </c>
      <c r="K4" s="63"/>
      <c r="L4" s="65"/>
      <c r="M4" s="2" t="s">
        <v>5</v>
      </c>
      <c r="N4" s="3" t="s">
        <v>6</v>
      </c>
      <c r="O4" s="3" t="s">
        <v>7</v>
      </c>
      <c r="P4" s="51" t="s">
        <v>5</v>
      </c>
      <c r="Q4" s="51" t="s">
        <v>6</v>
      </c>
      <c r="R4" s="31" t="s">
        <v>7</v>
      </c>
      <c r="X4" s="53"/>
      <c r="Y4" s="54" t="s">
        <v>57</v>
      </c>
      <c r="Z4" s="54" t="s">
        <v>58</v>
      </c>
      <c r="AA4" s="54" t="s">
        <v>57</v>
      </c>
      <c r="AB4" s="54" t="s">
        <v>58</v>
      </c>
    </row>
    <row r="5" spans="2:28" ht="16.5" customHeight="1" thickBot="1" x14ac:dyDescent="0.2">
      <c r="B5" s="32" t="s">
        <v>12</v>
      </c>
      <c r="C5" s="4">
        <f t="shared" ref="C5:C39" si="0">F5+I5</f>
        <v>10036</v>
      </c>
      <c r="D5" s="5">
        <v>722</v>
      </c>
      <c r="E5" s="6">
        <v>2664</v>
      </c>
      <c r="F5" s="7">
        <f t="shared" ref="F5:F36" si="1">SUM(D5:E5)</f>
        <v>3386</v>
      </c>
      <c r="G5" s="6">
        <v>2207</v>
      </c>
      <c r="H5" s="6">
        <v>4443</v>
      </c>
      <c r="I5" s="33">
        <f t="shared" ref="I5:I39" si="2">SUM(G5:H5)</f>
        <v>6650</v>
      </c>
      <c r="K5" s="40" t="s">
        <v>52</v>
      </c>
      <c r="L5" s="8">
        <f>O5+R5</f>
        <v>51</v>
      </c>
      <c r="M5" s="9">
        <v>1</v>
      </c>
      <c r="N5" s="10">
        <f>Y33+AA33</f>
        <v>24</v>
      </c>
      <c r="O5" s="11">
        <f>SUM(M5:N5)</f>
        <v>25</v>
      </c>
      <c r="P5" s="14">
        <v>10</v>
      </c>
      <c r="Q5" s="10">
        <f>AB33+Z33</f>
        <v>16</v>
      </c>
      <c r="R5" s="41">
        <f>SUM(P5:Q5)</f>
        <v>26</v>
      </c>
      <c r="X5" s="53" t="s">
        <v>13</v>
      </c>
      <c r="Y5" s="53">
        <v>391</v>
      </c>
      <c r="Z5" s="53">
        <v>620</v>
      </c>
      <c r="AA5" s="53">
        <v>108</v>
      </c>
      <c r="AB5" s="53">
        <v>68</v>
      </c>
    </row>
    <row r="6" spans="2:28" ht="16.5" customHeight="1" thickTop="1" x14ac:dyDescent="0.15">
      <c r="B6" s="34" t="s">
        <v>13</v>
      </c>
      <c r="C6" s="12">
        <f t="shared" si="0"/>
        <v>1559</v>
      </c>
      <c r="D6" s="13">
        <v>74</v>
      </c>
      <c r="E6" s="14">
        <f>Y5+AA5</f>
        <v>499</v>
      </c>
      <c r="F6" s="15">
        <f t="shared" si="1"/>
        <v>573</v>
      </c>
      <c r="G6" s="14">
        <v>298</v>
      </c>
      <c r="H6" s="14">
        <f>Z5+AB5</f>
        <v>688</v>
      </c>
      <c r="I6" s="35">
        <f t="shared" si="2"/>
        <v>986</v>
      </c>
      <c r="K6" s="34" t="s">
        <v>41</v>
      </c>
      <c r="L6" s="12">
        <f>O6+R6</f>
        <v>264</v>
      </c>
      <c r="M6" s="13">
        <v>20</v>
      </c>
      <c r="N6" s="14">
        <f>Y34+AA34</f>
        <v>81</v>
      </c>
      <c r="O6" s="15">
        <f>SUM(M6:N6)</f>
        <v>101</v>
      </c>
      <c r="P6" s="14">
        <v>38</v>
      </c>
      <c r="Q6" s="14">
        <f>AB34+Z34</f>
        <v>125</v>
      </c>
      <c r="R6" s="35">
        <f>SUM(P6:Q6)</f>
        <v>163</v>
      </c>
      <c r="X6" s="53" t="s">
        <v>14</v>
      </c>
      <c r="Y6" s="53">
        <v>126</v>
      </c>
      <c r="Z6" s="53">
        <v>232</v>
      </c>
      <c r="AA6" s="53">
        <v>28</v>
      </c>
      <c r="AB6" s="53">
        <v>18</v>
      </c>
    </row>
    <row r="7" spans="2:28" ht="16.5" customHeight="1" x14ac:dyDescent="0.15">
      <c r="B7" s="36" t="s">
        <v>14</v>
      </c>
      <c r="C7" s="16">
        <f t="shared" si="0"/>
        <v>505</v>
      </c>
      <c r="D7" s="13">
        <v>25</v>
      </c>
      <c r="E7" s="14">
        <f t="shared" ref="E7:E18" si="3">Y6+AA6</f>
        <v>154</v>
      </c>
      <c r="F7" s="15">
        <f t="shared" si="1"/>
        <v>179</v>
      </c>
      <c r="G7" s="14">
        <v>76</v>
      </c>
      <c r="H7" s="14">
        <f t="shared" ref="H7:H18" si="4">Z6+AB6</f>
        <v>250</v>
      </c>
      <c r="I7" s="35">
        <f t="shared" si="2"/>
        <v>326</v>
      </c>
      <c r="K7" s="36" t="s">
        <v>42</v>
      </c>
      <c r="L7" s="16">
        <f>O7+R7</f>
        <v>185</v>
      </c>
      <c r="M7" s="17">
        <v>7</v>
      </c>
      <c r="N7" s="18">
        <f>Y35+AA35</f>
        <v>62</v>
      </c>
      <c r="O7" s="15">
        <f>SUM(M7:N7)</f>
        <v>69</v>
      </c>
      <c r="P7" s="18">
        <v>18</v>
      </c>
      <c r="Q7" s="18">
        <f>AB35+Z35</f>
        <v>98</v>
      </c>
      <c r="R7" s="35">
        <f>SUM(P7:Q7)</f>
        <v>116</v>
      </c>
      <c r="X7" s="53" t="s">
        <v>15</v>
      </c>
      <c r="Y7" s="53">
        <v>185</v>
      </c>
      <c r="Z7" s="53">
        <v>264</v>
      </c>
      <c r="AA7" s="53">
        <v>37</v>
      </c>
      <c r="AB7" s="53">
        <v>30</v>
      </c>
    </row>
    <row r="8" spans="2:28" ht="16.5" customHeight="1" x14ac:dyDescent="0.15">
      <c r="B8" s="36" t="s">
        <v>15</v>
      </c>
      <c r="C8" s="16">
        <f t="shared" si="0"/>
        <v>639</v>
      </c>
      <c r="D8" s="13">
        <v>29</v>
      </c>
      <c r="E8" s="14">
        <f t="shared" si="3"/>
        <v>222</v>
      </c>
      <c r="F8" s="15">
        <f t="shared" si="1"/>
        <v>251</v>
      </c>
      <c r="G8" s="14">
        <v>94</v>
      </c>
      <c r="H8" s="14">
        <f t="shared" si="4"/>
        <v>294</v>
      </c>
      <c r="I8" s="35">
        <f t="shared" si="2"/>
        <v>388</v>
      </c>
      <c r="K8" s="36" t="s">
        <v>43</v>
      </c>
      <c r="L8" s="16">
        <f>O8+R8</f>
        <v>281</v>
      </c>
      <c r="M8" s="17">
        <v>14</v>
      </c>
      <c r="N8" s="18">
        <f>Y36+AA36</f>
        <v>77</v>
      </c>
      <c r="O8" s="15">
        <f>SUM(M8:N8)</f>
        <v>91</v>
      </c>
      <c r="P8" s="18">
        <v>40</v>
      </c>
      <c r="Q8" s="18">
        <f>AB36+Z36</f>
        <v>150</v>
      </c>
      <c r="R8" s="35">
        <f>SUM(P8:Q8)</f>
        <v>190</v>
      </c>
      <c r="X8" s="53" t="s">
        <v>16</v>
      </c>
      <c r="Y8" s="53">
        <v>91</v>
      </c>
      <c r="Z8" s="53">
        <v>176</v>
      </c>
      <c r="AA8" s="53">
        <v>28</v>
      </c>
      <c r="AB8" s="53">
        <v>27</v>
      </c>
    </row>
    <row r="9" spans="2:28" ht="16.5" customHeight="1" x14ac:dyDescent="0.15">
      <c r="B9" s="36" t="s">
        <v>16</v>
      </c>
      <c r="C9" s="16">
        <f t="shared" si="0"/>
        <v>429</v>
      </c>
      <c r="D9" s="13">
        <v>18</v>
      </c>
      <c r="E9" s="14">
        <f t="shared" si="3"/>
        <v>119</v>
      </c>
      <c r="F9" s="15">
        <f t="shared" si="1"/>
        <v>137</v>
      </c>
      <c r="G9" s="14">
        <v>89</v>
      </c>
      <c r="H9" s="14">
        <f t="shared" si="4"/>
        <v>203</v>
      </c>
      <c r="I9" s="35">
        <f t="shared" si="2"/>
        <v>292</v>
      </c>
      <c r="K9" s="36"/>
      <c r="L9" s="16"/>
      <c r="M9" s="17"/>
      <c r="N9" s="18"/>
      <c r="O9" s="15"/>
      <c r="P9" s="18"/>
      <c r="Q9" s="18"/>
      <c r="R9" s="35"/>
      <c r="X9" s="53" t="s">
        <v>17</v>
      </c>
      <c r="Y9" s="53">
        <v>170</v>
      </c>
      <c r="Z9" s="53">
        <v>267</v>
      </c>
      <c r="AA9" s="53">
        <v>15</v>
      </c>
      <c r="AB9" s="53">
        <v>15</v>
      </c>
    </row>
    <row r="10" spans="2:28" ht="16.5" customHeight="1" x14ac:dyDescent="0.15">
      <c r="B10" s="36" t="s">
        <v>17</v>
      </c>
      <c r="C10" s="16">
        <f t="shared" si="0"/>
        <v>701</v>
      </c>
      <c r="D10" s="13">
        <v>61</v>
      </c>
      <c r="E10" s="14">
        <f t="shared" si="3"/>
        <v>185</v>
      </c>
      <c r="F10" s="15">
        <f t="shared" si="1"/>
        <v>246</v>
      </c>
      <c r="G10" s="14">
        <v>173</v>
      </c>
      <c r="H10" s="14">
        <f t="shared" si="4"/>
        <v>282</v>
      </c>
      <c r="I10" s="35">
        <f t="shared" si="2"/>
        <v>455</v>
      </c>
      <c r="K10" s="36"/>
      <c r="L10" s="16"/>
      <c r="M10" s="17"/>
      <c r="N10" s="18"/>
      <c r="O10" s="15"/>
      <c r="P10" s="18"/>
      <c r="Q10" s="18"/>
      <c r="R10" s="35"/>
      <c r="X10" s="53" t="s">
        <v>18</v>
      </c>
      <c r="Y10" s="53">
        <v>79</v>
      </c>
      <c r="Z10" s="53">
        <v>167</v>
      </c>
      <c r="AA10" s="53">
        <v>27</v>
      </c>
      <c r="AB10" s="53">
        <v>25</v>
      </c>
    </row>
    <row r="11" spans="2:28" ht="16.5" customHeight="1" thickBot="1" x14ac:dyDescent="0.2">
      <c r="B11" s="36" t="s">
        <v>18</v>
      </c>
      <c r="C11" s="16">
        <f t="shared" si="0"/>
        <v>384</v>
      </c>
      <c r="D11" s="13">
        <v>17</v>
      </c>
      <c r="E11" s="14">
        <f t="shared" si="3"/>
        <v>106</v>
      </c>
      <c r="F11" s="15">
        <f t="shared" si="1"/>
        <v>123</v>
      </c>
      <c r="G11" s="14">
        <v>69</v>
      </c>
      <c r="H11" s="14">
        <f t="shared" si="4"/>
        <v>192</v>
      </c>
      <c r="I11" s="35">
        <f t="shared" si="2"/>
        <v>261</v>
      </c>
      <c r="K11" s="32" t="s">
        <v>44</v>
      </c>
      <c r="L11" s="4">
        <f>O11+R11</f>
        <v>781</v>
      </c>
      <c r="M11" s="19">
        <f>SUM(M5:M10)</f>
        <v>42</v>
      </c>
      <c r="N11" s="7">
        <f>SUM(N5:N10)</f>
        <v>244</v>
      </c>
      <c r="O11" s="7">
        <f>SUM(M11:N11)</f>
        <v>286</v>
      </c>
      <c r="P11" s="7">
        <f>SUM(P5:P10)</f>
        <v>106</v>
      </c>
      <c r="Q11" s="7">
        <f>SUM(Q5:Q10)</f>
        <v>389</v>
      </c>
      <c r="R11" s="33">
        <f>SUM(P11:Q11)</f>
        <v>495</v>
      </c>
      <c r="X11" s="53" t="s">
        <v>19</v>
      </c>
      <c r="Y11" s="53">
        <v>105</v>
      </c>
      <c r="Z11" s="53">
        <v>260</v>
      </c>
      <c r="AA11" s="53">
        <v>9</v>
      </c>
      <c r="AB11" s="53">
        <v>11</v>
      </c>
    </row>
    <row r="12" spans="2:28" ht="16.5" customHeight="1" thickTop="1" x14ac:dyDescent="0.15">
      <c r="B12" s="36" t="s">
        <v>19</v>
      </c>
      <c r="C12" s="16">
        <f t="shared" si="0"/>
        <v>542</v>
      </c>
      <c r="D12" s="13">
        <v>38</v>
      </c>
      <c r="E12" s="14">
        <f t="shared" si="3"/>
        <v>114</v>
      </c>
      <c r="F12" s="15">
        <f t="shared" si="1"/>
        <v>152</v>
      </c>
      <c r="G12" s="14">
        <v>119</v>
      </c>
      <c r="H12" s="14">
        <f t="shared" si="4"/>
        <v>271</v>
      </c>
      <c r="I12" s="35">
        <f t="shared" si="2"/>
        <v>390</v>
      </c>
      <c r="K12" s="34" t="s">
        <v>45</v>
      </c>
      <c r="L12" s="12">
        <f>O12+R12</f>
        <v>55</v>
      </c>
      <c r="M12" s="13">
        <v>2</v>
      </c>
      <c r="N12" s="14">
        <f>Y37+AA37</f>
        <v>18</v>
      </c>
      <c r="O12" s="15">
        <f>SUM(M12:N12)</f>
        <v>20</v>
      </c>
      <c r="P12" s="14">
        <v>8</v>
      </c>
      <c r="Q12" s="14">
        <f>AB37+Z37</f>
        <v>27</v>
      </c>
      <c r="R12" s="35">
        <f>SUM(P12:Q12)</f>
        <v>35</v>
      </c>
      <c r="X12" s="53" t="s">
        <v>20</v>
      </c>
      <c r="Y12" s="53">
        <v>100</v>
      </c>
      <c r="Z12" s="53">
        <v>210</v>
      </c>
      <c r="AA12" s="53">
        <v>11</v>
      </c>
      <c r="AB12" s="53">
        <v>12</v>
      </c>
    </row>
    <row r="13" spans="2:28" ht="16.5" customHeight="1" x14ac:dyDescent="0.15">
      <c r="B13" s="36" t="s">
        <v>20</v>
      </c>
      <c r="C13" s="16">
        <f t="shared" si="0"/>
        <v>499</v>
      </c>
      <c r="D13" s="13">
        <v>36</v>
      </c>
      <c r="E13" s="14">
        <f t="shared" si="3"/>
        <v>111</v>
      </c>
      <c r="F13" s="15">
        <f t="shared" si="1"/>
        <v>147</v>
      </c>
      <c r="G13" s="14">
        <v>130</v>
      </c>
      <c r="H13" s="14">
        <f t="shared" si="4"/>
        <v>222</v>
      </c>
      <c r="I13" s="35">
        <f t="shared" si="2"/>
        <v>352</v>
      </c>
      <c r="K13" s="36"/>
      <c r="L13" s="16"/>
      <c r="M13" s="17"/>
      <c r="N13" s="18"/>
      <c r="O13" s="15"/>
      <c r="P13" s="18"/>
      <c r="Q13" s="18"/>
      <c r="R13" s="35"/>
      <c r="X13" s="53" t="s">
        <v>21</v>
      </c>
      <c r="Y13" s="53">
        <v>216</v>
      </c>
      <c r="Z13" s="53">
        <v>403</v>
      </c>
      <c r="AA13" s="53">
        <v>96</v>
      </c>
      <c r="AB13" s="53">
        <v>55</v>
      </c>
    </row>
    <row r="14" spans="2:28" ht="16.5" customHeight="1" thickBot="1" x14ac:dyDescent="0.2">
      <c r="B14" s="36" t="s">
        <v>21</v>
      </c>
      <c r="C14" s="16">
        <f t="shared" si="0"/>
        <v>938</v>
      </c>
      <c r="D14" s="13">
        <v>47</v>
      </c>
      <c r="E14" s="14">
        <f t="shared" si="3"/>
        <v>312</v>
      </c>
      <c r="F14" s="29">
        <f t="shared" si="1"/>
        <v>359</v>
      </c>
      <c r="G14" s="14">
        <v>121</v>
      </c>
      <c r="H14" s="14">
        <f t="shared" si="4"/>
        <v>458</v>
      </c>
      <c r="I14" s="37">
        <f t="shared" si="2"/>
        <v>579</v>
      </c>
      <c r="K14" s="32" t="s">
        <v>46</v>
      </c>
      <c r="L14" s="4">
        <f>O14+R14</f>
        <v>55</v>
      </c>
      <c r="M14" s="19">
        <f>SUM(M12:M13)</f>
        <v>2</v>
      </c>
      <c r="N14" s="7">
        <f>SUM(N12:N13)</f>
        <v>18</v>
      </c>
      <c r="O14" s="7">
        <f>SUM(M14:N14)</f>
        <v>20</v>
      </c>
      <c r="P14" s="7">
        <f>SUM(P12:P13)</f>
        <v>8</v>
      </c>
      <c r="Q14" s="7">
        <f>SUM(Q12:Q13)</f>
        <v>27</v>
      </c>
      <c r="R14" s="33">
        <f>SUM(P14:Q14)</f>
        <v>35</v>
      </c>
      <c r="X14" s="53" t="s">
        <v>22</v>
      </c>
      <c r="Y14" s="53">
        <v>189</v>
      </c>
      <c r="Z14" s="53">
        <v>376</v>
      </c>
      <c r="AA14" s="53">
        <v>74</v>
      </c>
      <c r="AB14" s="53">
        <v>73</v>
      </c>
    </row>
    <row r="15" spans="2:28" ht="16.5" customHeight="1" thickTop="1" x14ac:dyDescent="0.15">
      <c r="B15" s="36" t="s">
        <v>22</v>
      </c>
      <c r="C15" s="16">
        <f t="shared" si="0"/>
        <v>842</v>
      </c>
      <c r="D15" s="13">
        <v>22</v>
      </c>
      <c r="E15" s="14">
        <f t="shared" si="3"/>
        <v>263</v>
      </c>
      <c r="F15" s="29">
        <f>SUM(D15:E15)</f>
        <v>285</v>
      </c>
      <c r="G15" s="14">
        <v>108</v>
      </c>
      <c r="H15" s="14">
        <f t="shared" si="4"/>
        <v>449</v>
      </c>
      <c r="I15" s="37">
        <f>SUM(G15:H15)</f>
        <v>557</v>
      </c>
      <c r="K15" s="34" t="s">
        <v>47</v>
      </c>
      <c r="L15" s="12">
        <f>O15+R15</f>
        <v>162</v>
      </c>
      <c r="M15" s="13">
        <v>3</v>
      </c>
      <c r="N15" s="14">
        <f>Y38+AA38</f>
        <v>55</v>
      </c>
      <c r="O15" s="15">
        <f>SUM(M15:N15)</f>
        <v>58</v>
      </c>
      <c r="P15" s="14">
        <v>14</v>
      </c>
      <c r="Q15" s="14">
        <f>AB38+Z38</f>
        <v>90</v>
      </c>
      <c r="R15" s="35">
        <f>SUM(P15:Q15)</f>
        <v>104</v>
      </c>
      <c r="X15" s="53" t="s">
        <v>23</v>
      </c>
      <c r="Y15" s="53">
        <v>119</v>
      </c>
      <c r="Z15" s="53">
        <v>172</v>
      </c>
      <c r="AA15" s="53">
        <v>25</v>
      </c>
      <c r="AB15" s="53">
        <v>21</v>
      </c>
    </row>
    <row r="16" spans="2:28" ht="16.5" customHeight="1" x14ac:dyDescent="0.15">
      <c r="B16" s="36" t="s">
        <v>23</v>
      </c>
      <c r="C16" s="16">
        <f t="shared" si="0"/>
        <v>449</v>
      </c>
      <c r="D16" s="13">
        <v>25</v>
      </c>
      <c r="E16" s="14">
        <f t="shared" si="3"/>
        <v>144</v>
      </c>
      <c r="F16" s="15">
        <f>SUM(D16:E16)</f>
        <v>169</v>
      </c>
      <c r="G16" s="14">
        <v>87</v>
      </c>
      <c r="H16" s="14">
        <f t="shared" si="4"/>
        <v>193</v>
      </c>
      <c r="I16" s="35">
        <f>SUM(G16:H16)</f>
        <v>280</v>
      </c>
      <c r="K16" s="36"/>
      <c r="L16" s="16"/>
      <c r="M16" s="17"/>
      <c r="N16" s="18"/>
      <c r="O16" s="15"/>
      <c r="P16" s="18"/>
      <c r="Q16" s="18"/>
      <c r="R16" s="35"/>
      <c r="X16" s="53" t="s">
        <v>24</v>
      </c>
      <c r="Y16" s="53">
        <v>316</v>
      </c>
      <c r="Z16" s="53">
        <v>660</v>
      </c>
      <c r="AA16" s="53">
        <v>98</v>
      </c>
      <c r="AB16" s="53">
        <v>65</v>
      </c>
    </row>
    <row r="17" spans="2:28" ht="16.5" customHeight="1" x14ac:dyDescent="0.15">
      <c r="B17" s="36" t="s">
        <v>24</v>
      </c>
      <c r="C17" s="16">
        <f t="shared" si="0"/>
        <v>1488</v>
      </c>
      <c r="D17" s="13">
        <v>96</v>
      </c>
      <c r="E17" s="14">
        <f t="shared" si="3"/>
        <v>414</v>
      </c>
      <c r="F17" s="15">
        <f>SUM(D17:E17)</f>
        <v>510</v>
      </c>
      <c r="G17" s="14">
        <v>253</v>
      </c>
      <c r="H17" s="14">
        <f t="shared" si="4"/>
        <v>725</v>
      </c>
      <c r="I17" s="35">
        <f>SUM(G17:H17)</f>
        <v>978</v>
      </c>
      <c r="K17" s="36"/>
      <c r="L17" s="16"/>
      <c r="M17" s="17"/>
      <c r="N17" s="18"/>
      <c r="O17" s="29"/>
      <c r="P17" s="18"/>
      <c r="Q17" s="18"/>
      <c r="R17" s="37"/>
      <c r="X17" s="53" t="s">
        <v>48</v>
      </c>
      <c r="Y17" s="53">
        <v>76</v>
      </c>
      <c r="Z17" s="53">
        <v>148</v>
      </c>
      <c r="AA17" s="53">
        <v>7</v>
      </c>
      <c r="AB17" s="53">
        <v>5</v>
      </c>
    </row>
    <row r="18" spans="2:28" ht="16.5" customHeight="1" thickBot="1" x14ac:dyDescent="0.2">
      <c r="B18" s="34" t="s">
        <v>48</v>
      </c>
      <c r="C18" s="16">
        <f t="shared" si="0"/>
        <v>375</v>
      </c>
      <c r="D18" s="13">
        <v>30</v>
      </c>
      <c r="E18" s="14">
        <f t="shared" si="3"/>
        <v>83</v>
      </c>
      <c r="F18" s="15">
        <f>SUM(D18:E18)</f>
        <v>113</v>
      </c>
      <c r="G18" s="14">
        <v>109</v>
      </c>
      <c r="H18" s="14">
        <f t="shared" si="4"/>
        <v>153</v>
      </c>
      <c r="I18" s="35">
        <f>SUM(G18:H18)</f>
        <v>262</v>
      </c>
      <c r="K18" s="32" t="s">
        <v>51</v>
      </c>
      <c r="L18" s="4">
        <f>O18+R18</f>
        <v>162</v>
      </c>
      <c r="M18" s="19">
        <f>SUM(M15:M17)</f>
        <v>3</v>
      </c>
      <c r="N18" s="7">
        <f>SUM(N15:N17)</f>
        <v>55</v>
      </c>
      <c r="O18" s="7">
        <f>SUM(M18:N18)</f>
        <v>58</v>
      </c>
      <c r="P18" s="7">
        <f>SUM(P15:P17)</f>
        <v>14</v>
      </c>
      <c r="Q18" s="7">
        <f>SUM(Q15:Q17)</f>
        <v>90</v>
      </c>
      <c r="R18" s="33">
        <f>SUM(P18:Q18)</f>
        <v>104</v>
      </c>
      <c r="X18" s="53" t="s">
        <v>25</v>
      </c>
      <c r="Y18" s="53">
        <v>33</v>
      </c>
      <c r="Z18" s="53">
        <v>75</v>
      </c>
      <c r="AA18" s="53">
        <v>15</v>
      </c>
      <c r="AB18" s="53">
        <v>11</v>
      </c>
    </row>
    <row r="19" spans="2:28" ht="16.5" customHeight="1" thickTop="1" thickBot="1" x14ac:dyDescent="0.2">
      <c r="B19" s="32" t="s">
        <v>49</v>
      </c>
      <c r="C19" s="4">
        <f t="shared" si="0"/>
        <v>9350</v>
      </c>
      <c r="D19" s="19">
        <f t="shared" ref="D19:I19" si="5">SUM(D6:D18)</f>
        <v>518</v>
      </c>
      <c r="E19" s="19">
        <f t="shared" si="5"/>
        <v>2726</v>
      </c>
      <c r="F19" s="19">
        <f t="shared" si="5"/>
        <v>3244</v>
      </c>
      <c r="G19" s="19">
        <f t="shared" si="5"/>
        <v>1726</v>
      </c>
      <c r="H19" s="19">
        <f t="shared" si="5"/>
        <v>4380</v>
      </c>
      <c r="I19" s="33">
        <f t="shared" si="5"/>
        <v>6106</v>
      </c>
      <c r="X19" s="53" t="s">
        <v>26</v>
      </c>
      <c r="Y19" s="53">
        <v>5</v>
      </c>
      <c r="Z19" s="53">
        <v>12</v>
      </c>
      <c r="AA19" s="53">
        <v>4</v>
      </c>
      <c r="AB19" s="53">
        <v>1</v>
      </c>
    </row>
    <row r="20" spans="2:28" ht="16.5" customHeight="1" thickTop="1" x14ac:dyDescent="0.15">
      <c r="B20" s="34" t="s">
        <v>25</v>
      </c>
      <c r="C20" s="12">
        <f t="shared" si="0"/>
        <v>164</v>
      </c>
      <c r="D20" s="13">
        <v>6</v>
      </c>
      <c r="E20" s="14">
        <f>Y18+AA18</f>
        <v>48</v>
      </c>
      <c r="F20" s="15">
        <f>SUM(D20:E20)</f>
        <v>54</v>
      </c>
      <c r="G20" s="14">
        <v>24</v>
      </c>
      <c r="H20" s="14">
        <f>Z18+AB18</f>
        <v>86</v>
      </c>
      <c r="I20" s="35">
        <f>SUM(G20:H20)</f>
        <v>110</v>
      </c>
      <c r="X20" s="53" t="s">
        <v>27</v>
      </c>
      <c r="Y20" s="53">
        <v>61</v>
      </c>
      <c r="Z20" s="53">
        <v>129</v>
      </c>
      <c r="AA20" s="53">
        <v>9</v>
      </c>
      <c r="AB20" s="53">
        <v>7</v>
      </c>
    </row>
    <row r="21" spans="2:28" ht="16.5" customHeight="1" x14ac:dyDescent="0.15">
      <c r="B21" s="36" t="s">
        <v>26</v>
      </c>
      <c r="C21" s="16">
        <f t="shared" si="0"/>
        <v>24</v>
      </c>
      <c r="D21" s="13">
        <v>0</v>
      </c>
      <c r="E21" s="14">
        <f t="shared" ref="E21:E26" si="6">Y19+AA19</f>
        <v>9</v>
      </c>
      <c r="F21" s="15">
        <f>SUM(D21:E21)</f>
        <v>9</v>
      </c>
      <c r="G21" s="14">
        <v>2</v>
      </c>
      <c r="H21" s="14">
        <f t="shared" ref="H21:H26" si="7">Z19+AB19</f>
        <v>13</v>
      </c>
      <c r="I21" s="35">
        <f>SUM(G21:H21)</f>
        <v>15</v>
      </c>
      <c r="X21" s="53" t="s">
        <v>28</v>
      </c>
      <c r="Y21" s="53">
        <v>34</v>
      </c>
      <c r="Z21" s="53">
        <v>61</v>
      </c>
      <c r="AA21" s="53">
        <v>15</v>
      </c>
      <c r="AB21" s="53">
        <v>8</v>
      </c>
    </row>
    <row r="22" spans="2:28" ht="16.5" customHeight="1" x14ac:dyDescent="0.15">
      <c r="B22" s="36" t="s">
        <v>27</v>
      </c>
      <c r="C22" s="16">
        <f t="shared" si="0"/>
        <v>267</v>
      </c>
      <c r="D22" s="13">
        <v>16</v>
      </c>
      <c r="E22" s="14">
        <f t="shared" si="6"/>
        <v>70</v>
      </c>
      <c r="F22" s="15">
        <f t="shared" si="1"/>
        <v>86</v>
      </c>
      <c r="G22" s="14">
        <v>45</v>
      </c>
      <c r="H22" s="14">
        <f t="shared" si="7"/>
        <v>136</v>
      </c>
      <c r="I22" s="35">
        <f t="shared" si="2"/>
        <v>181</v>
      </c>
      <c r="X22" s="53" t="s">
        <v>29</v>
      </c>
      <c r="Y22" s="53">
        <v>114</v>
      </c>
      <c r="Z22" s="53">
        <v>172</v>
      </c>
      <c r="AA22" s="53">
        <v>19</v>
      </c>
      <c r="AB22" s="53">
        <v>21</v>
      </c>
    </row>
    <row r="23" spans="2:28" ht="16.5" customHeight="1" x14ac:dyDescent="0.15">
      <c r="B23" s="36" t="s">
        <v>28</v>
      </c>
      <c r="C23" s="16">
        <f t="shared" si="0"/>
        <v>143</v>
      </c>
      <c r="D23" s="13">
        <v>6</v>
      </c>
      <c r="E23" s="14">
        <f t="shared" si="6"/>
        <v>49</v>
      </c>
      <c r="F23" s="15">
        <f t="shared" si="1"/>
        <v>55</v>
      </c>
      <c r="G23" s="14">
        <v>19</v>
      </c>
      <c r="H23" s="14">
        <f t="shared" si="7"/>
        <v>69</v>
      </c>
      <c r="I23" s="35">
        <f t="shared" si="2"/>
        <v>88</v>
      </c>
      <c r="X23" s="53" t="s">
        <v>30</v>
      </c>
      <c r="Y23" s="53">
        <v>25</v>
      </c>
      <c r="Z23" s="53">
        <v>55</v>
      </c>
      <c r="AA23" s="53">
        <v>19</v>
      </c>
      <c r="AB23" s="53">
        <v>13</v>
      </c>
    </row>
    <row r="24" spans="2:28" ht="16.5" customHeight="1" x14ac:dyDescent="0.15">
      <c r="B24" s="36" t="s">
        <v>29</v>
      </c>
      <c r="C24" s="16">
        <f t="shared" si="0"/>
        <v>441</v>
      </c>
      <c r="D24" s="13">
        <v>19</v>
      </c>
      <c r="E24" s="14">
        <f t="shared" si="6"/>
        <v>133</v>
      </c>
      <c r="F24" s="15">
        <f t="shared" si="1"/>
        <v>152</v>
      </c>
      <c r="G24" s="14">
        <v>96</v>
      </c>
      <c r="H24" s="14">
        <f t="shared" si="7"/>
        <v>193</v>
      </c>
      <c r="I24" s="35">
        <f t="shared" si="2"/>
        <v>289</v>
      </c>
      <c r="X24" s="53" t="s">
        <v>31</v>
      </c>
      <c r="Y24" s="53">
        <v>54</v>
      </c>
      <c r="Z24" s="53">
        <v>71</v>
      </c>
      <c r="AA24" s="53">
        <v>9</v>
      </c>
      <c r="AB24" s="53">
        <v>11</v>
      </c>
    </row>
    <row r="25" spans="2:28" ht="16.5" customHeight="1" x14ac:dyDescent="0.15">
      <c r="B25" s="36" t="s">
        <v>30</v>
      </c>
      <c r="C25" s="16">
        <f t="shared" si="0"/>
        <v>123</v>
      </c>
      <c r="D25" s="13">
        <v>1</v>
      </c>
      <c r="E25" s="14">
        <f t="shared" si="6"/>
        <v>44</v>
      </c>
      <c r="F25" s="15">
        <f t="shared" si="1"/>
        <v>45</v>
      </c>
      <c r="G25" s="14">
        <v>10</v>
      </c>
      <c r="H25" s="14">
        <f t="shared" si="7"/>
        <v>68</v>
      </c>
      <c r="I25" s="35">
        <f t="shared" si="2"/>
        <v>78</v>
      </c>
      <c r="X25" s="53" t="s">
        <v>33</v>
      </c>
      <c r="Y25" s="53">
        <v>89</v>
      </c>
      <c r="Z25" s="53">
        <v>138</v>
      </c>
      <c r="AA25" s="53">
        <v>24</v>
      </c>
      <c r="AB25" s="53">
        <v>13</v>
      </c>
    </row>
    <row r="26" spans="2:28" ht="16.5" customHeight="1" x14ac:dyDescent="0.15">
      <c r="B26" s="36" t="s">
        <v>31</v>
      </c>
      <c r="C26" s="16">
        <f t="shared" si="0"/>
        <v>172</v>
      </c>
      <c r="D26" s="13">
        <v>6</v>
      </c>
      <c r="E26" s="14">
        <f t="shared" si="6"/>
        <v>63</v>
      </c>
      <c r="F26" s="29">
        <f t="shared" si="1"/>
        <v>69</v>
      </c>
      <c r="G26" s="14">
        <v>21</v>
      </c>
      <c r="H26" s="14">
        <f t="shared" si="7"/>
        <v>82</v>
      </c>
      <c r="I26" s="37">
        <f t="shared" si="2"/>
        <v>103</v>
      </c>
      <c r="X26" s="53" t="s">
        <v>34</v>
      </c>
      <c r="Y26" s="53">
        <v>45</v>
      </c>
      <c r="Z26" s="53">
        <v>57</v>
      </c>
      <c r="AA26" s="53">
        <v>16</v>
      </c>
      <c r="AB26" s="53">
        <v>6</v>
      </c>
    </row>
    <row r="27" spans="2:28" ht="16.5" customHeight="1" x14ac:dyDescent="0.15">
      <c r="B27" s="38"/>
      <c r="C27" s="23"/>
      <c r="D27" s="30"/>
      <c r="E27" s="21"/>
      <c r="F27" s="20"/>
      <c r="G27" s="21"/>
      <c r="H27" s="21"/>
      <c r="I27" s="39"/>
      <c r="X27" s="53" t="s">
        <v>35</v>
      </c>
      <c r="Y27" s="53">
        <v>24</v>
      </c>
      <c r="Z27" s="53">
        <v>78</v>
      </c>
      <c r="AA27" s="53">
        <v>8</v>
      </c>
      <c r="AB27" s="53">
        <v>10</v>
      </c>
    </row>
    <row r="28" spans="2:28" ht="16.5" customHeight="1" thickBot="1" x14ac:dyDescent="0.2">
      <c r="B28" s="32" t="s">
        <v>32</v>
      </c>
      <c r="C28" s="4">
        <f t="shared" si="0"/>
        <v>1334</v>
      </c>
      <c r="D28" s="19">
        <f>SUM(D20:D26)</f>
        <v>54</v>
      </c>
      <c r="E28" s="7">
        <f>SUM(E20:E26)</f>
        <v>416</v>
      </c>
      <c r="F28" s="7">
        <f>SUM(D28:E28)</f>
        <v>470</v>
      </c>
      <c r="G28" s="7">
        <f>SUM(G20:G26)</f>
        <v>217</v>
      </c>
      <c r="H28" s="7">
        <f>SUM(H20:H26)</f>
        <v>647</v>
      </c>
      <c r="I28" s="33">
        <f t="shared" si="2"/>
        <v>864</v>
      </c>
      <c r="X28" s="53" t="s">
        <v>36</v>
      </c>
      <c r="Y28" s="53">
        <v>49</v>
      </c>
      <c r="Z28" s="53">
        <v>77</v>
      </c>
      <c r="AA28" s="53">
        <v>5</v>
      </c>
      <c r="AB28" s="53">
        <v>8</v>
      </c>
    </row>
    <row r="29" spans="2:28" ht="16.5" customHeight="1" thickTop="1" x14ac:dyDescent="0.15">
      <c r="B29" s="34" t="s">
        <v>33</v>
      </c>
      <c r="C29" s="12">
        <f t="shared" si="0"/>
        <v>345</v>
      </c>
      <c r="D29" s="13">
        <v>16</v>
      </c>
      <c r="E29" s="14">
        <f>Y25+AA25</f>
        <v>113</v>
      </c>
      <c r="F29" s="15">
        <f t="shared" si="1"/>
        <v>129</v>
      </c>
      <c r="G29" s="14">
        <v>65</v>
      </c>
      <c r="H29" s="14">
        <f>AB25+Z25</f>
        <v>151</v>
      </c>
      <c r="I29" s="35">
        <f t="shared" si="2"/>
        <v>216</v>
      </c>
      <c r="X29" s="53" t="s">
        <v>37</v>
      </c>
      <c r="Y29" s="53">
        <v>93</v>
      </c>
      <c r="Z29" s="53">
        <v>112</v>
      </c>
      <c r="AA29" s="53">
        <v>9</v>
      </c>
      <c r="AB29" s="53">
        <v>6</v>
      </c>
    </row>
    <row r="30" spans="2:28" ht="16.5" customHeight="1" x14ac:dyDescent="0.15">
      <c r="B30" s="36" t="s">
        <v>34</v>
      </c>
      <c r="C30" s="16">
        <f t="shared" si="0"/>
        <v>156</v>
      </c>
      <c r="D30" s="13">
        <v>6</v>
      </c>
      <c r="E30" s="14">
        <f t="shared" ref="E30:E36" si="8">Y26+AA26</f>
        <v>61</v>
      </c>
      <c r="F30" s="15">
        <f t="shared" si="1"/>
        <v>67</v>
      </c>
      <c r="G30" s="14">
        <v>26</v>
      </c>
      <c r="H30" s="14">
        <f t="shared" ref="H30:H36" si="9">AB26+Z26</f>
        <v>63</v>
      </c>
      <c r="I30" s="35">
        <f t="shared" si="2"/>
        <v>89</v>
      </c>
      <c r="X30" s="53" t="s">
        <v>38</v>
      </c>
      <c r="Y30" s="53">
        <v>50</v>
      </c>
      <c r="Z30" s="53">
        <v>120</v>
      </c>
      <c r="AA30" s="53">
        <v>18</v>
      </c>
      <c r="AB30" s="53">
        <v>9</v>
      </c>
    </row>
    <row r="31" spans="2:28" ht="16.5" customHeight="1" x14ac:dyDescent="0.15">
      <c r="B31" s="36" t="s">
        <v>35</v>
      </c>
      <c r="C31" s="16">
        <f t="shared" si="0"/>
        <v>152</v>
      </c>
      <c r="D31" s="13">
        <v>4</v>
      </c>
      <c r="E31" s="14">
        <f t="shared" si="8"/>
        <v>32</v>
      </c>
      <c r="F31" s="15">
        <f t="shared" si="1"/>
        <v>36</v>
      </c>
      <c r="G31" s="14">
        <v>28</v>
      </c>
      <c r="H31" s="14">
        <f t="shared" si="9"/>
        <v>88</v>
      </c>
      <c r="I31" s="35">
        <f t="shared" si="2"/>
        <v>116</v>
      </c>
      <c r="K31" s="47"/>
      <c r="L31" s="74" t="s">
        <v>2</v>
      </c>
      <c r="M31" s="76" t="s">
        <v>3</v>
      </c>
      <c r="N31" s="77"/>
      <c r="O31" s="77"/>
      <c r="P31" s="77" t="s">
        <v>4</v>
      </c>
      <c r="Q31" s="77"/>
      <c r="R31" s="78"/>
      <c r="X31" s="53" t="s">
        <v>39</v>
      </c>
      <c r="Y31" s="53">
        <v>21</v>
      </c>
      <c r="Z31" s="53">
        <v>33</v>
      </c>
      <c r="AA31" s="53">
        <v>9</v>
      </c>
      <c r="AB31" s="53">
        <v>5</v>
      </c>
    </row>
    <row r="32" spans="2:28" ht="16.5" customHeight="1" x14ac:dyDescent="0.15">
      <c r="B32" s="36" t="s">
        <v>36</v>
      </c>
      <c r="C32" s="16">
        <f t="shared" si="0"/>
        <v>184</v>
      </c>
      <c r="D32" s="13">
        <v>7</v>
      </c>
      <c r="E32" s="14">
        <f t="shared" si="8"/>
        <v>54</v>
      </c>
      <c r="F32" s="15">
        <f t="shared" si="1"/>
        <v>61</v>
      </c>
      <c r="G32" s="14">
        <v>38</v>
      </c>
      <c r="H32" s="14">
        <f t="shared" si="9"/>
        <v>85</v>
      </c>
      <c r="I32" s="35">
        <f t="shared" si="2"/>
        <v>123</v>
      </c>
      <c r="K32" s="22"/>
      <c r="L32" s="75"/>
      <c r="M32" s="57" t="s">
        <v>5</v>
      </c>
      <c r="N32" s="3" t="s">
        <v>6</v>
      </c>
      <c r="O32" s="3" t="s">
        <v>7</v>
      </c>
      <c r="P32" s="51" t="s">
        <v>5</v>
      </c>
      <c r="Q32" s="51" t="s">
        <v>6</v>
      </c>
      <c r="R32" s="58" t="s">
        <v>7</v>
      </c>
      <c r="X32" s="53" t="s">
        <v>50</v>
      </c>
      <c r="Y32" s="53">
        <v>15</v>
      </c>
      <c r="Z32" s="53">
        <v>27</v>
      </c>
      <c r="AA32" s="53">
        <v>7</v>
      </c>
      <c r="AB32" s="53">
        <v>2</v>
      </c>
    </row>
    <row r="33" spans="2:28" ht="16.5" customHeight="1" x14ac:dyDescent="0.15">
      <c r="B33" s="36" t="s">
        <v>37</v>
      </c>
      <c r="C33" s="16">
        <f t="shared" si="0"/>
        <v>342</v>
      </c>
      <c r="D33" s="13">
        <v>33</v>
      </c>
      <c r="E33" s="14">
        <f t="shared" si="8"/>
        <v>102</v>
      </c>
      <c r="F33" s="15">
        <f t="shared" si="1"/>
        <v>135</v>
      </c>
      <c r="G33" s="14">
        <v>89</v>
      </c>
      <c r="H33" s="14">
        <f t="shared" si="9"/>
        <v>118</v>
      </c>
      <c r="I33" s="35">
        <f t="shared" si="2"/>
        <v>207</v>
      </c>
      <c r="K33" s="44" t="s">
        <v>8</v>
      </c>
      <c r="L33" s="24">
        <f>O33+R33</f>
        <v>23350</v>
      </c>
      <c r="M33" s="49">
        <f>D5+D19+D28+D39+M11+M14+M18</f>
        <v>1437</v>
      </c>
      <c r="N33" s="25">
        <f>E5+E19+E28+E39+N11+N14+N18</f>
        <v>6605</v>
      </c>
      <c r="O33" s="26">
        <f>SUM(M33:N33)</f>
        <v>8042</v>
      </c>
      <c r="P33" s="25">
        <f>G5+G19+G28+G39+P11+P14+P18</f>
        <v>4631</v>
      </c>
      <c r="Q33" s="25">
        <f>H5+H19+H28+H39+Q11+Q14+Q18</f>
        <v>10677</v>
      </c>
      <c r="R33" s="27">
        <f>SUM(P33:Q33)</f>
        <v>15308</v>
      </c>
      <c r="X33" s="53" t="s">
        <v>52</v>
      </c>
      <c r="Y33" s="53">
        <v>20</v>
      </c>
      <c r="Z33" s="53">
        <v>16</v>
      </c>
      <c r="AA33" s="53">
        <v>4</v>
      </c>
      <c r="AB33" s="53">
        <v>0</v>
      </c>
    </row>
    <row r="34" spans="2:28" ht="16.5" customHeight="1" x14ac:dyDescent="0.15">
      <c r="B34" s="36" t="s">
        <v>38</v>
      </c>
      <c r="C34" s="16">
        <f t="shared" si="0"/>
        <v>304</v>
      </c>
      <c r="D34" s="13">
        <v>25</v>
      </c>
      <c r="E34" s="14">
        <f t="shared" si="8"/>
        <v>68</v>
      </c>
      <c r="F34" s="15">
        <f t="shared" si="1"/>
        <v>93</v>
      </c>
      <c r="G34" s="14">
        <v>82</v>
      </c>
      <c r="H34" s="14">
        <f t="shared" si="9"/>
        <v>129</v>
      </c>
      <c r="I34" s="35">
        <f t="shared" si="2"/>
        <v>211</v>
      </c>
      <c r="K34" s="43"/>
      <c r="L34" s="28"/>
      <c r="M34" s="70" t="s">
        <v>9</v>
      </c>
      <c r="N34" s="71"/>
      <c r="O34" s="50">
        <f>M33+P33</f>
        <v>6068</v>
      </c>
      <c r="P34" s="70" t="s">
        <v>10</v>
      </c>
      <c r="Q34" s="71"/>
      <c r="R34" s="50">
        <f>N33+Q33</f>
        <v>17282</v>
      </c>
      <c r="X34" s="53" t="s">
        <v>41</v>
      </c>
      <c r="Y34" s="53">
        <v>66</v>
      </c>
      <c r="Z34" s="53">
        <v>112</v>
      </c>
      <c r="AA34" s="53">
        <v>15</v>
      </c>
      <c r="AB34" s="53">
        <v>13</v>
      </c>
    </row>
    <row r="35" spans="2:28" ht="16.5" customHeight="1" x14ac:dyDescent="0.15">
      <c r="B35" s="36" t="s">
        <v>39</v>
      </c>
      <c r="C35" s="16">
        <f t="shared" si="0"/>
        <v>82</v>
      </c>
      <c r="D35" s="13">
        <v>3</v>
      </c>
      <c r="E35" s="14">
        <f t="shared" si="8"/>
        <v>30</v>
      </c>
      <c r="F35" s="15">
        <f t="shared" si="1"/>
        <v>33</v>
      </c>
      <c r="G35" s="14">
        <v>11</v>
      </c>
      <c r="H35" s="14">
        <f t="shared" si="9"/>
        <v>38</v>
      </c>
      <c r="I35" s="35">
        <f t="shared" si="2"/>
        <v>49</v>
      </c>
      <c r="L35" s="55"/>
      <c r="M35" s="55"/>
      <c r="N35" s="55"/>
      <c r="O35" s="55"/>
      <c r="P35" s="55"/>
      <c r="Q35" s="55"/>
      <c r="R35" s="55"/>
      <c r="X35" s="53" t="s">
        <v>42</v>
      </c>
      <c r="Y35" s="53">
        <v>46</v>
      </c>
      <c r="Z35" s="53">
        <v>93</v>
      </c>
      <c r="AA35" s="53">
        <v>16</v>
      </c>
      <c r="AB35" s="53">
        <v>5</v>
      </c>
    </row>
    <row r="36" spans="2:28" ht="16.5" customHeight="1" x14ac:dyDescent="0.15">
      <c r="B36" s="36" t="s">
        <v>50</v>
      </c>
      <c r="C36" s="16">
        <f t="shared" si="0"/>
        <v>67</v>
      </c>
      <c r="D36" s="13">
        <v>2</v>
      </c>
      <c r="E36" s="14">
        <f t="shared" si="8"/>
        <v>22</v>
      </c>
      <c r="F36" s="15">
        <f t="shared" si="1"/>
        <v>24</v>
      </c>
      <c r="G36" s="14">
        <v>14</v>
      </c>
      <c r="H36" s="14">
        <f t="shared" si="9"/>
        <v>29</v>
      </c>
      <c r="I36" s="35">
        <f t="shared" si="2"/>
        <v>43</v>
      </c>
      <c r="L36" s="79" t="s">
        <v>2</v>
      </c>
      <c r="M36" s="76" t="s">
        <v>3</v>
      </c>
      <c r="N36" s="77"/>
      <c r="O36" s="77"/>
      <c r="P36" s="77" t="s">
        <v>4</v>
      </c>
      <c r="Q36" s="77"/>
      <c r="R36" s="78"/>
      <c r="X36" s="53" t="s">
        <v>43</v>
      </c>
      <c r="Y36" s="53">
        <v>55</v>
      </c>
      <c r="Z36" s="53">
        <v>132</v>
      </c>
      <c r="AA36" s="53">
        <v>22</v>
      </c>
      <c r="AB36" s="53">
        <v>18</v>
      </c>
    </row>
    <row r="37" spans="2:28" ht="16.5" customHeight="1" x14ac:dyDescent="0.15">
      <c r="B37" s="36"/>
      <c r="C37" s="16"/>
      <c r="D37" s="17"/>
      <c r="E37" s="18"/>
      <c r="F37" s="29"/>
      <c r="G37" s="18"/>
      <c r="H37" s="18"/>
      <c r="I37" s="37"/>
      <c r="K37" s="56"/>
      <c r="L37" s="65"/>
      <c r="M37" s="57" t="s">
        <v>5</v>
      </c>
      <c r="N37" s="3" t="s">
        <v>6</v>
      </c>
      <c r="O37" s="3" t="s">
        <v>7</v>
      </c>
      <c r="P37" s="51" t="s">
        <v>5</v>
      </c>
      <c r="Q37" s="51" t="s">
        <v>6</v>
      </c>
      <c r="R37" s="58" t="s">
        <v>7</v>
      </c>
      <c r="X37" s="53" t="s">
        <v>53</v>
      </c>
      <c r="Y37" s="53">
        <v>15</v>
      </c>
      <c r="Z37" s="53">
        <v>26</v>
      </c>
      <c r="AA37" s="53">
        <v>3</v>
      </c>
      <c r="AB37" s="53">
        <v>1</v>
      </c>
    </row>
    <row r="38" spans="2:28" ht="16.5" customHeight="1" x14ac:dyDescent="0.15">
      <c r="B38" s="38"/>
      <c r="C38" s="23"/>
      <c r="D38" s="30"/>
      <c r="E38" s="21"/>
      <c r="F38" s="20"/>
      <c r="G38" s="21"/>
      <c r="H38" s="21"/>
      <c r="I38" s="39"/>
      <c r="K38" s="44" t="s">
        <v>11</v>
      </c>
      <c r="L38" s="24">
        <f>O38+R38</f>
        <v>13314</v>
      </c>
      <c r="M38" s="49">
        <f>D19+D28+D39+M11+M14+M18</f>
        <v>715</v>
      </c>
      <c r="N38" s="25">
        <f>E19+E28+E39+N11+N14+N18</f>
        <v>3941</v>
      </c>
      <c r="O38" s="26">
        <f>SUM(M38:N38)</f>
        <v>4656</v>
      </c>
      <c r="P38" s="25">
        <f>G19+G28+G39+P11+P14+P18</f>
        <v>2424</v>
      </c>
      <c r="Q38" s="25">
        <f>H19+H28+H39+Q11+Q14+Q18</f>
        <v>6234</v>
      </c>
      <c r="R38" s="27">
        <f>SUM(P38:Q38)</f>
        <v>8658</v>
      </c>
      <c r="X38" s="53" t="s">
        <v>54</v>
      </c>
      <c r="Y38" s="53">
        <v>42</v>
      </c>
      <c r="Z38" s="53">
        <v>76</v>
      </c>
      <c r="AA38" s="53">
        <v>13</v>
      </c>
      <c r="AB38" s="53">
        <v>14</v>
      </c>
    </row>
    <row r="39" spans="2:28" ht="16.5" customHeight="1" thickBot="1" x14ac:dyDescent="0.2">
      <c r="B39" s="32" t="s">
        <v>40</v>
      </c>
      <c r="C39" s="4">
        <f t="shared" si="0"/>
        <v>1632</v>
      </c>
      <c r="D39" s="19">
        <f>SUM(D29:D37)</f>
        <v>96</v>
      </c>
      <c r="E39" s="7">
        <f>SUM(E29:E37)</f>
        <v>482</v>
      </c>
      <c r="F39" s="7">
        <f>SUM(D39:E39)</f>
        <v>578</v>
      </c>
      <c r="G39" s="7">
        <f>SUM(G29:G37)</f>
        <v>353</v>
      </c>
      <c r="H39" s="7">
        <f>SUM(H29:H37)</f>
        <v>701</v>
      </c>
      <c r="I39" s="33">
        <f t="shared" si="2"/>
        <v>1054</v>
      </c>
      <c r="K39" s="43"/>
      <c r="L39" s="28"/>
      <c r="M39" s="72" t="s">
        <v>9</v>
      </c>
      <c r="N39" s="73"/>
      <c r="O39" s="27">
        <f>M38+P38</f>
        <v>3139</v>
      </c>
      <c r="P39" s="72" t="s">
        <v>10</v>
      </c>
      <c r="Q39" s="73"/>
      <c r="R39" s="27">
        <f>N38+Q38</f>
        <v>10175</v>
      </c>
      <c r="Y39" s="1">
        <f>SUM(Y5:Y38)</f>
        <v>3119</v>
      </c>
      <c r="Z39" s="1">
        <f>SUM(Z5:Z38)</f>
        <v>5627</v>
      </c>
      <c r="AA39" s="1">
        <f>SUM(AA5:AA38)</f>
        <v>822</v>
      </c>
      <c r="AB39" s="1">
        <f>SUM(AB5:AB38)</f>
        <v>607</v>
      </c>
    </row>
    <row r="40" spans="2:28" ht="16.5" customHeight="1" thickTop="1" x14ac:dyDescent="0.15">
      <c r="B40" s="45"/>
      <c r="C40" s="46"/>
      <c r="D40" s="46"/>
      <c r="E40" s="46"/>
      <c r="F40" s="46"/>
      <c r="G40" s="46"/>
      <c r="H40" s="46"/>
      <c r="I40" s="46"/>
    </row>
    <row r="41" spans="2:28" ht="16.5" customHeight="1" x14ac:dyDescent="0.15">
      <c r="B41" s="47"/>
      <c r="C41" s="48"/>
      <c r="D41" s="48"/>
      <c r="E41" s="48"/>
      <c r="F41" s="48"/>
      <c r="G41" s="48"/>
      <c r="H41" s="48"/>
      <c r="I41" s="48"/>
      <c r="J41" s="42"/>
    </row>
    <row r="42" spans="2:28" ht="16.5" customHeight="1" x14ac:dyDescent="0.15">
      <c r="B42" s="47"/>
      <c r="C42" s="48"/>
      <c r="D42" s="48"/>
      <c r="E42" s="48"/>
      <c r="F42" s="48"/>
      <c r="G42" s="48"/>
      <c r="H42" s="48"/>
      <c r="I42" s="48"/>
      <c r="J42" s="42"/>
    </row>
    <row r="43" spans="2:28" ht="16.5" customHeight="1" x14ac:dyDescent="0.15">
      <c r="B43" s="47"/>
      <c r="C43" s="48"/>
      <c r="D43" s="48"/>
      <c r="E43" s="48"/>
      <c r="F43" s="48"/>
      <c r="G43" s="48"/>
      <c r="H43" s="48"/>
      <c r="I43" s="48"/>
      <c r="J43" s="42"/>
    </row>
    <row r="44" spans="2:28" ht="16.5" customHeight="1" x14ac:dyDescent="0.15">
      <c r="B44" s="47"/>
      <c r="C44" s="48"/>
      <c r="D44" s="48"/>
      <c r="E44" s="48"/>
      <c r="F44" s="48"/>
      <c r="G44" s="48"/>
      <c r="H44" s="48"/>
      <c r="I44" s="48"/>
      <c r="J44" s="42"/>
    </row>
    <row r="45" spans="2:28" ht="16.5" customHeight="1" x14ac:dyDescent="0.15">
      <c r="B45" s="47"/>
      <c r="C45" s="48"/>
      <c r="D45" s="48"/>
      <c r="E45" s="48"/>
      <c r="F45" s="48"/>
      <c r="G45" s="48"/>
      <c r="H45" s="48"/>
      <c r="I45" s="48"/>
      <c r="J45" s="42"/>
    </row>
    <row r="46" spans="2:28" ht="16.5" customHeight="1" x14ac:dyDescent="0.15">
      <c r="B46" s="47"/>
      <c r="C46" s="48"/>
      <c r="D46" s="48"/>
      <c r="E46" s="48"/>
      <c r="F46" s="48"/>
      <c r="G46" s="48"/>
      <c r="H46" s="48"/>
      <c r="I46" s="48"/>
      <c r="J46" s="42"/>
    </row>
    <row r="47" spans="2:28" ht="16.5" customHeight="1" x14ac:dyDescent="0.15">
      <c r="B47" s="47"/>
      <c r="C47" s="48"/>
      <c r="D47" s="48"/>
      <c r="E47" s="48"/>
      <c r="F47" s="48"/>
      <c r="G47" s="48"/>
      <c r="H47" s="48"/>
      <c r="I47" s="48"/>
      <c r="J47" s="42"/>
      <c r="K47" s="69"/>
      <c r="L47" s="69"/>
      <c r="M47" s="69"/>
      <c r="N47" s="69"/>
      <c r="O47" s="69"/>
      <c r="P47" s="69"/>
      <c r="Q47" s="69"/>
      <c r="R47" s="69"/>
    </row>
    <row r="48" spans="2:28" ht="16.5" customHeight="1" x14ac:dyDescent="0.15">
      <c r="K48" s="52">
        <v>45016</v>
      </c>
    </row>
    <row r="49" spans="11:18" ht="16.5" customHeight="1" x14ac:dyDescent="0.15">
      <c r="K49" s="1" t="s">
        <v>11</v>
      </c>
      <c r="L49" s="1">
        <v>12602</v>
      </c>
      <c r="M49" s="1">
        <v>649</v>
      </c>
      <c r="N49" s="1">
        <v>3928</v>
      </c>
      <c r="O49" s="1">
        <v>4577</v>
      </c>
      <c r="P49" s="1">
        <v>2137</v>
      </c>
      <c r="Q49" s="1">
        <v>5888</v>
      </c>
      <c r="R49" s="1">
        <v>8025</v>
      </c>
    </row>
    <row r="50" spans="11:18" ht="16.5" customHeight="1" x14ac:dyDescent="0.15">
      <c r="M50" s="1" t="s">
        <v>9</v>
      </c>
      <c r="O50" s="1">
        <v>2786</v>
      </c>
      <c r="P50" s="1" t="s">
        <v>10</v>
      </c>
      <c r="R50" s="1">
        <v>9816</v>
      </c>
    </row>
    <row r="51" spans="11:18" ht="16.5" customHeight="1" x14ac:dyDescent="0.15"/>
  </sheetData>
  <mergeCells count="24">
    <mergeCell ref="K1:R1"/>
    <mergeCell ref="K47:R47"/>
    <mergeCell ref="M3:O3"/>
    <mergeCell ref="P3:R3"/>
    <mergeCell ref="M34:N34"/>
    <mergeCell ref="P34:Q34"/>
    <mergeCell ref="M39:N39"/>
    <mergeCell ref="P39:Q39"/>
    <mergeCell ref="L31:L32"/>
    <mergeCell ref="M31:O31"/>
    <mergeCell ref="P31:R31"/>
    <mergeCell ref="L36:L37"/>
    <mergeCell ref="M36:O36"/>
    <mergeCell ref="P36:R36"/>
    <mergeCell ref="Y3:Z3"/>
    <mergeCell ref="AA3:AB3"/>
    <mergeCell ref="B2:I2"/>
    <mergeCell ref="K2:R2"/>
    <mergeCell ref="B3:B4"/>
    <mergeCell ref="C3:C4"/>
    <mergeCell ref="D3:F3"/>
    <mergeCell ref="G3:I3"/>
    <mergeCell ref="K3:K4"/>
    <mergeCell ref="L3:L4"/>
  </mergeCells>
  <phoneticPr fontId="2"/>
  <pageMargins left="0.66" right="0.61" top="0.8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R6療育手帳所持者数(全県)</vt:lpstr>
      <vt:lpstr>'R6療育手帳所持者数(全県)'!Print_Area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宮城県</cp:lastModifiedBy>
  <cp:lastPrinted>2025-04-28T00:10:48Z</cp:lastPrinted>
  <dcterms:created xsi:type="dcterms:W3CDTF">2002-09-11T00:43:15Z</dcterms:created>
  <dcterms:modified xsi:type="dcterms:W3CDTF">2025-07-07T02:17:03Z</dcterms:modified>
</cp:coreProperties>
</file>