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4100" tabRatio="635" activeTab="1"/>
  </bookViews>
  <sheets>
    <sheet name="基本情報" sheetId="21" r:id="rId1"/>
    <sheet name="事業活用による変化" sheetId="22" r:id="rId2"/>
    <sheet name="生産計画" sheetId="23" r:id="rId3"/>
    <sheet name="収支計画" sheetId="19" r:id="rId4"/>
    <sheet name="機械施設整備計画" sheetId="4" r:id="rId5"/>
    <sheet name="書類確認" sheetId="7" r:id="rId6"/>
    <sheet name="別紙２" sheetId="17" r:id="rId7"/>
  </sheets>
  <definedNames>
    <definedName name="_xlnm.Print_Area" localSheetId="0">基本情報!$B$1:$AK$70</definedName>
    <definedName name="_xlnm.Print_Area" localSheetId="4">機械施設整備計画!$A$2:$N$23</definedName>
    <definedName name="_xlnm.Print_Area" localSheetId="1">事業活用による変化!$B$1:$F$96</definedName>
    <definedName name="_xlnm.Print_Area" localSheetId="3">収支計画!$A$1:$M$122</definedName>
    <definedName name="_xlnm.Print_Area" localSheetId="5">書類確認!$B$2:$E$25</definedName>
    <definedName name="_xlnm.Print_Area" localSheetId="2">生産計画!$A$1:$J$55</definedName>
    <definedName name="_xlnm.Print_Area" localSheetId="6">別紙２!$A$1:$F$59</definedName>
    <definedName name="_xlnm.Print_Titles" localSheetId="0">基本情報!$5:$5</definedName>
    <definedName name="_xlnm.Print_Titles" localSheetId="3">収支計画!$1:$5</definedName>
  </definedNames>
  <calcPr calcId="162913"/>
</workbook>
</file>

<file path=xl/calcChain.xml><?xml version="1.0" encoding="utf-8"?>
<calcChain xmlns="http://schemas.openxmlformats.org/spreadsheetml/2006/main">
  <c r="H122" i="19" l="1"/>
  <c r="H121" i="19"/>
  <c r="H113" i="19"/>
  <c r="H25" i="19"/>
  <c r="G50" i="19"/>
  <c r="G82" i="19"/>
  <c r="H82" i="19"/>
  <c r="H106" i="19"/>
  <c r="H105" i="19"/>
  <c r="M99" i="19" l="1"/>
  <c r="L99" i="19"/>
  <c r="K99" i="19"/>
  <c r="J99" i="19"/>
  <c r="I99" i="19"/>
  <c r="M98" i="19"/>
  <c r="L98" i="19"/>
  <c r="K98" i="19"/>
  <c r="J98" i="19"/>
  <c r="I98" i="19"/>
  <c r="H98" i="19"/>
  <c r="H99" i="19" s="1"/>
  <c r="G98" i="19"/>
  <c r="M97" i="19"/>
  <c r="L97" i="19"/>
  <c r="K97" i="19"/>
  <c r="J97" i="19"/>
  <c r="I97" i="19"/>
  <c r="M96" i="19"/>
  <c r="L96" i="19"/>
  <c r="K96" i="19"/>
  <c r="J96" i="19"/>
  <c r="I96" i="19"/>
  <c r="H96" i="19"/>
  <c r="H97" i="19" s="1"/>
  <c r="G96" i="19"/>
  <c r="G97" i="19" s="1"/>
  <c r="I90" i="19"/>
  <c r="M83" i="19"/>
  <c r="L83" i="19"/>
  <c r="K83" i="19"/>
  <c r="J83" i="19"/>
  <c r="I83" i="19"/>
  <c r="M82" i="19"/>
  <c r="L82" i="19"/>
  <c r="K82" i="19"/>
  <c r="J82" i="19"/>
  <c r="I82" i="19"/>
  <c r="H54" i="19"/>
  <c r="H57" i="19" s="1"/>
  <c r="H59" i="19" s="1"/>
  <c r="H83" i="19" s="1"/>
  <c r="H90" i="19" s="1"/>
  <c r="H51" i="19"/>
  <c r="G51" i="19"/>
  <c r="G54" i="19" s="1"/>
  <c r="M50" i="19"/>
  <c r="L50" i="19"/>
  <c r="K50" i="19"/>
  <c r="J50" i="19"/>
  <c r="I50" i="19"/>
  <c r="H50" i="19"/>
  <c r="H14" i="19"/>
  <c r="H104" i="19" l="1"/>
  <c r="H93" i="19"/>
  <c r="H95" i="19" s="1"/>
  <c r="M63" i="21"/>
  <c r="M50" i="21"/>
  <c r="L21" i="4" l="1"/>
  <c r="K21" i="4"/>
  <c r="J21" i="4"/>
  <c r="I21" i="4"/>
  <c r="H21" i="4"/>
  <c r="G21" i="4"/>
  <c r="F21" i="4"/>
  <c r="D35" i="22" s="1"/>
  <c r="F38" i="22" l="1"/>
  <c r="F33" i="22"/>
  <c r="F32" i="22"/>
  <c r="F31" i="22"/>
  <c r="F30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L19" i="4"/>
  <c r="K19" i="4"/>
  <c r="J19" i="4"/>
  <c r="I19" i="4"/>
  <c r="H19" i="4"/>
  <c r="G19" i="4"/>
  <c r="F19" i="4"/>
  <c r="G121" i="19" l="1"/>
  <c r="M121" i="19"/>
  <c r="L121" i="19"/>
  <c r="K121" i="19"/>
  <c r="J121" i="19"/>
  <c r="I121" i="19"/>
  <c r="M106" i="19"/>
  <c r="L106" i="19"/>
  <c r="K106" i="19"/>
  <c r="J106" i="19"/>
  <c r="I106" i="19"/>
  <c r="M105" i="19"/>
  <c r="L105" i="19"/>
  <c r="K105" i="19"/>
  <c r="J105" i="19"/>
  <c r="I105" i="19"/>
  <c r="G106" i="19"/>
  <c r="G105" i="19"/>
  <c r="G25" i="19" l="1"/>
  <c r="M25" i="19"/>
  <c r="L25" i="19"/>
  <c r="K25" i="19"/>
  <c r="J25" i="19"/>
  <c r="I25" i="19"/>
  <c r="M14" i="19"/>
  <c r="L14" i="19"/>
  <c r="K14" i="19"/>
  <c r="J14" i="19"/>
  <c r="I14" i="19"/>
  <c r="G14" i="19"/>
  <c r="E36" i="22" l="1"/>
  <c r="E28" i="22"/>
  <c r="J51" i="19"/>
  <c r="J54" i="19" s="1"/>
  <c r="J57" i="19" s="1"/>
  <c r="J59" i="19" s="1"/>
  <c r="J90" i="19" s="1"/>
  <c r="I51" i="19"/>
  <c r="I54" i="19" s="1"/>
  <c r="D36" i="22"/>
  <c r="D28" i="22"/>
  <c r="G99" i="19"/>
  <c r="M51" i="19"/>
  <c r="M54" i="19" s="1"/>
  <c r="M57" i="19" s="1"/>
  <c r="M59" i="19" s="1"/>
  <c r="M90" i="19" s="1"/>
  <c r="L51" i="19"/>
  <c r="L54" i="19" s="1"/>
  <c r="L57" i="19" s="1"/>
  <c r="L59" i="19" s="1"/>
  <c r="L90" i="19" s="1"/>
  <c r="K51" i="19"/>
  <c r="I57" i="19" l="1"/>
  <c r="I59" i="19" s="1"/>
  <c r="J93" i="19"/>
  <c r="J95" i="19" s="1"/>
  <c r="J104" i="19"/>
  <c r="J113" i="19" s="1"/>
  <c r="J122" i="19" s="1"/>
  <c r="M93" i="19"/>
  <c r="M95" i="19" s="1"/>
  <c r="M104" i="19"/>
  <c r="M113" i="19" s="1"/>
  <c r="M122" i="19" s="1"/>
  <c r="L93" i="19"/>
  <c r="L95" i="19" s="1"/>
  <c r="L104" i="19"/>
  <c r="L113" i="19" s="1"/>
  <c r="L122" i="19" s="1"/>
  <c r="K54" i="19"/>
  <c r="K57" i="19" s="1"/>
  <c r="K59" i="19" s="1"/>
  <c r="K90" i="19" s="1"/>
  <c r="F28" i="22"/>
  <c r="F36" i="22"/>
  <c r="K100" i="19"/>
  <c r="G100" i="19"/>
  <c r="G57" i="19"/>
  <c r="G59" i="19" s="1"/>
  <c r="G83" i="19" s="1"/>
  <c r="G90" i="19" s="1"/>
  <c r="F55" i="17"/>
  <c r="J100" i="19" l="1"/>
  <c r="K93" i="19"/>
  <c r="K95" i="19" s="1"/>
  <c r="E29" i="22" s="1"/>
  <c r="K104" i="19"/>
  <c r="K113" i="19" s="1"/>
  <c r="K122" i="19" s="1"/>
  <c r="I93" i="19"/>
  <c r="I95" i="19" s="1"/>
  <c r="I104" i="19"/>
  <c r="I113" i="19" s="1"/>
  <c r="I122" i="19" s="1"/>
  <c r="B59" i="19"/>
  <c r="M100" i="19"/>
  <c r="I100" i="19"/>
  <c r="L100" i="19" l="1"/>
  <c r="G93" i="19"/>
  <c r="G95" i="19" s="1"/>
  <c r="G104" i="19"/>
  <c r="G113" i="19" l="1"/>
  <c r="G122" i="19" s="1"/>
  <c r="D29" i="22"/>
  <c r="F29" i="22" s="1"/>
</calcChain>
</file>

<file path=xl/sharedStrings.xml><?xml version="1.0" encoding="utf-8"?>
<sst xmlns="http://schemas.openxmlformats.org/spreadsheetml/2006/main" count="439" uniqueCount="306">
  <si>
    <t>県補助金</t>
    <rPh sb="0" eb="1">
      <t>ケン</t>
    </rPh>
    <rPh sb="1" eb="4">
      <t>ホジョキン</t>
    </rPh>
    <phoneticPr fontId="4"/>
  </si>
  <si>
    <t>市町村費</t>
    <rPh sb="0" eb="3">
      <t>シチョウソン</t>
    </rPh>
    <rPh sb="3" eb="4">
      <t>ヒ</t>
    </rPh>
    <phoneticPr fontId="4"/>
  </si>
  <si>
    <t>その他</t>
    <rPh sb="2" eb="3">
      <t>タ</t>
    </rPh>
    <phoneticPr fontId="4"/>
  </si>
  <si>
    <t>事業実施主体</t>
    <rPh sb="0" eb="2">
      <t>ジギョウ</t>
    </rPh>
    <rPh sb="2" eb="4">
      <t>ジッシ</t>
    </rPh>
    <rPh sb="4" eb="6">
      <t>シュタイ</t>
    </rPh>
    <phoneticPr fontId="4"/>
  </si>
  <si>
    <t>（名称：</t>
    <rPh sb="1" eb="3">
      <t>メイショウ</t>
    </rPh>
    <phoneticPr fontId="4"/>
  </si>
  <si>
    <t>（円）</t>
    <rPh sb="1" eb="2">
      <t>エン</t>
    </rPh>
    <phoneticPr fontId="4"/>
  </si>
  <si>
    <t>計</t>
    <rPh sb="0" eb="1">
      <t>ケイ</t>
    </rPh>
    <phoneticPr fontId="4"/>
  </si>
  <si>
    <t>施設等の所在地</t>
    <rPh sb="0" eb="2">
      <t>シセツ</t>
    </rPh>
    <rPh sb="2" eb="3">
      <t>トウ</t>
    </rPh>
    <rPh sb="4" eb="7">
      <t>ショザイチ</t>
    </rPh>
    <phoneticPr fontId="4"/>
  </si>
  <si>
    <t>負　　　担　　　区　　　分</t>
    <rPh sb="0" eb="1">
      <t>フ</t>
    </rPh>
    <rPh sb="4" eb="5">
      <t>タン</t>
    </rPh>
    <rPh sb="8" eb="9">
      <t>ク</t>
    </rPh>
    <rPh sb="12" eb="13">
      <t>ブン</t>
    </rPh>
    <phoneticPr fontId="4"/>
  </si>
  <si>
    <t>備　　考</t>
    <rPh sb="0" eb="1">
      <t>ソナエ</t>
    </rPh>
    <rPh sb="3" eb="4">
      <t>コウ</t>
    </rPh>
    <phoneticPr fontId="4"/>
  </si>
  <si>
    <t>）</t>
    <phoneticPr fontId="4"/>
  </si>
  <si>
    <t>竣工予定
又は
完了年月日</t>
    <rPh sb="0" eb="2">
      <t>シュンコウ</t>
    </rPh>
    <rPh sb="2" eb="4">
      <t>ヨテイ</t>
    </rPh>
    <rPh sb="5" eb="6">
      <t>マタ</t>
    </rPh>
    <rPh sb="8" eb="10">
      <t>カンリョウ</t>
    </rPh>
    <rPh sb="10" eb="11">
      <t>ネン</t>
    </rPh>
    <rPh sb="11" eb="13">
      <t>ツキヒ</t>
    </rPh>
    <phoneticPr fontId="4"/>
  </si>
  <si>
    <t>１年目</t>
    <rPh sb="1" eb="3">
      <t>ネンメ</t>
    </rPh>
    <phoneticPr fontId="4"/>
  </si>
  <si>
    <t>２年目</t>
    <rPh sb="1" eb="3">
      <t>ネンメ</t>
    </rPh>
    <phoneticPr fontId="4"/>
  </si>
  <si>
    <t>４年目</t>
    <rPh sb="1" eb="3">
      <t>ネンメ</t>
    </rPh>
    <phoneticPr fontId="4"/>
  </si>
  <si>
    <t>５年目</t>
    <rPh sb="1" eb="3">
      <t>ネンメ</t>
    </rPh>
    <phoneticPr fontId="4"/>
  </si>
  <si>
    <t>現状</t>
    <rPh sb="0" eb="2">
      <t>ゲンジョウ</t>
    </rPh>
    <phoneticPr fontId="4"/>
  </si>
  <si>
    <t>単収</t>
    <rPh sb="0" eb="1">
      <t>タン</t>
    </rPh>
    <rPh sb="1" eb="2">
      <t>オサム</t>
    </rPh>
    <phoneticPr fontId="4"/>
  </si>
  <si>
    <t>生産量</t>
    <rPh sb="0" eb="3">
      <t>セイサンリョウ</t>
    </rPh>
    <phoneticPr fontId="4"/>
  </si>
  <si>
    <t>販売量</t>
    <rPh sb="0" eb="2">
      <t>ハンバイ</t>
    </rPh>
    <rPh sb="2" eb="3">
      <t>リョウ</t>
    </rPh>
    <phoneticPr fontId="4"/>
  </si>
  <si>
    <t>販売単価</t>
    <rPh sb="0" eb="2">
      <t>ハンバイ</t>
    </rPh>
    <rPh sb="2" eb="4">
      <t>タンカ</t>
    </rPh>
    <phoneticPr fontId="4"/>
  </si>
  <si>
    <t>売上高</t>
    <rPh sb="0" eb="3">
      <t>ウリアゲダカ</t>
    </rPh>
    <phoneticPr fontId="4"/>
  </si>
  <si>
    <t>耐用
年数
（年）</t>
    <rPh sb="0" eb="2">
      <t>タイヨウ</t>
    </rPh>
    <rPh sb="3" eb="5">
      <t>ネンスウ</t>
    </rPh>
    <rPh sb="7" eb="8">
      <t>ネン</t>
    </rPh>
    <phoneticPr fontId="4"/>
  </si>
  <si>
    <t>　　事業着手（予定）年月日：　　　　　年　　　月　　　日</t>
    <rPh sb="2" eb="4">
      <t>ジギョウ</t>
    </rPh>
    <rPh sb="4" eb="6">
      <t>チャクシュ</t>
    </rPh>
    <rPh sb="7" eb="9">
      <t>ヨテイ</t>
    </rPh>
    <rPh sb="10" eb="11">
      <t>ネン</t>
    </rPh>
    <rPh sb="11" eb="13">
      <t>ツキヒ</t>
    </rPh>
    <rPh sb="19" eb="20">
      <t>ネン</t>
    </rPh>
    <rPh sb="23" eb="24">
      <t>ツキ</t>
    </rPh>
    <rPh sb="27" eb="28">
      <t>ヒ</t>
    </rPh>
    <phoneticPr fontId="4"/>
  </si>
  <si>
    <t>　　事業完了（予定）年月日：　　　　　年　　　月　　　日</t>
    <rPh sb="2" eb="4">
      <t>ジギョウ</t>
    </rPh>
    <rPh sb="4" eb="6">
      <t>カンリョウ</t>
    </rPh>
    <rPh sb="7" eb="9">
      <t>ヨテイ</t>
    </rPh>
    <rPh sb="10" eb="11">
      <t>ネン</t>
    </rPh>
    <rPh sb="11" eb="13">
      <t>ツキヒ</t>
    </rPh>
    <rPh sb="19" eb="20">
      <t>ネン</t>
    </rPh>
    <rPh sb="23" eb="24">
      <t>ツキ</t>
    </rPh>
    <rPh sb="27" eb="28">
      <t>ヒ</t>
    </rPh>
    <phoneticPr fontId="4"/>
  </si>
  <si>
    <t>　（注）</t>
    <rPh sb="2" eb="3">
      <t>チュウ</t>
    </rPh>
    <phoneticPr fontId="4"/>
  </si>
  <si>
    <t>　　　　１　事業実績報告時に法人の定款，登記簿の変更が無い場合は添付不要</t>
    <phoneticPr fontId="4"/>
  </si>
  <si>
    <t>実施（出来高）設計書</t>
    <rPh sb="0" eb="2">
      <t>ジッシ</t>
    </rPh>
    <rPh sb="3" eb="6">
      <t>デキダカ</t>
    </rPh>
    <rPh sb="7" eb="10">
      <t>セッケイショ</t>
    </rPh>
    <phoneticPr fontId="4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</si>
  <si>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4"/>
  </si>
  <si>
    <t>所　 　在 　　地：</t>
    <rPh sb="0" eb="1">
      <t>ショ</t>
    </rPh>
    <rPh sb="4" eb="5">
      <t>ザイ</t>
    </rPh>
    <rPh sb="8" eb="9">
      <t>チ</t>
    </rPh>
    <phoneticPr fontId="4"/>
  </si>
  <si>
    <t>（単位：㎡・円）</t>
    <rPh sb="1" eb="3">
      <t>タンイ</t>
    </rPh>
    <rPh sb="6" eb="7">
      <t>エン</t>
    </rPh>
    <phoneticPr fontId="4"/>
  </si>
  <si>
    <t>施設・機械等区分</t>
    <rPh sb="0" eb="2">
      <t>シセツ</t>
    </rPh>
    <rPh sb="3" eb="6">
      <t>キカイトウ</t>
    </rPh>
    <rPh sb="6" eb="8">
      <t>クブン</t>
    </rPh>
    <phoneticPr fontId="4"/>
  </si>
  <si>
    <t>構造・規格及び性能等</t>
    <rPh sb="0" eb="2">
      <t>コウゾウ</t>
    </rPh>
    <rPh sb="3" eb="5">
      <t>キカク</t>
    </rPh>
    <rPh sb="5" eb="6">
      <t>オヨ</t>
    </rPh>
    <rPh sb="7" eb="10">
      <t>セイノウトウ</t>
    </rPh>
    <phoneticPr fontId="4"/>
  </si>
  <si>
    <t>事業量</t>
    <rPh sb="0" eb="3">
      <t>ジギョウリョウ</t>
    </rPh>
    <phoneticPr fontId="4"/>
  </si>
  <si>
    <t>事業費</t>
    <rPh sb="0" eb="3">
      <t>ジギョウヒ</t>
    </rPh>
    <phoneticPr fontId="4"/>
  </si>
  <si>
    <t>施行方法</t>
    <rPh sb="0" eb="2">
      <t>セコウ</t>
    </rPh>
    <rPh sb="2" eb="4">
      <t>ホウホウ</t>
    </rPh>
    <phoneticPr fontId="4"/>
  </si>
  <si>
    <t>適用</t>
    <rPh sb="0" eb="2">
      <t>テキヨウ</t>
    </rPh>
    <phoneticPr fontId="4"/>
  </si>
  <si>
    <t>小計</t>
    <rPh sb="0" eb="2">
      <t>ショウケイ</t>
    </rPh>
    <phoneticPr fontId="4"/>
  </si>
  <si>
    <t>消費税</t>
    <rPh sb="0" eb="3">
      <t>ショウヒゼイ</t>
    </rPh>
    <phoneticPr fontId="4"/>
  </si>
  <si>
    <t>合計</t>
    <rPh sb="0" eb="2">
      <t>ゴウケイ</t>
    </rPh>
    <phoneticPr fontId="4"/>
  </si>
  <si>
    <t>工事又は経費区分名</t>
    <rPh sb="0" eb="2">
      <t>コウジ</t>
    </rPh>
    <rPh sb="2" eb="3">
      <t>マタ</t>
    </rPh>
    <rPh sb="4" eb="6">
      <t>ケイヒ</t>
    </rPh>
    <rPh sb="6" eb="8">
      <t>クブン</t>
    </rPh>
    <rPh sb="8" eb="9">
      <t>メイ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</si>
  <si>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</si>
  <si>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</si>
  <si>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</si>
  <si>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金額（税抜き）</t>
    <rPh sb="0" eb="2">
      <t>キンガク</t>
    </rPh>
    <rPh sb="3" eb="4">
      <t>ゼイ</t>
    </rPh>
    <rPh sb="4" eb="5">
      <t>ヌ</t>
    </rPh>
    <phoneticPr fontId="4"/>
  </si>
  <si>
    <t>添付書類</t>
    <rPh sb="0" eb="2">
      <t>テンプ</t>
    </rPh>
    <rPh sb="2" eb="4">
      <t>ショルイ</t>
    </rPh>
    <phoneticPr fontId="4"/>
  </si>
  <si>
    <t>実施設計書：①施設図面（基本仕様）②見積書③カタログ類④その他</t>
    <rPh sb="0" eb="2">
      <t>ジッシ</t>
    </rPh>
    <rPh sb="2" eb="5">
      <t>セッケイショ</t>
    </rPh>
    <rPh sb="7" eb="9">
      <t>シセツ</t>
    </rPh>
    <rPh sb="9" eb="11">
      <t>ズメン</t>
    </rPh>
    <rPh sb="12" eb="14">
      <t>キホン</t>
    </rPh>
    <rPh sb="14" eb="16">
      <t>シヨウ</t>
    </rPh>
    <rPh sb="18" eb="21">
      <t>ミツモリショ</t>
    </rPh>
    <rPh sb="26" eb="27">
      <t>ルイ</t>
    </rPh>
    <rPh sb="30" eb="31">
      <t>タ</t>
    </rPh>
    <phoneticPr fontId="4"/>
  </si>
  <si>
    <t>施設・機械区分</t>
    <rPh sb="0" eb="2">
      <t>シセツ</t>
    </rPh>
    <rPh sb="3" eb="5">
      <t>キカイ</t>
    </rPh>
    <rPh sb="5" eb="7">
      <t>クブン</t>
    </rPh>
    <phoneticPr fontId="4"/>
  </si>
  <si>
    <t>総事業費
（円）</t>
    <rPh sb="0" eb="1">
      <t>ソウ</t>
    </rPh>
    <rPh sb="1" eb="4">
      <t>ジギョウヒ</t>
    </rPh>
    <rPh sb="6" eb="7">
      <t>エン</t>
    </rPh>
    <phoneticPr fontId="4"/>
  </si>
  <si>
    <r>
      <t>　　　　２　実績報告にあっては，</t>
    </r>
    <r>
      <rPr>
        <sz val="11"/>
        <rFont val="ＭＳ Ｐゴシック"/>
        <family val="3"/>
        <charset val="128"/>
      </rPr>
      <t>仕様書，見積書及びカタログ，納税証明書，暴力団排除に関する誓約書，</t>
    </r>
    <rPh sb="6" eb="8">
      <t>ジッセキ</t>
    </rPh>
    <rPh sb="8" eb="10">
      <t>ホウコク</t>
    </rPh>
    <rPh sb="16" eb="19">
      <t>シヨウショ</t>
    </rPh>
    <rPh sb="20" eb="23">
      <t>ミツモリショ</t>
    </rPh>
    <rPh sb="23" eb="24">
      <t>オヨ</t>
    </rPh>
    <rPh sb="30" eb="32">
      <t>ノウゼイ</t>
    </rPh>
    <rPh sb="32" eb="35">
      <t>ショウメイショ</t>
    </rPh>
    <rPh sb="36" eb="39">
      <t>ボウリョクダン</t>
    </rPh>
    <rPh sb="39" eb="41">
      <t>ハイジョ</t>
    </rPh>
    <rPh sb="42" eb="43">
      <t>カン</t>
    </rPh>
    <phoneticPr fontId="4"/>
  </si>
  <si>
    <t>　　　　　　決算書の写しの添付は不要</t>
    <rPh sb="6" eb="9">
      <t>ケッサンショ</t>
    </rPh>
    <rPh sb="10" eb="11">
      <t>ウツ</t>
    </rPh>
    <phoneticPr fontId="4"/>
  </si>
  <si>
    <t>区分</t>
    <rPh sb="0" eb="2">
      <t>クブン</t>
    </rPh>
    <phoneticPr fontId="12"/>
  </si>
  <si>
    <t>固定費</t>
    <rPh sb="0" eb="3">
      <t>コテイヒ</t>
    </rPh>
    <phoneticPr fontId="12"/>
  </si>
  <si>
    <t>変動費</t>
    <rPh sb="0" eb="3">
      <t>ヘンドウヒ</t>
    </rPh>
    <phoneticPr fontId="12"/>
  </si>
  <si>
    <t>期首棚卸高</t>
    <rPh sb="0" eb="2">
      <t>キシュ</t>
    </rPh>
    <rPh sb="2" eb="4">
      <t>タナオロシ</t>
    </rPh>
    <rPh sb="4" eb="5">
      <t>タカ</t>
    </rPh>
    <phoneticPr fontId="12"/>
  </si>
  <si>
    <t>商品仕入高</t>
    <rPh sb="0" eb="2">
      <t>ショウヒン</t>
    </rPh>
    <rPh sb="2" eb="4">
      <t>シイ</t>
    </rPh>
    <rPh sb="4" eb="5">
      <t>タカ</t>
    </rPh>
    <phoneticPr fontId="12"/>
  </si>
  <si>
    <t>変動費</t>
  </si>
  <si>
    <t>当期製品製造原価</t>
    <rPh sb="0" eb="2">
      <t>トウキ</t>
    </rPh>
    <rPh sb="2" eb="4">
      <t>セイヒン</t>
    </rPh>
    <rPh sb="4" eb="6">
      <t>セイゾウ</t>
    </rPh>
    <rPh sb="6" eb="8">
      <t>ゲンカ</t>
    </rPh>
    <phoneticPr fontId="12"/>
  </si>
  <si>
    <t>給料手当</t>
    <rPh sb="0" eb="2">
      <t>キュウリョウ</t>
    </rPh>
    <rPh sb="2" eb="4">
      <t>テアテ</t>
    </rPh>
    <phoneticPr fontId="12"/>
  </si>
  <si>
    <t>固定費</t>
  </si>
  <si>
    <t>賞与</t>
    <rPh sb="0" eb="2">
      <t>ショウヨ</t>
    </rPh>
    <phoneticPr fontId="12"/>
  </si>
  <si>
    <t>法定福利費</t>
    <rPh sb="0" eb="2">
      <t>ホウテイ</t>
    </rPh>
    <rPh sb="2" eb="5">
      <t>フクリヒ</t>
    </rPh>
    <phoneticPr fontId="12"/>
  </si>
  <si>
    <t>福利厚生費</t>
    <rPh sb="0" eb="2">
      <t>フクリ</t>
    </rPh>
    <rPh sb="2" eb="5">
      <t>コウセイヒ</t>
    </rPh>
    <phoneticPr fontId="12"/>
  </si>
  <si>
    <t>当期労務費</t>
    <rPh sb="0" eb="2">
      <t>トウキ</t>
    </rPh>
    <rPh sb="2" eb="5">
      <t>ロウムヒ</t>
    </rPh>
    <phoneticPr fontId="12"/>
  </si>
  <si>
    <t>通信費</t>
    <rPh sb="0" eb="3">
      <t>ツウシンヒ</t>
    </rPh>
    <phoneticPr fontId="12"/>
  </si>
  <si>
    <t>車両費</t>
    <rPh sb="0" eb="3">
      <t>シャリョウヒ</t>
    </rPh>
    <phoneticPr fontId="12"/>
  </si>
  <si>
    <t>外注加工費</t>
    <rPh sb="0" eb="4">
      <t>ガイチュウカコウ</t>
    </rPh>
    <rPh sb="4" eb="5">
      <t>ヒ</t>
    </rPh>
    <phoneticPr fontId="12"/>
  </si>
  <si>
    <t>水道光熱費</t>
    <rPh sb="0" eb="5">
      <t>スイドウコウネツヒ</t>
    </rPh>
    <phoneticPr fontId="12"/>
  </si>
  <si>
    <t>事務用品費</t>
    <rPh sb="0" eb="5">
      <t>ジムヨウヒンヒ</t>
    </rPh>
    <phoneticPr fontId="12"/>
  </si>
  <si>
    <t>旅費交通費</t>
    <rPh sb="0" eb="2">
      <t>リョヒ</t>
    </rPh>
    <rPh sb="2" eb="5">
      <t>コウツウヒ</t>
    </rPh>
    <phoneticPr fontId="12"/>
  </si>
  <si>
    <t>荷造運賃</t>
    <rPh sb="0" eb="2">
      <t>ニヅク</t>
    </rPh>
    <rPh sb="2" eb="4">
      <t>ウンチン</t>
    </rPh>
    <phoneticPr fontId="12"/>
  </si>
  <si>
    <t>減価償却費</t>
    <rPh sb="0" eb="5">
      <t>ゲンカショウキャクヒ</t>
    </rPh>
    <phoneticPr fontId="12"/>
  </si>
  <si>
    <t>リース料</t>
    <rPh sb="3" eb="4">
      <t>リョウ</t>
    </rPh>
    <phoneticPr fontId="12"/>
  </si>
  <si>
    <t>修繕費</t>
    <rPh sb="0" eb="3">
      <t>シュウゼンヒ</t>
    </rPh>
    <phoneticPr fontId="12"/>
  </si>
  <si>
    <t>賃借料</t>
    <rPh sb="0" eb="3">
      <t>チンシャクリョウ</t>
    </rPh>
    <phoneticPr fontId="12"/>
  </si>
  <si>
    <t>保険料</t>
    <rPh sb="0" eb="3">
      <t>ホケンリョウ</t>
    </rPh>
    <phoneticPr fontId="12"/>
  </si>
  <si>
    <t>消耗品費</t>
    <rPh sb="0" eb="4">
      <t>ショウモウヒンヒ</t>
    </rPh>
    <phoneticPr fontId="12"/>
  </si>
  <si>
    <t>梱包費</t>
    <rPh sb="0" eb="3">
      <t>コンポウヒ</t>
    </rPh>
    <phoneticPr fontId="12"/>
  </si>
  <si>
    <t>燃料費</t>
    <rPh sb="0" eb="3">
      <t>ネンリョウヒ</t>
    </rPh>
    <phoneticPr fontId="12"/>
  </si>
  <si>
    <t>肥料費</t>
    <rPh sb="0" eb="3">
      <t>ヒリョウヒ</t>
    </rPh>
    <phoneticPr fontId="12"/>
  </si>
  <si>
    <t>炭酸ガス費</t>
    <rPh sb="0" eb="2">
      <t>タンサン</t>
    </rPh>
    <rPh sb="4" eb="5">
      <t>ヒ</t>
    </rPh>
    <phoneticPr fontId="12"/>
  </si>
  <si>
    <t>種苗費</t>
    <rPh sb="0" eb="3">
      <t>シュビョウヒ</t>
    </rPh>
    <phoneticPr fontId="12"/>
  </si>
  <si>
    <t>雑費</t>
    <rPh sb="0" eb="2">
      <t>ザッピ</t>
    </rPh>
    <phoneticPr fontId="12"/>
  </si>
  <si>
    <t>当期経費</t>
    <rPh sb="0" eb="2">
      <t>トウキ</t>
    </rPh>
    <rPh sb="2" eb="4">
      <t>ケイヒ</t>
    </rPh>
    <phoneticPr fontId="12"/>
  </si>
  <si>
    <t>当期総製造費用</t>
    <rPh sb="0" eb="2">
      <t>トウキ</t>
    </rPh>
    <rPh sb="2" eb="3">
      <t>ソウ</t>
    </rPh>
    <rPh sb="3" eb="5">
      <t>セイゾウ</t>
    </rPh>
    <rPh sb="5" eb="7">
      <t>ヒヨウ</t>
    </rPh>
    <phoneticPr fontId="12"/>
  </si>
  <si>
    <t>期首仕掛品棚卸高</t>
    <rPh sb="0" eb="2">
      <t>キシュ</t>
    </rPh>
    <rPh sb="2" eb="4">
      <t>シカ</t>
    </rPh>
    <rPh sb="4" eb="5">
      <t>ヒン</t>
    </rPh>
    <rPh sb="5" eb="7">
      <t>タナオロシ</t>
    </rPh>
    <rPh sb="7" eb="8">
      <t>タカ</t>
    </rPh>
    <phoneticPr fontId="12"/>
  </si>
  <si>
    <t>期末仕掛品棚卸高</t>
    <rPh sb="0" eb="2">
      <t>キマツ</t>
    </rPh>
    <rPh sb="2" eb="4">
      <t>シカ</t>
    </rPh>
    <rPh sb="4" eb="5">
      <t>ヒン</t>
    </rPh>
    <rPh sb="5" eb="7">
      <t>タナオロシ</t>
    </rPh>
    <rPh sb="7" eb="8">
      <t>タカ</t>
    </rPh>
    <phoneticPr fontId="12"/>
  </si>
  <si>
    <t>売上原価合計</t>
    <rPh sb="0" eb="2">
      <t>ウリアゲ</t>
    </rPh>
    <rPh sb="2" eb="4">
      <t>ゲンカ</t>
    </rPh>
    <rPh sb="4" eb="6">
      <t>ゴウケイ</t>
    </rPh>
    <phoneticPr fontId="12"/>
  </si>
  <si>
    <t>期末棚卸高</t>
    <rPh sb="0" eb="2">
      <t>キマツ</t>
    </rPh>
    <rPh sb="2" eb="4">
      <t>タナオロシ</t>
    </rPh>
    <rPh sb="4" eb="5">
      <t>タカ</t>
    </rPh>
    <phoneticPr fontId="12"/>
  </si>
  <si>
    <t>広告宣伝費</t>
    <rPh sb="0" eb="2">
      <t>コウコク</t>
    </rPh>
    <rPh sb="2" eb="5">
      <t>センデンヒ</t>
    </rPh>
    <phoneticPr fontId="12"/>
  </si>
  <si>
    <t>荷造り運賃</t>
    <rPh sb="0" eb="2">
      <t>ニヅク</t>
    </rPh>
    <rPh sb="3" eb="5">
      <t>ウンチン</t>
    </rPh>
    <phoneticPr fontId="12"/>
  </si>
  <si>
    <t>地代家賃</t>
    <rPh sb="0" eb="2">
      <t>チダイ</t>
    </rPh>
    <rPh sb="2" eb="4">
      <t>ヤチン</t>
    </rPh>
    <phoneticPr fontId="12"/>
  </si>
  <si>
    <t>水道光熱費</t>
    <rPh sb="0" eb="2">
      <t>スイドウ</t>
    </rPh>
    <rPh sb="2" eb="5">
      <t>コウネツヒ</t>
    </rPh>
    <phoneticPr fontId="12"/>
  </si>
  <si>
    <t>租税公課</t>
    <rPh sb="0" eb="4">
      <t>ソゼイコウカ</t>
    </rPh>
    <phoneticPr fontId="12"/>
  </si>
  <si>
    <t>接待交際費</t>
    <rPh sb="0" eb="5">
      <t>セッタイコウサイヒ</t>
    </rPh>
    <phoneticPr fontId="12"/>
  </si>
  <si>
    <t>備品消耗品費</t>
    <rPh sb="0" eb="6">
      <t>ビヒンショウモウヒンヒ</t>
    </rPh>
    <phoneticPr fontId="12"/>
  </si>
  <si>
    <t>諸会費</t>
    <rPh sb="0" eb="3">
      <t>ショカイヒ</t>
    </rPh>
    <phoneticPr fontId="12"/>
  </si>
  <si>
    <t>会議費</t>
    <rPh sb="0" eb="3">
      <t>カイギヒ</t>
    </rPh>
    <phoneticPr fontId="12"/>
  </si>
  <si>
    <t>支払い報酬</t>
    <rPh sb="0" eb="2">
      <t>シハラ</t>
    </rPh>
    <rPh sb="3" eb="5">
      <t>ホウシュウ</t>
    </rPh>
    <phoneticPr fontId="12"/>
  </si>
  <si>
    <t>支払い手数料</t>
    <rPh sb="0" eb="2">
      <t>シハラ</t>
    </rPh>
    <rPh sb="3" eb="6">
      <t>テスウリョウ</t>
    </rPh>
    <phoneticPr fontId="12"/>
  </si>
  <si>
    <t>貸倒引当金繰入額</t>
    <rPh sb="0" eb="1">
      <t>カ</t>
    </rPh>
    <rPh sb="1" eb="2">
      <t>ダオ</t>
    </rPh>
    <rPh sb="2" eb="5">
      <t>ヒキアテキン</t>
    </rPh>
    <rPh sb="5" eb="8">
      <t>クリイレガク</t>
    </rPh>
    <phoneticPr fontId="12"/>
  </si>
  <si>
    <t>販売費および一般管理費計</t>
    <rPh sb="11" eb="12">
      <t>ケイ</t>
    </rPh>
    <phoneticPr fontId="12"/>
  </si>
  <si>
    <t>営業外収益</t>
    <rPh sb="0" eb="3">
      <t>エイギョウガイ</t>
    </rPh>
    <rPh sb="3" eb="5">
      <t>シュウエキ</t>
    </rPh>
    <phoneticPr fontId="12"/>
  </si>
  <si>
    <t>受取利息</t>
    <rPh sb="0" eb="1">
      <t>ウ</t>
    </rPh>
    <rPh sb="1" eb="2">
      <t>ト</t>
    </rPh>
    <rPh sb="2" eb="4">
      <t>リソク</t>
    </rPh>
    <phoneticPr fontId="12"/>
  </si>
  <si>
    <t>雑収入</t>
    <rPh sb="0" eb="3">
      <t>ザツシュウニュウ</t>
    </rPh>
    <phoneticPr fontId="12"/>
  </si>
  <si>
    <t>営業外費用</t>
    <rPh sb="0" eb="3">
      <t>エイギョウガイ</t>
    </rPh>
    <rPh sb="3" eb="5">
      <t>ヒヨウ</t>
    </rPh>
    <phoneticPr fontId="12"/>
  </si>
  <si>
    <t>支払利息</t>
    <rPh sb="0" eb="2">
      <t>シハラ</t>
    </rPh>
    <rPh sb="2" eb="4">
      <t>リソク</t>
    </rPh>
    <phoneticPr fontId="12"/>
  </si>
  <si>
    <t>特別利益</t>
    <rPh sb="0" eb="2">
      <t>トクベツ</t>
    </rPh>
    <rPh sb="2" eb="4">
      <t>リエキ</t>
    </rPh>
    <phoneticPr fontId="12"/>
  </si>
  <si>
    <t>特別損失</t>
    <rPh sb="0" eb="2">
      <t>トクベツ</t>
    </rPh>
    <rPh sb="2" eb="4">
      <t>ソンシツ</t>
    </rPh>
    <phoneticPr fontId="12"/>
  </si>
  <si>
    <t>法人税・住民税及び事業税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2"/>
  </si>
  <si>
    <t>固定費計</t>
    <rPh sb="0" eb="3">
      <t>コテイヒ</t>
    </rPh>
    <rPh sb="3" eb="4">
      <t>ケイ</t>
    </rPh>
    <phoneticPr fontId="4"/>
  </si>
  <si>
    <t>変動費計</t>
    <rPh sb="0" eb="3">
      <t>ヘンドウヒ</t>
    </rPh>
    <rPh sb="3" eb="4">
      <t>ケイ</t>
    </rPh>
    <phoneticPr fontId="4"/>
  </si>
  <si>
    <t>○製品製造原価</t>
    <rPh sb="1" eb="3">
      <t>セイヒン</t>
    </rPh>
    <rPh sb="3" eb="5">
      <t>セイゾウ</t>
    </rPh>
    <rPh sb="5" eb="7">
      <t>ゲンカ</t>
    </rPh>
    <phoneticPr fontId="12"/>
  </si>
  <si>
    <t>○労務費</t>
    <rPh sb="1" eb="3">
      <t>ロウム</t>
    </rPh>
    <rPh sb="3" eb="4">
      <t>ヒ</t>
    </rPh>
    <phoneticPr fontId="4"/>
  </si>
  <si>
    <t>○経費</t>
    <rPh sb="1" eb="3">
      <t>ケイヒ</t>
    </rPh>
    <phoneticPr fontId="4"/>
  </si>
  <si>
    <t>○販売費および一般管理費</t>
    <rPh sb="1" eb="4">
      <t>ハンバイヒ</t>
    </rPh>
    <rPh sb="7" eb="12">
      <t>イッパンカンリヒ</t>
    </rPh>
    <phoneticPr fontId="12"/>
  </si>
  <si>
    <t>○売上高</t>
    <rPh sb="1" eb="3">
      <t>ウリアゲ</t>
    </rPh>
    <rPh sb="3" eb="4">
      <t>タカ</t>
    </rPh>
    <phoneticPr fontId="4"/>
  </si>
  <si>
    <t>売上合計</t>
    <rPh sb="0" eb="2">
      <t>ウリアゲ</t>
    </rPh>
    <rPh sb="2" eb="4">
      <t>ゴウケイ</t>
    </rPh>
    <phoneticPr fontId="4"/>
  </si>
  <si>
    <t>固定費率</t>
    <rPh sb="0" eb="3">
      <t>コテイヒ</t>
    </rPh>
    <rPh sb="3" eb="4">
      <t>リツ</t>
    </rPh>
    <phoneticPr fontId="4"/>
  </si>
  <si>
    <t>変動費率</t>
    <rPh sb="0" eb="3">
      <t>ヘンドウヒ</t>
    </rPh>
    <rPh sb="3" eb="4">
      <t>リツ</t>
    </rPh>
    <phoneticPr fontId="4"/>
  </si>
  <si>
    <t>2023.○期</t>
    <rPh sb="6" eb="7">
      <t>キ</t>
    </rPh>
    <phoneticPr fontId="4"/>
  </si>
  <si>
    <t>2024.○期</t>
    <rPh sb="6" eb="7">
      <t>キ</t>
    </rPh>
    <phoneticPr fontId="4"/>
  </si>
  <si>
    <t>2025.○期</t>
    <rPh sb="6" eb="7">
      <t>キ</t>
    </rPh>
    <phoneticPr fontId="4"/>
  </si>
  <si>
    <t>2026.○期</t>
    <rPh sb="6" eb="7">
      <t>キ</t>
    </rPh>
    <phoneticPr fontId="4"/>
  </si>
  <si>
    <t>2027.○期</t>
    <rPh sb="6" eb="7">
      <t>キ</t>
    </rPh>
    <phoneticPr fontId="4"/>
  </si>
  <si>
    <t>2028.○期</t>
    <rPh sb="6" eb="7">
      <t>キ</t>
    </rPh>
    <phoneticPr fontId="4"/>
  </si>
  <si>
    <t>R5.○期</t>
    <rPh sb="4" eb="5">
      <t>キ</t>
    </rPh>
    <phoneticPr fontId="4"/>
  </si>
  <si>
    <t>R6.○期</t>
    <rPh sb="4" eb="5">
      <t>キ</t>
    </rPh>
    <phoneticPr fontId="4"/>
  </si>
  <si>
    <t>R7.○期</t>
    <rPh sb="4" eb="5">
      <t>キ</t>
    </rPh>
    <phoneticPr fontId="4"/>
  </si>
  <si>
    <t>R8.○期</t>
    <rPh sb="4" eb="5">
      <t>キ</t>
    </rPh>
    <phoneticPr fontId="4"/>
  </si>
  <si>
    <t>R9.○期</t>
    <rPh sb="4" eb="5">
      <t>キ</t>
    </rPh>
    <phoneticPr fontId="4"/>
  </si>
  <si>
    <t>R10.○期</t>
    <rPh sb="5" eb="6">
      <t>キ</t>
    </rPh>
    <phoneticPr fontId="4"/>
  </si>
  <si>
    <t>損益分岐点売上高</t>
    <rPh sb="0" eb="2">
      <t>ソンエキ</t>
    </rPh>
    <rPh sb="2" eb="5">
      <t>ブンキテン</t>
    </rPh>
    <rPh sb="5" eb="8">
      <t>ウリアゲタカ</t>
    </rPh>
    <phoneticPr fontId="4"/>
  </si>
  <si>
    <t>営業利益率</t>
    <rPh sb="0" eb="2">
      <t>エイギョウ</t>
    </rPh>
    <rPh sb="2" eb="5">
      <t>リエキリツ</t>
    </rPh>
    <phoneticPr fontId="4"/>
  </si>
  <si>
    <t>売上総利益率（粗利率）</t>
    <rPh sb="0" eb="2">
      <t>ウリアゲ</t>
    </rPh>
    <rPh sb="2" eb="5">
      <t>ソウリエキ</t>
    </rPh>
    <rPh sb="5" eb="6">
      <t>リツ</t>
    </rPh>
    <rPh sb="7" eb="10">
      <t>アラリリツ</t>
    </rPh>
    <phoneticPr fontId="4"/>
  </si>
  <si>
    <t>（別紙１）</t>
    <rPh sb="1" eb="3">
      <t>ベッシ</t>
    </rPh>
    <phoneticPr fontId="12"/>
  </si>
  <si>
    <t>実施計画（実績報告）書</t>
    <rPh sb="5" eb="7">
      <t>ジッセキ</t>
    </rPh>
    <rPh sb="7" eb="9">
      <t>ホウコク</t>
    </rPh>
    <phoneticPr fontId="12"/>
  </si>
  <si>
    <t>○　事業実施主体</t>
    <rPh sb="2" eb="6">
      <t>ジギョウジッシ</t>
    </rPh>
    <rPh sb="6" eb="8">
      <t>シュタイ</t>
    </rPh>
    <phoneticPr fontId="12"/>
  </si>
  <si>
    <t>名称</t>
    <rPh sb="0" eb="2">
      <t>メイショウ</t>
    </rPh>
    <phoneticPr fontId="12"/>
  </si>
  <si>
    <t>代表者氏名</t>
    <rPh sb="0" eb="3">
      <t>ダイヒョウシャ</t>
    </rPh>
    <rPh sb="3" eb="5">
      <t>シメイ</t>
    </rPh>
    <phoneticPr fontId="12"/>
  </si>
  <si>
    <t>代表者生年月日</t>
    <rPh sb="0" eb="3">
      <t>ダイヒョウシャ</t>
    </rPh>
    <rPh sb="3" eb="7">
      <t>セイネンガッピ</t>
    </rPh>
    <phoneticPr fontId="12"/>
  </si>
  <si>
    <t>（昭和・平成）　　年
　　月　　日（　　歳）</t>
    <rPh sb="1" eb="3">
      <t>ショウワ</t>
    </rPh>
    <rPh sb="4" eb="6">
      <t>ヘイセイ</t>
    </rPh>
    <rPh sb="9" eb="10">
      <t>ネン</t>
    </rPh>
    <rPh sb="13" eb="14">
      <t>ガツ</t>
    </rPh>
    <rPh sb="16" eb="17">
      <t>ニチ</t>
    </rPh>
    <rPh sb="20" eb="21">
      <t>サイ</t>
    </rPh>
    <phoneticPr fontId="12"/>
  </si>
  <si>
    <t>担当者氏名</t>
    <rPh sb="0" eb="3">
      <t>タントウシャ</t>
    </rPh>
    <rPh sb="3" eb="5">
      <t>シメイ</t>
    </rPh>
    <phoneticPr fontId="12"/>
  </si>
  <si>
    <t>所在地住所</t>
    <rPh sb="0" eb="3">
      <t>ショザイチ</t>
    </rPh>
    <rPh sb="3" eb="5">
      <t>ジュウショ</t>
    </rPh>
    <phoneticPr fontId="12"/>
  </si>
  <si>
    <t>〒</t>
    <phoneticPr fontId="12"/>
  </si>
  <si>
    <t>電話番号</t>
    <rPh sb="0" eb="2">
      <t>デンワ</t>
    </rPh>
    <rPh sb="2" eb="4">
      <t>バンゴウ</t>
    </rPh>
    <phoneticPr fontId="12"/>
  </si>
  <si>
    <t>E-MAIL</t>
    <phoneticPr fontId="12"/>
  </si>
  <si>
    <t>・
・
・</t>
    <phoneticPr fontId="12"/>
  </si>
  <si>
    <t>○　構成員</t>
    <rPh sb="2" eb="5">
      <t>コウセイイン</t>
    </rPh>
    <phoneticPr fontId="12"/>
  </si>
  <si>
    <t>○　出資者</t>
    <rPh sb="2" eb="5">
      <t>シュッシシャ</t>
    </rPh>
    <phoneticPr fontId="12"/>
  </si>
  <si>
    <r>
      <t>役職</t>
    </r>
    <r>
      <rPr>
        <sz val="9"/>
        <color theme="1"/>
        <rFont val="ＭＳ ゴシック"/>
        <family val="3"/>
        <charset val="128"/>
      </rPr>
      <t>（役員以上）</t>
    </r>
    <rPh sb="0" eb="2">
      <t>ヤクショク</t>
    </rPh>
    <rPh sb="3" eb="5">
      <t>ヤクイン</t>
    </rPh>
    <rPh sb="5" eb="7">
      <t>イジョウ</t>
    </rPh>
    <phoneticPr fontId="12"/>
  </si>
  <si>
    <t>氏名</t>
    <rPh sb="0" eb="2">
      <t>シメイ</t>
    </rPh>
    <phoneticPr fontId="12"/>
  </si>
  <si>
    <t>出資者</t>
    <rPh sb="0" eb="3">
      <t>シュッシシャ</t>
    </rPh>
    <phoneticPr fontId="12"/>
  </si>
  <si>
    <t>○　取引先</t>
    <rPh sb="2" eb="5">
      <t>トリヒキサキ</t>
    </rPh>
    <phoneticPr fontId="12"/>
  </si>
  <si>
    <t>作目</t>
    <rPh sb="0" eb="2">
      <t>サクモク</t>
    </rPh>
    <phoneticPr fontId="12"/>
  </si>
  <si>
    <t>卸・量販店等</t>
    <rPh sb="0" eb="1">
      <t>オロシ</t>
    </rPh>
    <rPh sb="2" eb="5">
      <t>リョウハンテン</t>
    </rPh>
    <rPh sb="5" eb="6">
      <t>トウ</t>
    </rPh>
    <phoneticPr fontId="12"/>
  </si>
  <si>
    <t>品目・ほ場等</t>
    <rPh sb="0" eb="2">
      <t>ヒンモク</t>
    </rPh>
    <rPh sb="4" eb="5">
      <t>ジョウ</t>
    </rPh>
    <rPh sb="5" eb="6">
      <t>トウ</t>
    </rPh>
    <phoneticPr fontId="12"/>
  </si>
  <si>
    <t>構造・規格・能力</t>
    <rPh sb="0" eb="2">
      <t>コウゾウ</t>
    </rPh>
    <rPh sb="3" eb="5">
      <t>キカク</t>
    </rPh>
    <rPh sb="6" eb="8">
      <t>ノウリョク</t>
    </rPh>
    <phoneticPr fontId="12"/>
  </si>
  <si>
    <t>台数</t>
    <rPh sb="0" eb="2">
      <t>ダイスウ</t>
    </rPh>
    <phoneticPr fontId="12"/>
  </si>
  <si>
    <t>（品目1）</t>
    <rPh sb="1" eb="3">
      <t>ヒンモク</t>
    </rPh>
    <phoneticPr fontId="12"/>
  </si>
  <si>
    <t>（品目2）</t>
    <rPh sb="1" eb="3">
      <t>ヒンモク</t>
    </rPh>
    <phoneticPr fontId="12"/>
  </si>
  <si>
    <t>２．事業活用による変化</t>
    <rPh sb="2" eb="4">
      <t>ジギョウ</t>
    </rPh>
    <rPh sb="4" eb="6">
      <t>カツヨウ</t>
    </rPh>
    <rPh sb="9" eb="11">
      <t>ヘンカ</t>
    </rPh>
    <phoneticPr fontId="12"/>
  </si>
  <si>
    <t>項目</t>
    <rPh sb="0" eb="2">
      <t>コウモク</t>
    </rPh>
    <phoneticPr fontId="12"/>
  </si>
  <si>
    <t>現状
令和　(202 年).　月期</t>
    <rPh sb="0" eb="2">
      <t>ゲンジョウ</t>
    </rPh>
    <rPh sb="3" eb="5">
      <t>レイワ</t>
    </rPh>
    <rPh sb="11" eb="12">
      <t>ネン</t>
    </rPh>
    <rPh sb="15" eb="16">
      <t>ガツ</t>
    </rPh>
    <rPh sb="16" eb="17">
      <t>キ</t>
    </rPh>
    <phoneticPr fontId="12"/>
  </si>
  <si>
    <t>目標年度
令和　(202 年).　月期</t>
    <rPh sb="0" eb="4">
      <t>モクヒョウネンド</t>
    </rPh>
    <rPh sb="5" eb="7">
      <t>レイワ</t>
    </rPh>
    <phoneticPr fontId="12"/>
  </si>
  <si>
    <t>栽培面積</t>
    <rPh sb="0" eb="4">
      <t>サイバイメンセキ</t>
    </rPh>
    <phoneticPr fontId="12"/>
  </si>
  <si>
    <t>露地</t>
    <rPh sb="0" eb="2">
      <t>ロジ</t>
    </rPh>
    <phoneticPr fontId="12"/>
  </si>
  <si>
    <t>施設</t>
    <rPh sb="0" eb="2">
      <t>シセツ</t>
    </rPh>
    <phoneticPr fontId="12"/>
  </si>
  <si>
    <t>生産_作目１</t>
    <rPh sb="0" eb="2">
      <t>セイサン</t>
    </rPh>
    <rPh sb="3" eb="5">
      <t>サクモク</t>
    </rPh>
    <phoneticPr fontId="12"/>
  </si>
  <si>
    <t>（作目）</t>
    <rPh sb="1" eb="3">
      <t>サクモク</t>
    </rPh>
    <phoneticPr fontId="12"/>
  </si>
  <si>
    <r>
      <t>栽培面積</t>
    </r>
    <r>
      <rPr>
        <sz val="8"/>
        <color theme="1"/>
        <rFont val="ＭＳ ゴシック"/>
        <family val="3"/>
        <charset val="128"/>
      </rPr>
      <t>（㎡)</t>
    </r>
    <rPh sb="0" eb="2">
      <t>サイバイ</t>
    </rPh>
    <rPh sb="2" eb="4">
      <t>メンセキ</t>
    </rPh>
    <phoneticPr fontId="12"/>
  </si>
  <si>
    <r>
      <t>単収</t>
    </r>
    <r>
      <rPr>
        <sz val="8"/>
        <color theme="1"/>
        <rFont val="ＭＳ ゴシック"/>
        <family val="3"/>
        <charset val="128"/>
      </rPr>
      <t xml:space="preserve"> (kg・t/10a)</t>
    </r>
    <rPh sb="0" eb="2">
      <t>タンシュウ</t>
    </rPh>
    <phoneticPr fontId="12"/>
  </si>
  <si>
    <t>販売量</t>
    <rPh sb="0" eb="2">
      <t>ハンバイ</t>
    </rPh>
    <rPh sb="2" eb="3">
      <t>リョウ</t>
    </rPh>
    <phoneticPr fontId="12"/>
  </si>
  <si>
    <r>
      <t>販売単価</t>
    </r>
    <r>
      <rPr>
        <sz val="8"/>
        <color theme="1"/>
        <rFont val="ＭＳ ゴシック"/>
        <family val="3"/>
        <charset val="128"/>
      </rPr>
      <t>(円/kg)</t>
    </r>
    <rPh sb="0" eb="2">
      <t>ハンバイ</t>
    </rPh>
    <rPh sb="2" eb="4">
      <t>タンカ</t>
    </rPh>
    <rPh sb="5" eb="6">
      <t>エン</t>
    </rPh>
    <phoneticPr fontId="12"/>
  </si>
  <si>
    <t>売上額</t>
    <rPh sb="0" eb="3">
      <t>ウリアゲガク</t>
    </rPh>
    <phoneticPr fontId="12"/>
  </si>
  <si>
    <t>販売先</t>
    <rPh sb="0" eb="3">
      <t>ハンバイサキ</t>
    </rPh>
    <phoneticPr fontId="12"/>
  </si>
  <si>
    <t>生産_作目２</t>
    <rPh sb="0" eb="2">
      <t>セイサン</t>
    </rPh>
    <rPh sb="3" eb="5">
      <t>サクモク</t>
    </rPh>
    <phoneticPr fontId="12"/>
  </si>
  <si>
    <t>生産_作目３</t>
    <rPh sb="0" eb="2">
      <t>セイサン</t>
    </rPh>
    <rPh sb="3" eb="5">
      <t>サクモク</t>
    </rPh>
    <phoneticPr fontId="12"/>
  </si>
  <si>
    <t>経営状況</t>
    <rPh sb="0" eb="2">
      <t>ケイエイ</t>
    </rPh>
    <rPh sb="2" eb="4">
      <t>ジョウキョウ</t>
    </rPh>
    <phoneticPr fontId="12"/>
  </si>
  <si>
    <t>当期純利益</t>
    <rPh sb="0" eb="2">
      <t>トウキ</t>
    </rPh>
    <rPh sb="2" eb="5">
      <t>ジュンリエキ</t>
    </rPh>
    <phoneticPr fontId="12"/>
  </si>
  <si>
    <t>労働人員</t>
    <rPh sb="0" eb="2">
      <t>ロウドウ</t>
    </rPh>
    <rPh sb="2" eb="4">
      <t>ジンイン</t>
    </rPh>
    <phoneticPr fontId="12"/>
  </si>
  <si>
    <t>役員</t>
    <rPh sb="0" eb="2">
      <t>ヤクイン</t>
    </rPh>
    <phoneticPr fontId="12"/>
  </si>
  <si>
    <t>社員</t>
    <rPh sb="0" eb="2">
      <t>シャイン</t>
    </rPh>
    <phoneticPr fontId="12"/>
  </si>
  <si>
    <t>パート</t>
    <phoneticPr fontId="12"/>
  </si>
  <si>
    <t>計</t>
    <rPh sb="0" eb="1">
      <t>ケイ</t>
    </rPh>
    <phoneticPr fontId="12"/>
  </si>
  <si>
    <t>【補助事業導入前のほ場位置図】</t>
    <rPh sb="1" eb="3">
      <t>ホジョ</t>
    </rPh>
    <rPh sb="3" eb="5">
      <t>ジギョウ</t>
    </rPh>
    <rPh sb="5" eb="8">
      <t>ドウニュウマエ</t>
    </rPh>
    <rPh sb="10" eb="11">
      <t>ジョウ</t>
    </rPh>
    <rPh sb="11" eb="14">
      <t>イチズ</t>
    </rPh>
    <phoneticPr fontId="12"/>
  </si>
  <si>
    <t>【補助事業導入後のほ場位置図】</t>
    <rPh sb="1" eb="3">
      <t>ホジョ</t>
    </rPh>
    <rPh sb="3" eb="5">
      <t>ジギョウ</t>
    </rPh>
    <rPh sb="5" eb="8">
      <t>ドウニュウゴ</t>
    </rPh>
    <rPh sb="10" eb="11">
      <t>ジョウ</t>
    </rPh>
    <rPh sb="11" eb="14">
      <t>イチズ</t>
    </rPh>
    <phoneticPr fontId="12"/>
  </si>
  <si>
    <t>栽培面積</t>
    <rPh sb="0" eb="2">
      <t>サイバイ</t>
    </rPh>
    <rPh sb="2" eb="4">
      <t>メンセキ</t>
    </rPh>
    <phoneticPr fontId="4"/>
  </si>
  <si>
    <t>販売先</t>
    <rPh sb="0" eb="3">
      <t>ハンバイサキ</t>
    </rPh>
    <phoneticPr fontId="4"/>
  </si>
  <si>
    <t>単位</t>
    <rPh sb="0" eb="2">
      <t>タンイ</t>
    </rPh>
    <phoneticPr fontId="4"/>
  </si>
  <si>
    <t>品目2</t>
    <rPh sb="0" eb="2">
      <t>ヒンモク</t>
    </rPh>
    <phoneticPr fontId="4"/>
  </si>
  <si>
    <t>品目3</t>
    <rPh sb="0" eb="2">
      <t>ヒンモク</t>
    </rPh>
    <phoneticPr fontId="4"/>
  </si>
  <si>
    <t>品目1</t>
    <rPh sb="0" eb="2">
      <t>ヒンモク</t>
    </rPh>
    <phoneticPr fontId="4"/>
  </si>
  <si>
    <t>品目4</t>
    <rPh sb="0" eb="2">
      <t>ヒンモク</t>
    </rPh>
    <phoneticPr fontId="4"/>
  </si>
  <si>
    <t>品目5</t>
    <rPh sb="0" eb="2">
      <t>ヒンモク</t>
    </rPh>
    <phoneticPr fontId="4"/>
  </si>
  <si>
    <t>○資金調達</t>
    <rPh sb="1" eb="5">
      <t>シキンチョウタツ</t>
    </rPh>
    <phoneticPr fontId="4"/>
  </si>
  <si>
    <t>経常利益</t>
    <rPh sb="0" eb="2">
      <t>ケイジョウ</t>
    </rPh>
    <rPh sb="2" eb="4">
      <t>リエキ</t>
    </rPh>
    <phoneticPr fontId="4"/>
  </si>
  <si>
    <t>△法人税</t>
    <rPh sb="1" eb="4">
      <t>ホウジンゼイ</t>
    </rPh>
    <phoneticPr fontId="4"/>
  </si>
  <si>
    <t>減価償却費</t>
    <rPh sb="0" eb="2">
      <t>ゲンカ</t>
    </rPh>
    <rPh sb="2" eb="5">
      <t>ショウキャクヒ</t>
    </rPh>
    <phoneticPr fontId="4"/>
  </si>
  <si>
    <t>資本金/増資</t>
    <rPh sb="0" eb="3">
      <t>シホンキン</t>
    </rPh>
    <rPh sb="4" eb="6">
      <t>ゾウシ</t>
    </rPh>
    <phoneticPr fontId="4"/>
  </si>
  <si>
    <t>借入金</t>
    <rPh sb="0" eb="3">
      <t>カリイレキン</t>
    </rPh>
    <phoneticPr fontId="4"/>
  </si>
  <si>
    <t>補助金</t>
    <rPh sb="0" eb="3">
      <t>ホジョキン</t>
    </rPh>
    <phoneticPr fontId="4"/>
  </si>
  <si>
    <t>○資金需要（運用）</t>
    <rPh sb="1" eb="5">
      <t>シキンジュヨウ</t>
    </rPh>
    <rPh sb="6" eb="8">
      <t>ウンヨウ</t>
    </rPh>
    <phoneticPr fontId="4"/>
  </si>
  <si>
    <t>設備投資</t>
    <rPh sb="0" eb="2">
      <t>セツビ</t>
    </rPh>
    <rPh sb="2" eb="4">
      <t>トウシ</t>
    </rPh>
    <phoneticPr fontId="4"/>
  </si>
  <si>
    <t>借入金返済</t>
    <rPh sb="0" eb="3">
      <t>カリイレキン</t>
    </rPh>
    <rPh sb="3" eb="5">
      <t>ヘンサイ</t>
    </rPh>
    <phoneticPr fontId="4"/>
  </si>
  <si>
    <t>A銀行</t>
    <rPh sb="1" eb="3">
      <t>ギンコウ</t>
    </rPh>
    <phoneticPr fontId="4"/>
  </si>
  <si>
    <t>B農協</t>
    <rPh sb="1" eb="3">
      <t>ノウキョウ</t>
    </rPh>
    <phoneticPr fontId="4"/>
  </si>
  <si>
    <t>調達合計</t>
    <rPh sb="0" eb="2">
      <t>チョウタツ</t>
    </rPh>
    <rPh sb="2" eb="4">
      <t>ゴウケイ</t>
    </rPh>
    <phoneticPr fontId="4"/>
  </si>
  <si>
    <t>運用合計</t>
    <rPh sb="0" eb="2">
      <t>ウンヨウ</t>
    </rPh>
    <rPh sb="2" eb="4">
      <t>ゴウケイ</t>
    </rPh>
    <phoneticPr fontId="4"/>
  </si>
  <si>
    <t>調達－運用</t>
    <rPh sb="0" eb="2">
      <t>チョウタツ</t>
    </rPh>
    <rPh sb="3" eb="5">
      <t>ウンヨウ</t>
    </rPh>
    <phoneticPr fontId="4"/>
  </si>
  <si>
    <t>（２）資金計画</t>
    <rPh sb="3" eb="5">
      <t>シキン</t>
    </rPh>
    <rPh sb="5" eb="7">
      <t>ケイカク</t>
    </rPh>
    <phoneticPr fontId="4"/>
  </si>
  <si>
    <t>○新規事業売上高</t>
    <rPh sb="3" eb="5">
      <t>ジギョウ</t>
    </rPh>
    <phoneticPr fontId="4"/>
  </si>
  <si>
    <t>円/kg</t>
  </si>
  <si>
    <t>円</t>
  </si>
  <si>
    <t>３　生産・販売計画（実績）</t>
  </si>
  <si>
    <t>４　収支・資金計画（実績）</t>
    <rPh sb="5" eb="7">
      <t>シキン</t>
    </rPh>
    <rPh sb="7" eb="9">
      <t>ケイカク</t>
    </rPh>
    <phoneticPr fontId="4"/>
  </si>
  <si>
    <t>（１）収支計画</t>
    <rPh sb="3" eb="5">
      <t>シュウシ</t>
    </rPh>
    <rPh sb="5" eb="7">
      <t>ケイカク</t>
    </rPh>
    <phoneticPr fontId="4"/>
  </si>
  <si>
    <t>計（税抜額）</t>
    <rPh sb="0" eb="1">
      <t>ケイ</t>
    </rPh>
    <rPh sb="2" eb="5">
      <t>ゼイヌキガク</t>
    </rPh>
    <phoneticPr fontId="4"/>
  </si>
  <si>
    <t>計（税込額）</t>
    <rPh sb="0" eb="1">
      <t>ケイ</t>
    </rPh>
    <rPh sb="2" eb="4">
      <t>ゼイコ</t>
    </rPh>
    <rPh sb="4" eb="5">
      <t>ガク</t>
    </rPh>
    <phoneticPr fontId="4"/>
  </si>
  <si>
    <t>消費税額</t>
    <rPh sb="0" eb="2">
      <t>ショウヒ</t>
    </rPh>
    <rPh sb="2" eb="4">
      <t>ゼイガク</t>
    </rPh>
    <phoneticPr fontId="4"/>
  </si>
  <si>
    <t>構造・規格・
能力等</t>
    <rPh sb="0" eb="2">
      <t>コウゾウ</t>
    </rPh>
    <rPh sb="3" eb="5">
      <t>キカク</t>
    </rPh>
    <rPh sb="7" eb="9">
      <t>ノウリョク</t>
    </rPh>
    <rPh sb="9" eb="10">
      <t>トウ</t>
    </rPh>
    <phoneticPr fontId="4"/>
  </si>
  <si>
    <t>事業要件</t>
    <rPh sb="0" eb="2">
      <t>ジギョウ</t>
    </rPh>
    <rPh sb="2" eb="4">
      <t>ヨウケン</t>
    </rPh>
    <phoneticPr fontId="4"/>
  </si>
  <si>
    <t>割合</t>
    <rPh sb="0" eb="2">
      <t>ワリアイ</t>
    </rPh>
    <phoneticPr fontId="12"/>
  </si>
  <si>
    <t>総事業費</t>
    <rPh sb="0" eb="4">
      <t>ソウジギョウヒ</t>
    </rPh>
    <phoneticPr fontId="4"/>
  </si>
  <si>
    <t>―</t>
    <phoneticPr fontId="4"/>
  </si>
  <si>
    <t>品目A</t>
    <rPh sb="0" eb="2">
      <t>ヒンモク</t>
    </rPh>
    <phoneticPr fontId="4"/>
  </si>
  <si>
    <t>品目B</t>
    <rPh sb="0" eb="2">
      <t>ヒンモク</t>
    </rPh>
    <phoneticPr fontId="4"/>
  </si>
  <si>
    <t>品目C</t>
    <rPh sb="0" eb="2">
      <t>ヒンモク</t>
    </rPh>
    <phoneticPr fontId="4"/>
  </si>
  <si>
    <r>
      <t>３年目</t>
    </r>
    <r>
      <rPr>
        <sz val="8"/>
        <rFont val="ＭＳ Ｐゴシック"/>
        <family val="3"/>
        <charset val="128"/>
      </rPr>
      <t>(目標年度)</t>
    </r>
    <rPh sb="1" eb="3">
      <t>ネンメ</t>
    </rPh>
    <rPh sb="4" eb="6">
      <t>モクヒョウ</t>
    </rPh>
    <rPh sb="6" eb="8">
      <t>ネンド</t>
    </rPh>
    <phoneticPr fontId="4"/>
  </si>
  <si>
    <t>別紙１</t>
    <rPh sb="0" eb="2">
      <t>ベッシ</t>
    </rPh>
    <phoneticPr fontId="4"/>
  </si>
  <si>
    <t>事業実施計画書</t>
    <phoneticPr fontId="4"/>
  </si>
  <si>
    <t>別紙２</t>
    <rPh sb="0" eb="2">
      <t>ベッシ</t>
    </rPh>
    <phoneticPr fontId="4"/>
  </si>
  <si>
    <t>別紙３</t>
    <rPh sb="0" eb="2">
      <t>ベッシ</t>
    </rPh>
    <phoneticPr fontId="4"/>
  </si>
  <si>
    <t>仕様書及び実施設計書</t>
    <phoneticPr fontId="4"/>
  </si>
  <si>
    <t>別紙４</t>
    <rPh sb="0" eb="2">
      <t>ベッシ</t>
    </rPh>
    <phoneticPr fontId="4"/>
  </si>
  <si>
    <t>暴力団排除に関する誓約書</t>
    <phoneticPr fontId="4"/>
  </si>
  <si>
    <t>国の共済制度又は民間の保険等への加入に関する誓約書</t>
    <phoneticPr fontId="4"/>
  </si>
  <si>
    <t>県税の納税証明書</t>
    <rPh sb="0" eb="2">
      <t>ケンゼイ</t>
    </rPh>
    <phoneticPr fontId="4"/>
  </si>
  <si>
    <t>BCP（事業継続計画）を示す書類</t>
    <phoneticPr fontId="4"/>
  </si>
  <si>
    <t>事業全体の概要図</t>
  </si>
  <si>
    <t>作型表・施設やほ場の利用計画，動線図等</t>
  </si>
  <si>
    <t>販売計画の根拠となる単価および販売実績等</t>
  </si>
  <si>
    <t>組織図，作業分担表等</t>
  </si>
  <si>
    <t>見積書（２者以上）</t>
    <rPh sb="0" eb="3">
      <t>ミツモリショ</t>
    </rPh>
    <rPh sb="5" eb="6">
      <t>シャ</t>
    </rPh>
    <rPh sb="6" eb="8">
      <t>イジョウ</t>
    </rPh>
    <phoneticPr fontId="4"/>
  </si>
  <si>
    <t>整備内容に関する図面・配置図・設計図等</t>
  </si>
  <si>
    <t>導入設備等のカタログ、パンフレット等</t>
    <rPh sb="0" eb="2">
      <t>ドウニュウ</t>
    </rPh>
    <rPh sb="2" eb="4">
      <t>セツビ</t>
    </rPh>
    <rPh sb="4" eb="5">
      <t>トウ</t>
    </rPh>
    <rPh sb="17" eb="18">
      <t>トウ</t>
    </rPh>
    <phoneticPr fontId="4"/>
  </si>
  <si>
    <t>【提出書類一覧】</t>
    <rPh sb="1" eb="3">
      <t>テイシュツ</t>
    </rPh>
    <rPh sb="3" eb="5">
      <t>ショルイ</t>
    </rPh>
    <rPh sb="5" eb="7">
      <t>イチラン</t>
    </rPh>
    <phoneticPr fontId="4"/>
  </si>
  <si>
    <t>農地賃貸契約書等の写し</t>
    <phoneticPr fontId="4"/>
  </si>
  <si>
    <t>書類確認</t>
    <rPh sb="0" eb="2">
      <t>ショルイ</t>
    </rPh>
    <rPh sb="2" eb="4">
      <t>カクニン</t>
    </rPh>
    <phoneticPr fontId="4"/>
  </si>
  <si>
    <t>提出書類</t>
    <rPh sb="0" eb="2">
      <t>テイシュツ</t>
    </rPh>
    <rPh sb="2" eb="4">
      <t>ショルイ</t>
    </rPh>
    <phoneticPr fontId="4"/>
  </si>
  <si>
    <t>様式</t>
    <rPh sb="0" eb="2">
      <t>ヨウシキ</t>
    </rPh>
    <phoneticPr fontId="4"/>
  </si>
  <si>
    <t>補助残融資の有無</t>
    <rPh sb="0" eb="2">
      <t>ホジョ</t>
    </rPh>
    <rPh sb="2" eb="3">
      <t>ザン</t>
    </rPh>
    <rPh sb="3" eb="5">
      <t>ユウシ</t>
    </rPh>
    <rPh sb="6" eb="8">
      <t>ウム</t>
    </rPh>
    <phoneticPr fontId="4"/>
  </si>
  <si>
    <t>補助残融資金額</t>
    <rPh sb="0" eb="3">
      <t>ホジョザン</t>
    </rPh>
    <rPh sb="3" eb="5">
      <t>ユウシ</t>
    </rPh>
    <rPh sb="5" eb="7">
      <t>キンガク</t>
    </rPh>
    <phoneticPr fontId="4"/>
  </si>
  <si>
    <t>補助残融資</t>
    <rPh sb="0" eb="5">
      <t>ホジョザンユウシ</t>
    </rPh>
    <phoneticPr fontId="12"/>
  </si>
  <si>
    <t>融資</t>
    <rPh sb="0" eb="2">
      <t>ユウシ</t>
    </rPh>
    <phoneticPr fontId="4"/>
  </si>
  <si>
    <t>売上額の増加</t>
  </si>
  <si>
    <t>別紙２</t>
    <rPh sb="0" eb="2">
      <t>ベッシ</t>
    </rPh>
    <phoneticPr fontId="8"/>
  </si>
  <si>
    <t>○　事業実施主体の経営概要及び事業内容</t>
    <rPh sb="2" eb="4">
      <t>ジギョウ</t>
    </rPh>
    <rPh sb="4" eb="6">
      <t>ジッシ</t>
    </rPh>
    <rPh sb="6" eb="8">
      <t>シュタイ</t>
    </rPh>
    <rPh sb="9" eb="11">
      <t>ケイエイ</t>
    </rPh>
    <rPh sb="11" eb="13">
      <t>ガイヨウ</t>
    </rPh>
    <rPh sb="13" eb="14">
      <t>オヨ</t>
    </rPh>
    <rPh sb="15" eb="19">
      <t>ジギョウナイヨウ</t>
    </rPh>
    <phoneticPr fontId="12"/>
  </si>
  <si>
    <t>出資比率</t>
    <rPh sb="0" eb="2">
      <t>シュッシ</t>
    </rPh>
    <rPh sb="2" eb="4">
      <t>ヒリツ</t>
    </rPh>
    <phoneticPr fontId="4"/>
  </si>
  <si>
    <t>○　施設及び機械等（能力・台数も記載）</t>
    <rPh sb="2" eb="4">
      <t>シセツ</t>
    </rPh>
    <rPh sb="4" eb="5">
      <t>オヨ</t>
    </rPh>
    <rPh sb="6" eb="8">
      <t>キカイ</t>
    </rPh>
    <rPh sb="8" eb="9">
      <t>トウ</t>
    </rPh>
    <rPh sb="10" eb="12">
      <t>ノウリョク</t>
    </rPh>
    <rPh sb="13" eb="15">
      <t>ダイスウ</t>
    </rPh>
    <rPh sb="16" eb="18">
      <t>キサイ</t>
    </rPh>
    <phoneticPr fontId="12"/>
  </si>
  <si>
    <t>経営課題と対応</t>
    <rPh sb="0" eb="2">
      <t>ケイエイ</t>
    </rPh>
    <rPh sb="2" eb="4">
      <t>カダイ</t>
    </rPh>
    <rPh sb="5" eb="7">
      <t>タイオウ</t>
    </rPh>
    <phoneticPr fontId="4"/>
  </si>
  <si>
    <t>○　融資について</t>
    <rPh sb="2" eb="4">
      <t>ユウシ</t>
    </rPh>
    <phoneticPr fontId="4"/>
  </si>
  <si>
    <t>融資元１</t>
    <rPh sb="0" eb="3">
      <t>ユウシモト</t>
    </rPh>
    <phoneticPr fontId="4"/>
  </si>
  <si>
    <t>借入金残高</t>
    <phoneticPr fontId="4"/>
  </si>
  <si>
    <t>融資元２</t>
    <rPh sb="0" eb="3">
      <t>ユウシモト</t>
    </rPh>
    <phoneticPr fontId="4"/>
  </si>
  <si>
    <t>融資元３</t>
    <rPh sb="0" eb="3">
      <t>ユウシモト</t>
    </rPh>
    <phoneticPr fontId="4"/>
  </si>
  <si>
    <t>借入金残高計</t>
    <rPh sb="5" eb="6">
      <t>ケイ</t>
    </rPh>
    <phoneticPr fontId="4"/>
  </si>
  <si>
    <t>○　許認可の状況</t>
    <rPh sb="2" eb="5">
      <t>キョニンカ</t>
    </rPh>
    <rPh sb="6" eb="8">
      <t>ジョウキョウ</t>
    </rPh>
    <phoneticPr fontId="4"/>
  </si>
  <si>
    <t>施設設置場所</t>
    <rPh sb="0" eb="2">
      <t>シセツ</t>
    </rPh>
    <rPh sb="2" eb="4">
      <t>セッチ</t>
    </rPh>
    <rPh sb="4" eb="6">
      <t>バショ</t>
    </rPh>
    <phoneticPr fontId="4"/>
  </si>
  <si>
    <t>地目</t>
    <rPh sb="0" eb="2">
      <t>チモク</t>
    </rPh>
    <phoneticPr fontId="4"/>
  </si>
  <si>
    <t>水道</t>
    <rPh sb="0" eb="2">
      <t>スイドウ</t>
    </rPh>
    <phoneticPr fontId="4"/>
  </si>
  <si>
    <t>電力</t>
    <rPh sb="0" eb="2">
      <t>デンリョク</t>
    </rPh>
    <phoneticPr fontId="4"/>
  </si>
  <si>
    <t>１．事業実施主体の基本情報</t>
    <rPh sb="2" eb="6">
      <t>ジギョウジッシ</t>
    </rPh>
    <rPh sb="6" eb="8">
      <t>シュタイ</t>
    </rPh>
    <rPh sb="9" eb="13">
      <t>キホンジョウホウ</t>
    </rPh>
    <phoneticPr fontId="12"/>
  </si>
  <si>
    <t>補助残融資元</t>
    <rPh sb="0" eb="2">
      <t>ホジョ</t>
    </rPh>
    <rPh sb="2" eb="3">
      <t>ザン</t>
    </rPh>
    <rPh sb="3" eb="5">
      <t>ユウシ</t>
    </rPh>
    <rPh sb="5" eb="6">
      <t>モト</t>
    </rPh>
    <phoneticPr fontId="4"/>
  </si>
  <si>
    <t>なし</t>
  </si>
  <si>
    <t>融資元４</t>
    <rPh sb="0" eb="3">
      <t>ユウシモト</t>
    </rPh>
    <phoneticPr fontId="4"/>
  </si>
  <si>
    <t>融資元５</t>
    <rPh sb="0" eb="3">
      <t>ユウシモト</t>
    </rPh>
    <phoneticPr fontId="4"/>
  </si>
  <si>
    <t>補助残融資の見込</t>
    <rPh sb="0" eb="2">
      <t>ホジョ</t>
    </rPh>
    <rPh sb="2" eb="3">
      <t>ザン</t>
    </rPh>
    <rPh sb="3" eb="5">
      <t>ユウシ</t>
    </rPh>
    <rPh sb="6" eb="8">
      <t>ミコミ</t>
    </rPh>
    <phoneticPr fontId="4"/>
  </si>
  <si>
    <t>　　　　　銀行</t>
    <rPh sb="5" eb="7">
      <t>ギンコウ</t>
    </rPh>
    <phoneticPr fontId="4"/>
  </si>
  <si>
    <t>　　/　頃確定</t>
    <rPh sb="4" eb="5">
      <t>コロ</t>
    </rPh>
    <rPh sb="5" eb="7">
      <t>カクテイ</t>
    </rPh>
    <phoneticPr fontId="4"/>
  </si>
  <si>
    <t>　　/　　工事完了</t>
    <rPh sb="5" eb="7">
      <t>コウジ</t>
    </rPh>
    <rPh sb="7" eb="9">
      <t>カンリョウ</t>
    </rPh>
    <phoneticPr fontId="4"/>
  </si>
  <si>
    <t>　　/  　頃契約</t>
    <rPh sb="6" eb="7">
      <t>コロ</t>
    </rPh>
    <rPh sb="7" eb="9">
      <t>ケイヤク</t>
    </rPh>
    <phoneticPr fontId="4"/>
  </si>
  <si>
    <t>（経営課題）</t>
    <rPh sb="1" eb="5">
      <t>ケイエイカダイ</t>
    </rPh>
    <phoneticPr fontId="4"/>
  </si>
  <si>
    <t>（課題に対し、目標年度にどう対応しているか）</t>
    <rPh sb="1" eb="3">
      <t>カダイ</t>
    </rPh>
    <rPh sb="4" eb="5">
      <t>タイ</t>
    </rPh>
    <rPh sb="7" eb="11">
      <t>モクヒョウネンド</t>
    </rPh>
    <rPh sb="14" eb="16">
      <t>タイオウ</t>
    </rPh>
    <phoneticPr fontId="4"/>
  </si>
  <si>
    <t>２ 工事費又は経費明細</t>
    <rPh sb="2" eb="5">
      <t>コウジヒ</t>
    </rPh>
    <rPh sb="5" eb="6">
      <t>マタ</t>
    </rPh>
    <rPh sb="7" eb="9">
      <t>ケイヒ</t>
    </rPh>
    <rPh sb="9" eb="11">
      <t>メイサイ</t>
    </rPh>
    <phoneticPr fontId="4"/>
  </si>
  <si>
    <t>１ 事業内容</t>
    <rPh sb="2" eb="4">
      <t>ジギョウ</t>
    </rPh>
    <rPh sb="4" eb="6">
      <t>ナイヨウ</t>
    </rPh>
    <phoneticPr fontId="4"/>
  </si>
  <si>
    <t>現在所有している施設・機械</t>
    <rPh sb="0" eb="2">
      <t>ゲンザイ</t>
    </rPh>
    <rPh sb="2" eb="4">
      <t>ショユウ</t>
    </rPh>
    <rPh sb="8" eb="10">
      <t>シセツ</t>
    </rPh>
    <rPh sb="11" eb="13">
      <t>キカイ</t>
    </rPh>
    <phoneticPr fontId="12"/>
  </si>
  <si>
    <t>補助事業で導入する施設・機械</t>
    <rPh sb="0" eb="2">
      <t>ホジョ</t>
    </rPh>
    <rPh sb="2" eb="4">
      <t>ジギョウ</t>
    </rPh>
    <rPh sb="5" eb="7">
      <t>ドウニュウ</t>
    </rPh>
    <rPh sb="9" eb="11">
      <t>シセツ</t>
    </rPh>
    <rPh sb="12" eb="14">
      <t>キカイ</t>
    </rPh>
    <phoneticPr fontId="12"/>
  </si>
  <si>
    <t>年度大規模園芸経営体育成事業</t>
    <rPh sb="2" eb="14">
      <t>ダイキボエンゲイケイエイタイイクセイジギョウ</t>
    </rPh>
    <phoneticPr fontId="4"/>
  </si>
  <si>
    <t>５　施設及び機械等整備計画（実績）</t>
    <rPh sb="2" eb="4">
      <t>シセツ</t>
    </rPh>
    <rPh sb="4" eb="5">
      <t>オヨ</t>
    </rPh>
    <rPh sb="6" eb="8">
      <t>キカイ</t>
    </rPh>
    <rPh sb="8" eb="9">
      <t>トウ</t>
    </rPh>
    <rPh sb="9" eb="11">
      <t>セイビ</t>
    </rPh>
    <rPh sb="11" eb="13">
      <t>ケイカク</t>
    </rPh>
    <rPh sb="14" eb="16">
      <t>ジッセキ</t>
    </rPh>
    <phoneticPr fontId="4"/>
  </si>
  <si>
    <t>（注）　耐用年数の欄には、施設・機械区分毎に、減価償却資産の耐用年数等に関する省令（昭和４０年大蔵省令第１５号）に定める耐用年数を記入すること。</t>
    <rPh sb="1" eb="2">
      <t>チュウ</t>
    </rPh>
    <phoneticPr fontId="4"/>
  </si>
  <si>
    <t>※施行方法については、直営、請負、委託、系統施行、その他を記載すること。</t>
    <rPh sb="1" eb="3">
      <t>セコウ</t>
    </rPh>
    <rPh sb="3" eb="5">
      <t>ホウホウ</t>
    </rPh>
    <rPh sb="11" eb="13">
      <t>チョクエイ</t>
    </rPh>
    <rPh sb="14" eb="16">
      <t>ウケオイ</t>
    </rPh>
    <rPh sb="17" eb="19">
      <t>イタク</t>
    </rPh>
    <rPh sb="20" eb="22">
      <t>ケイトウ</t>
    </rPh>
    <rPh sb="22" eb="24">
      <t>セコウ</t>
    </rPh>
    <rPh sb="27" eb="28">
      <t>タ</t>
    </rPh>
    <rPh sb="29" eb="31">
      <t>キサイ</t>
    </rPh>
    <phoneticPr fontId="4"/>
  </si>
  <si>
    <t>※出来高設計書の場合は、機械、器具等にあっては摘要欄に製造番号を記載すること。</t>
    <rPh sb="1" eb="4">
      <t>デキダカ</t>
    </rPh>
    <rPh sb="4" eb="7">
      <t>セッケイショ</t>
    </rPh>
    <rPh sb="8" eb="10">
      <t>バアイ</t>
    </rPh>
    <rPh sb="12" eb="14">
      <t>キカイ</t>
    </rPh>
    <rPh sb="15" eb="18">
      <t>キグトウ</t>
    </rPh>
    <rPh sb="23" eb="25">
      <t>テキヨウ</t>
    </rPh>
    <rPh sb="25" eb="26">
      <t>ラン</t>
    </rPh>
    <rPh sb="27" eb="29">
      <t>セイゾウ</t>
    </rPh>
    <rPh sb="29" eb="31">
      <t>バンゴウ</t>
    </rPh>
    <rPh sb="32" eb="34">
      <t>キサイ</t>
    </rPh>
    <phoneticPr fontId="4"/>
  </si>
  <si>
    <t>出来高設計書：①施設図面（出来高）②写真（施工確認、完成）③その他</t>
    <rPh sb="0" eb="3">
      <t>デキダカ</t>
    </rPh>
    <rPh sb="3" eb="6">
      <t>セッケイショ</t>
    </rPh>
    <rPh sb="8" eb="10">
      <t>シセツ</t>
    </rPh>
    <rPh sb="10" eb="12">
      <t>ズメン</t>
    </rPh>
    <rPh sb="13" eb="16">
      <t>デキダカ</t>
    </rPh>
    <rPh sb="18" eb="20">
      <t>シャシン</t>
    </rPh>
    <rPh sb="21" eb="23">
      <t>セコウ</t>
    </rPh>
    <rPh sb="23" eb="25">
      <t>カクニン</t>
    </rPh>
    <rPh sb="26" eb="28">
      <t>カンセイ</t>
    </rPh>
    <rPh sb="32" eb="33">
      <t>タ</t>
    </rPh>
    <phoneticPr fontId="4"/>
  </si>
  <si>
    <t>事業導入年</t>
    <rPh sb="0" eb="2">
      <t>ジギョウ</t>
    </rPh>
    <rPh sb="2" eb="5">
      <t>ドウニュウネン</t>
    </rPh>
    <phoneticPr fontId="4"/>
  </si>
  <si>
    <t>2029.○期</t>
    <rPh sb="6" eb="7">
      <t>キ</t>
    </rPh>
    <phoneticPr fontId="4"/>
  </si>
  <si>
    <t>R11.○期</t>
    <rPh sb="5" eb="6">
      <t>キ</t>
    </rPh>
    <phoneticPr fontId="4"/>
  </si>
  <si>
    <t>法人定款，登記簿謄本、決算書（３か年）の写し</t>
    <rPh sb="11" eb="14">
      <t>ケッサンショ</t>
    </rPh>
    <rPh sb="17" eb="18">
      <t>ネン</t>
    </rPh>
    <phoneticPr fontId="4"/>
  </si>
  <si>
    <t>補助金交付申請書または事業実施計画承認申請書</t>
    <rPh sb="11" eb="13">
      <t>ジギョウ</t>
    </rPh>
    <rPh sb="13" eb="15">
      <t>ジッシ</t>
    </rPh>
    <rPh sb="15" eb="17">
      <t>ケイカク</t>
    </rPh>
    <rPh sb="17" eb="19">
      <t>ショウニン</t>
    </rPh>
    <rPh sb="19" eb="22">
      <t>シンセイショ</t>
    </rPh>
    <phoneticPr fontId="4"/>
  </si>
  <si>
    <t>要綱別記様式第１号
要領別記様式第１号</t>
    <rPh sb="0" eb="2">
      <t>ヨウコウ</t>
    </rPh>
    <rPh sb="2" eb="6">
      <t>ベッキヨウシキ</t>
    </rPh>
    <rPh sb="6" eb="7">
      <t>ダイ</t>
    </rPh>
    <rPh sb="8" eb="9">
      <t>ゴウ</t>
    </rPh>
    <rPh sb="10" eb="12">
      <t>ヨウリョウ</t>
    </rPh>
    <rPh sb="12" eb="16">
      <t>ベッキヨウシキ</t>
    </rPh>
    <rPh sb="16" eb="17">
      <t>ダイ</t>
    </rPh>
    <rPh sb="18" eb="19">
      <t>ゴウ</t>
    </rPh>
    <phoneticPr fontId="4"/>
  </si>
  <si>
    <t>当期純利益</t>
    <phoneticPr fontId="4"/>
  </si>
  <si>
    <t>税引き前当期純利益</t>
    <phoneticPr fontId="4"/>
  </si>
  <si>
    <t>経常利益</t>
    <phoneticPr fontId="4"/>
  </si>
  <si>
    <t>営業利益</t>
    <phoneticPr fontId="4"/>
  </si>
  <si>
    <t>R12.○期</t>
    <rPh sb="5" eb="6">
      <t>キ</t>
    </rPh>
    <phoneticPr fontId="4"/>
  </si>
  <si>
    <t>2030.○期</t>
    <rPh sb="6" eb="7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</si>
</sst>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%"/>
    <numFmt numFmtId="179" formatCode="[$-411]ge\.m\.d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3" xfId="0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0" xfId="0" applyNumberFormat="1">
      <alignment vertical="center"/>
    </xf>
    <xf numFmtId="0" fontId="9" fillId="0" borderId="0" xfId="0" applyFont="1">
      <alignment vertical="center"/>
    </xf>
    <xf numFmtId="176" fontId="0" fillId="0" borderId="6" xfId="0" applyNumberFormat="1" applyBorder="1">
      <alignment vertical="center"/>
    </xf>
    <xf numFmtId="49" fontId="0" fillId="0" borderId="6" xfId="0" applyNumberForma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wrapText="1"/>
    </xf>
    <xf numFmtId="176" fontId="0" fillId="0" borderId="6" xfId="0" applyNumberFormat="1" applyBorder="1" applyAlignment="1">
      <alignment vertical="center"/>
    </xf>
    <xf numFmtId="176" fontId="0" fillId="2" borderId="6" xfId="0" applyNumberFormat="1" applyFill="1" applyBorder="1" applyAlignment="1">
      <alignment horizontal="left" vertical="center" shrinkToFit="1"/>
    </xf>
    <xf numFmtId="176" fontId="7" fillId="0" borderId="6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horizontal="left" vertical="center"/>
    </xf>
    <xf numFmtId="176" fontId="0" fillId="2" borderId="6" xfId="0" applyNumberFormat="1" applyFont="1" applyFill="1" applyBorder="1" applyAlignment="1">
      <alignment horizontal="left" vertical="center" shrinkToFit="1"/>
    </xf>
    <xf numFmtId="0" fontId="10" fillId="0" borderId="6" xfId="0" applyFont="1" applyBorder="1">
      <alignment vertical="center"/>
    </xf>
    <xf numFmtId="176" fontId="10" fillId="2" borderId="6" xfId="0" applyNumberFormat="1" applyFont="1" applyFill="1" applyBorder="1" applyAlignment="1">
      <alignment horizontal="left" vertical="center" shrinkToFit="1"/>
    </xf>
    <xf numFmtId="0" fontId="10" fillId="0" borderId="6" xfId="0" applyFont="1" applyFill="1" applyBorder="1">
      <alignment vertical="center"/>
    </xf>
    <xf numFmtId="49" fontId="10" fillId="0" borderId="6" xfId="0" applyNumberFormat="1" applyFont="1" applyBorder="1" applyAlignment="1">
      <alignment horizontal="left" vertical="center" shrinkToFit="1"/>
    </xf>
    <xf numFmtId="49" fontId="10" fillId="0" borderId="6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left" vertical="center" wrapText="1"/>
    </xf>
    <xf numFmtId="177" fontId="0" fillId="0" borderId="6" xfId="0" applyNumberFormat="1" applyBorder="1" applyAlignment="1">
      <alignment vertical="center"/>
    </xf>
    <xf numFmtId="176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7" fontId="10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176" fontId="0" fillId="0" borderId="15" xfId="0" applyNumberFormat="1" applyBorder="1">
      <alignment vertical="center"/>
    </xf>
    <xf numFmtId="177" fontId="10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177" fontId="10" fillId="0" borderId="16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10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23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Border="1">
      <alignment vertical="center"/>
    </xf>
    <xf numFmtId="0" fontId="0" fillId="0" borderId="0" xfId="0" applyFont="1" applyAlignment="1">
      <alignment horizontal="left" vertical="center" indent="2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53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6" xfId="0" applyBorder="1">
      <alignment vertical="center"/>
    </xf>
    <xf numFmtId="0" fontId="0" fillId="0" borderId="65" xfId="0" applyBorder="1">
      <alignment vertical="center"/>
    </xf>
    <xf numFmtId="0" fontId="0" fillId="0" borderId="22" xfId="0" applyBorder="1">
      <alignment vertical="center"/>
    </xf>
    <xf numFmtId="0" fontId="0" fillId="0" borderId="42" xfId="0" applyBorder="1">
      <alignment vertical="center"/>
    </xf>
    <xf numFmtId="0" fontId="0" fillId="0" borderId="68" xfId="0" applyBorder="1">
      <alignment vertical="center"/>
    </xf>
    <xf numFmtId="0" fontId="0" fillId="0" borderId="41" xfId="0" applyBorder="1">
      <alignment vertical="center"/>
    </xf>
    <xf numFmtId="0" fontId="0" fillId="0" borderId="49" xfId="0" applyBorder="1">
      <alignment vertical="center"/>
    </xf>
    <xf numFmtId="0" fontId="14" fillId="0" borderId="2" xfId="0" applyFont="1" applyBorder="1">
      <alignment vertical="center"/>
    </xf>
    <xf numFmtId="0" fontId="0" fillId="0" borderId="17" xfId="0" applyBorder="1">
      <alignment vertical="center"/>
    </xf>
    <xf numFmtId="0" fontId="0" fillId="0" borderId="48" xfId="0" applyBorder="1">
      <alignment vertical="center"/>
    </xf>
    <xf numFmtId="0" fontId="0" fillId="0" borderId="11" xfId="0" applyBorder="1">
      <alignment vertical="center"/>
    </xf>
    <xf numFmtId="0" fontId="14" fillId="0" borderId="4" xfId="0" applyFont="1" applyBorder="1">
      <alignment vertical="center"/>
    </xf>
    <xf numFmtId="0" fontId="14" fillId="0" borderId="42" xfId="0" applyFont="1" applyBorder="1">
      <alignment vertical="center"/>
    </xf>
    <xf numFmtId="0" fontId="0" fillId="0" borderId="69" xfId="0" applyBorder="1">
      <alignment vertical="center"/>
    </xf>
    <xf numFmtId="0" fontId="0" fillId="0" borderId="47" xfId="0" applyBorder="1">
      <alignment vertical="center"/>
    </xf>
    <xf numFmtId="0" fontId="0" fillId="0" borderId="35" xfId="0" applyBorder="1">
      <alignment vertical="center"/>
    </xf>
    <xf numFmtId="0" fontId="0" fillId="0" borderId="31" xfId="0" applyBorder="1">
      <alignment vertical="center"/>
    </xf>
    <xf numFmtId="38" fontId="6" fillId="0" borderId="11" xfId="2" applyFont="1" applyBorder="1">
      <alignment vertical="center"/>
    </xf>
    <xf numFmtId="38" fontId="6" fillId="0" borderId="21" xfId="2" applyFont="1" applyBorder="1">
      <alignment vertical="center"/>
    </xf>
    <xf numFmtId="38" fontId="6" fillId="0" borderId="1" xfId="2" applyFont="1" applyBorder="1">
      <alignment vertical="center"/>
    </xf>
    <xf numFmtId="38" fontId="6" fillId="0" borderId="52" xfId="2" applyFont="1" applyBorder="1">
      <alignment vertical="center"/>
    </xf>
    <xf numFmtId="38" fontId="6" fillId="0" borderId="41" xfId="2" applyFont="1" applyBorder="1">
      <alignment vertical="center"/>
    </xf>
    <xf numFmtId="38" fontId="6" fillId="0" borderId="22" xfId="2" applyFont="1" applyBorder="1">
      <alignment vertical="center"/>
    </xf>
    <xf numFmtId="38" fontId="6" fillId="0" borderId="20" xfId="2" applyFont="1" applyBorder="1">
      <alignment vertical="center"/>
    </xf>
    <xf numFmtId="38" fontId="6" fillId="4" borderId="20" xfId="2" applyFont="1" applyFill="1" applyBorder="1">
      <alignment vertical="center"/>
    </xf>
    <xf numFmtId="178" fontId="6" fillId="4" borderId="47" xfId="1" applyNumberFormat="1" applyFont="1" applyFill="1" applyBorder="1">
      <alignment vertical="center"/>
    </xf>
    <xf numFmtId="38" fontId="6" fillId="4" borderId="47" xfId="2" applyFont="1" applyFill="1" applyBorder="1">
      <alignment vertical="center"/>
    </xf>
    <xf numFmtId="38" fontId="6" fillId="3" borderId="20" xfId="2" applyFont="1" applyFill="1" applyBorder="1">
      <alignment vertical="center"/>
    </xf>
    <xf numFmtId="178" fontId="6" fillId="3" borderId="47" xfId="1" applyNumberFormat="1" applyFont="1" applyFill="1" applyBorder="1">
      <alignment vertical="center"/>
    </xf>
    <xf numFmtId="38" fontId="6" fillId="3" borderId="47" xfId="2" applyFont="1" applyFill="1" applyBorder="1">
      <alignment vertical="center"/>
    </xf>
    <xf numFmtId="38" fontId="6" fillId="3" borderId="69" xfId="2" applyFont="1" applyFill="1" applyBorder="1">
      <alignment vertical="center"/>
    </xf>
    <xf numFmtId="38" fontId="6" fillId="0" borderId="0" xfId="0" applyNumberFormat="1" applyFont="1">
      <alignment vertical="center"/>
    </xf>
    <xf numFmtId="0" fontId="13" fillId="5" borderId="60" xfId="0" applyFont="1" applyFill="1" applyBorder="1">
      <alignment vertical="center"/>
    </xf>
    <xf numFmtId="0" fontId="0" fillId="5" borderId="61" xfId="0" applyFill="1" applyBorder="1">
      <alignment vertical="center"/>
    </xf>
    <xf numFmtId="0" fontId="0" fillId="5" borderId="59" xfId="0" applyFill="1" applyBorder="1">
      <alignment vertical="center"/>
    </xf>
    <xf numFmtId="38" fontId="6" fillId="5" borderId="59" xfId="2" applyFont="1" applyFill="1" applyBorder="1">
      <alignment vertical="center"/>
    </xf>
    <xf numFmtId="0" fontId="0" fillId="5" borderId="57" xfId="0" applyFill="1" applyBorder="1">
      <alignment vertical="center"/>
    </xf>
    <xf numFmtId="0" fontId="0" fillId="5" borderId="58" xfId="0" applyFill="1" applyBorder="1">
      <alignment vertical="center"/>
    </xf>
    <xf numFmtId="0" fontId="0" fillId="5" borderId="40" xfId="0" applyFill="1" applyBorder="1">
      <alignment vertical="center"/>
    </xf>
    <xf numFmtId="38" fontId="6" fillId="5" borderId="40" xfId="2" applyFont="1" applyFill="1" applyBorder="1">
      <alignment vertical="center"/>
    </xf>
    <xf numFmtId="0" fontId="0" fillId="5" borderId="63" xfId="0" applyFill="1" applyBorder="1">
      <alignment vertical="center"/>
    </xf>
    <xf numFmtId="0" fontId="0" fillId="5" borderId="64" xfId="0" applyFill="1" applyBorder="1">
      <alignment vertical="center"/>
    </xf>
    <xf numFmtId="0" fontId="0" fillId="5" borderId="62" xfId="0" applyFill="1" applyBorder="1">
      <alignment vertical="center"/>
    </xf>
    <xf numFmtId="38" fontId="6" fillId="5" borderId="62" xfId="2" applyFont="1" applyFill="1" applyBorder="1">
      <alignment vertical="center"/>
    </xf>
    <xf numFmtId="0" fontId="0" fillId="5" borderId="60" xfId="0" applyFill="1" applyBorder="1">
      <alignment vertical="center"/>
    </xf>
    <xf numFmtId="0" fontId="0" fillId="5" borderId="55" xfId="0" applyFill="1" applyBorder="1">
      <alignment vertical="center"/>
    </xf>
    <xf numFmtId="0" fontId="0" fillId="5" borderId="56" xfId="0" applyFill="1" applyBorder="1">
      <alignment vertical="center"/>
    </xf>
    <xf numFmtId="0" fontId="0" fillId="5" borderId="54" xfId="0" applyFill="1" applyBorder="1">
      <alignment vertical="center"/>
    </xf>
    <xf numFmtId="38" fontId="6" fillId="5" borderId="54" xfId="2" applyFont="1" applyFill="1" applyBorder="1">
      <alignment vertical="center"/>
    </xf>
    <xf numFmtId="0" fontId="0" fillId="5" borderId="36" xfId="0" applyFill="1" applyBorder="1">
      <alignment vertical="center"/>
    </xf>
    <xf numFmtId="0" fontId="0" fillId="5" borderId="65" xfId="0" applyFill="1" applyBorder="1">
      <alignment vertical="center"/>
    </xf>
    <xf numFmtId="0" fontId="0" fillId="5" borderId="22" xfId="0" applyFill="1" applyBorder="1">
      <alignment vertical="center"/>
    </xf>
    <xf numFmtId="38" fontId="6" fillId="5" borderId="22" xfId="2" applyFont="1" applyFill="1" applyBorder="1">
      <alignment vertical="center"/>
    </xf>
    <xf numFmtId="0" fontId="0" fillId="5" borderId="12" xfId="0" applyFill="1" applyBorder="1">
      <alignment vertical="center"/>
    </xf>
    <xf numFmtId="0" fontId="0" fillId="5" borderId="66" xfId="0" applyFill="1" applyBorder="1">
      <alignment vertical="center"/>
    </xf>
    <xf numFmtId="0" fontId="0" fillId="5" borderId="67" xfId="0" applyFill="1" applyBorder="1">
      <alignment vertical="center"/>
    </xf>
    <xf numFmtId="38" fontId="6" fillId="5" borderId="67" xfId="2" applyFont="1" applyFill="1" applyBorder="1">
      <alignment vertical="center"/>
    </xf>
    <xf numFmtId="0" fontId="0" fillId="0" borderId="29" xfId="0" applyFill="1" applyBorder="1">
      <alignment vertical="center"/>
    </xf>
    <xf numFmtId="0" fontId="0" fillId="0" borderId="70" xfId="0" applyBorder="1">
      <alignment vertical="center"/>
    </xf>
    <xf numFmtId="38" fontId="6" fillId="0" borderId="70" xfId="0" applyNumberFormat="1" applyFont="1" applyBorder="1">
      <alignment vertical="center"/>
    </xf>
    <xf numFmtId="0" fontId="6" fillId="0" borderId="70" xfId="0" applyFont="1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179" fontId="0" fillId="0" borderId="21" xfId="0" applyNumberFormat="1" applyBorder="1" applyAlignment="1">
      <alignment horizontal="center" vertical="center"/>
    </xf>
    <xf numFmtId="0" fontId="0" fillId="5" borderId="26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23" xfId="0" applyFill="1" applyBorder="1">
      <alignment vertical="center"/>
    </xf>
    <xf numFmtId="38" fontId="6" fillId="5" borderId="23" xfId="2" applyFont="1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5" fillId="0" borderId="0" xfId="3" applyFont="1" applyAlignment="1">
      <alignment vertical="center"/>
    </xf>
    <xf numFmtId="0" fontId="15" fillId="0" borderId="62" xfId="3" applyFont="1" applyBorder="1" applyAlignment="1">
      <alignment vertical="top"/>
    </xf>
    <xf numFmtId="0" fontId="15" fillId="0" borderId="0" xfId="3" applyFont="1" applyBorder="1">
      <alignment vertical="center"/>
    </xf>
    <xf numFmtId="0" fontId="17" fillId="0" borderId="0" xfId="3" applyFont="1" applyBorder="1">
      <alignment vertical="center"/>
    </xf>
    <xf numFmtId="0" fontId="15" fillId="0" borderId="63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/>
    </xf>
    <xf numFmtId="0" fontId="17" fillId="0" borderId="4" xfId="3" applyFont="1" applyBorder="1" applyAlignment="1">
      <alignment vertical="center" wrapText="1"/>
    </xf>
    <xf numFmtId="0" fontId="17" fillId="0" borderId="4" xfId="3" applyFont="1" applyBorder="1">
      <alignment vertical="center"/>
    </xf>
    <xf numFmtId="0" fontId="17" fillId="0" borderId="2" xfId="3" applyFont="1" applyBorder="1">
      <alignment vertical="center"/>
    </xf>
    <xf numFmtId="0" fontId="15" fillId="0" borderId="63" xfId="3" applyFont="1" applyBorder="1" applyAlignment="1">
      <alignment horizontal="center" vertical="center"/>
    </xf>
    <xf numFmtId="0" fontId="15" fillId="0" borderId="52" xfId="3" applyFont="1" applyBorder="1">
      <alignment vertical="center"/>
    </xf>
    <xf numFmtId="0" fontId="15" fillId="0" borderId="52" xfId="3" applyFont="1" applyBorder="1" applyAlignment="1">
      <alignment horizontal="center" vertical="center"/>
    </xf>
    <xf numFmtId="0" fontId="15" fillId="0" borderId="1" xfId="3" applyFont="1" applyBorder="1">
      <alignment vertical="center"/>
    </xf>
    <xf numFmtId="0" fontId="15" fillId="0" borderId="21" xfId="3" applyFont="1" applyBorder="1">
      <alignment vertical="center"/>
    </xf>
    <xf numFmtId="0" fontId="15" fillId="0" borderId="3" xfId="3" applyFont="1" applyBorder="1">
      <alignment vertical="center"/>
    </xf>
    <xf numFmtId="0" fontId="15" fillId="0" borderId="62" xfId="3" applyFont="1" applyBorder="1" applyAlignment="1">
      <alignment horizontal="center" vertical="center" wrapText="1"/>
    </xf>
    <xf numFmtId="0" fontId="15" fillId="0" borderId="50" xfId="3" applyFont="1" applyBorder="1">
      <alignment vertical="center"/>
    </xf>
    <xf numFmtId="0" fontId="15" fillId="0" borderId="19" xfId="3" applyFont="1" applyBorder="1">
      <alignment vertical="center"/>
    </xf>
    <xf numFmtId="0" fontId="15" fillId="0" borderId="2" xfId="3" applyFont="1" applyBorder="1">
      <alignment vertical="center"/>
    </xf>
    <xf numFmtId="0" fontId="15" fillId="0" borderId="9" xfId="3" applyFont="1" applyBorder="1">
      <alignment vertical="center"/>
    </xf>
    <xf numFmtId="0" fontId="15" fillId="0" borderId="4" xfId="3" applyFont="1" applyBorder="1">
      <alignment vertical="center"/>
    </xf>
    <xf numFmtId="0" fontId="15" fillId="0" borderId="5" xfId="3" applyFont="1" applyBorder="1">
      <alignment vertical="center"/>
    </xf>
    <xf numFmtId="0" fontId="15" fillId="0" borderId="57" xfId="3" applyFont="1" applyBorder="1">
      <alignment vertical="center"/>
    </xf>
    <xf numFmtId="0" fontId="15" fillId="0" borderId="74" xfId="3" applyFont="1" applyBorder="1">
      <alignment vertical="center"/>
    </xf>
    <xf numFmtId="0" fontId="15" fillId="0" borderId="40" xfId="3" applyFont="1" applyBorder="1">
      <alignment vertical="center"/>
    </xf>
    <xf numFmtId="0" fontId="15" fillId="0" borderId="42" xfId="3" applyFont="1" applyBorder="1">
      <alignment vertical="center"/>
    </xf>
    <xf numFmtId="0" fontId="15" fillId="0" borderId="44" xfId="3" applyFont="1" applyBorder="1">
      <alignment vertical="center"/>
    </xf>
    <xf numFmtId="0" fontId="15" fillId="0" borderId="41" xfId="3" applyFont="1" applyBorder="1">
      <alignment vertical="center"/>
    </xf>
    <xf numFmtId="38" fontId="6" fillId="0" borderId="48" xfId="0" applyNumberFormat="1" applyFont="1" applyBorder="1">
      <alignment vertical="center"/>
    </xf>
    <xf numFmtId="0" fontId="6" fillId="0" borderId="48" xfId="0" applyFont="1" applyBorder="1">
      <alignment vertical="center"/>
    </xf>
    <xf numFmtId="0" fontId="0" fillId="0" borderId="50" xfId="0" applyFill="1" applyBorder="1">
      <alignment vertical="center"/>
    </xf>
    <xf numFmtId="0" fontId="6" fillId="0" borderId="19" xfId="0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38" fontId="6" fillId="0" borderId="52" xfId="0" applyNumberFormat="1" applyFont="1" applyBorder="1">
      <alignment vertical="center"/>
    </xf>
    <xf numFmtId="0" fontId="6" fillId="0" borderId="52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40" xfId="0" applyBorder="1">
      <alignment vertical="center"/>
    </xf>
    <xf numFmtId="38" fontId="6" fillId="0" borderId="21" xfId="0" applyNumberFormat="1" applyFont="1" applyBorder="1">
      <alignment vertical="center"/>
    </xf>
    <xf numFmtId="0" fontId="7" fillId="0" borderId="52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40" xfId="0" applyFont="1" applyBorder="1">
      <alignment vertical="center"/>
    </xf>
    <xf numFmtId="38" fontId="6" fillId="0" borderId="59" xfId="0" applyNumberFormat="1" applyFont="1" applyBorder="1">
      <alignment vertical="center"/>
    </xf>
    <xf numFmtId="38" fontId="6" fillId="0" borderId="40" xfId="0" applyNumberFormat="1" applyFont="1" applyBorder="1">
      <alignment vertical="center"/>
    </xf>
    <xf numFmtId="0" fontId="1" fillId="0" borderId="5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3" xfId="0" applyBorder="1">
      <alignment vertical="center"/>
    </xf>
    <xf numFmtId="0" fontId="0" fillId="0" borderId="50" xfId="0" applyBorder="1">
      <alignment vertical="center"/>
    </xf>
    <xf numFmtId="0" fontId="0" fillId="0" borderId="19" xfId="0" applyBorder="1">
      <alignment vertical="center"/>
    </xf>
    <xf numFmtId="0" fontId="0" fillId="0" borderId="18" xfId="0" applyFont="1" applyBorder="1">
      <alignment vertical="center"/>
    </xf>
    <xf numFmtId="0" fontId="0" fillId="0" borderId="26" xfId="0" applyBorder="1">
      <alignment vertical="center"/>
    </xf>
    <xf numFmtId="0" fontId="20" fillId="0" borderId="0" xfId="0" applyFont="1">
      <alignment vertical="center"/>
    </xf>
    <xf numFmtId="0" fontId="0" fillId="0" borderId="62" xfId="0" applyBorder="1">
      <alignment vertical="center"/>
    </xf>
    <xf numFmtId="0" fontId="7" fillId="0" borderId="6" xfId="0" applyFont="1" applyBorder="1">
      <alignment vertical="center"/>
    </xf>
    <xf numFmtId="0" fontId="0" fillId="0" borderId="19" xfId="0" applyBorder="1" applyAlignment="1">
      <alignment vertical="center"/>
    </xf>
    <xf numFmtId="0" fontId="0" fillId="0" borderId="74" xfId="0" applyBorder="1" applyAlignment="1">
      <alignment vertical="center"/>
    </xf>
    <xf numFmtId="178" fontId="15" fillId="0" borderId="52" xfId="1" applyNumberFormat="1" applyFont="1" applyBorder="1">
      <alignment vertical="center"/>
    </xf>
    <xf numFmtId="0" fontId="15" fillId="0" borderId="62" xfId="3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9" xfId="0" applyBorder="1">
      <alignment vertical="center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179" fontId="0" fillId="0" borderId="4" xfId="0" applyNumberFormat="1" applyBorder="1" applyAlignment="1">
      <alignment horizontal="center" vertical="center"/>
    </xf>
    <xf numFmtId="38" fontId="6" fillId="0" borderId="17" xfId="2" applyFont="1" applyBorder="1">
      <alignment vertical="center"/>
    </xf>
    <xf numFmtId="38" fontId="6" fillId="0" borderId="4" xfId="2" applyFont="1" applyBorder="1">
      <alignment vertical="center"/>
    </xf>
    <xf numFmtId="38" fontId="6" fillId="0" borderId="2" xfId="2" applyFont="1" applyBorder="1">
      <alignment vertical="center"/>
    </xf>
    <xf numFmtId="38" fontId="6" fillId="0" borderId="50" xfId="2" applyFont="1" applyBorder="1">
      <alignment vertical="center"/>
    </xf>
    <xf numFmtId="38" fontId="6" fillId="0" borderId="42" xfId="2" applyFont="1" applyBorder="1">
      <alignment vertical="center"/>
    </xf>
    <xf numFmtId="38" fontId="6" fillId="5" borderId="60" xfId="2" applyFont="1" applyFill="1" applyBorder="1">
      <alignment vertical="center"/>
    </xf>
    <xf numFmtId="38" fontId="6" fillId="5" borderId="57" xfId="2" applyFont="1" applyFill="1" applyBorder="1">
      <alignment vertical="center"/>
    </xf>
    <xf numFmtId="38" fontId="6" fillId="5" borderId="63" xfId="2" applyFont="1" applyFill="1" applyBorder="1">
      <alignment vertical="center"/>
    </xf>
    <xf numFmtId="38" fontId="6" fillId="5" borderId="55" xfId="2" applyFont="1" applyFill="1" applyBorder="1">
      <alignment vertical="center"/>
    </xf>
    <xf numFmtId="38" fontId="6" fillId="5" borderId="12" xfId="2" applyFont="1" applyFill="1" applyBorder="1">
      <alignment vertical="center"/>
    </xf>
    <xf numFmtId="38" fontId="6" fillId="5" borderId="26" xfId="2" applyFont="1" applyFill="1" applyBorder="1">
      <alignment vertical="center"/>
    </xf>
    <xf numFmtId="38" fontId="6" fillId="5" borderId="36" xfId="2" applyFont="1" applyFill="1" applyBorder="1">
      <alignment vertical="center"/>
    </xf>
    <xf numFmtId="38" fontId="6" fillId="0" borderId="29" xfId="2" applyFont="1" applyBorder="1">
      <alignment vertical="center"/>
    </xf>
    <xf numFmtId="38" fontId="6" fillId="0" borderId="36" xfId="2" applyFont="1" applyBorder="1">
      <alignment vertical="center"/>
    </xf>
    <xf numFmtId="38" fontId="6" fillId="4" borderId="29" xfId="2" applyFont="1" applyFill="1" applyBorder="1">
      <alignment vertical="center"/>
    </xf>
    <xf numFmtId="38" fontId="6" fillId="4" borderId="69" xfId="2" applyFont="1" applyFill="1" applyBorder="1">
      <alignment vertical="center"/>
    </xf>
    <xf numFmtId="38" fontId="6" fillId="3" borderId="29" xfId="2" applyFont="1" applyFill="1" applyBorder="1">
      <alignment vertical="center"/>
    </xf>
    <xf numFmtId="0" fontId="6" fillId="0" borderId="71" xfId="0" applyFont="1" applyBorder="1">
      <alignment vertical="center"/>
    </xf>
    <xf numFmtId="179" fontId="0" fillId="0" borderId="5" xfId="0" applyNumberFormat="1" applyBorder="1" applyAlignment="1">
      <alignment horizontal="center" vertical="center"/>
    </xf>
    <xf numFmtId="38" fontId="6" fillId="0" borderId="18" xfId="2" applyFont="1" applyBorder="1">
      <alignment vertical="center"/>
    </xf>
    <xf numFmtId="38" fontId="6" fillId="0" borderId="5" xfId="2" applyFont="1" applyBorder="1">
      <alignment vertical="center"/>
    </xf>
    <xf numFmtId="38" fontId="6" fillId="0" borderId="9" xfId="2" applyFont="1" applyBorder="1">
      <alignment vertical="center"/>
    </xf>
    <xf numFmtId="38" fontId="6" fillId="0" borderId="19" xfId="2" applyFont="1" applyBorder="1">
      <alignment vertical="center"/>
    </xf>
    <xf numFmtId="38" fontId="6" fillId="0" borderId="44" xfId="2" applyFont="1" applyBorder="1">
      <alignment vertical="center"/>
    </xf>
    <xf numFmtId="38" fontId="6" fillId="5" borderId="75" xfId="2" applyFont="1" applyFill="1" applyBorder="1">
      <alignment vertical="center"/>
    </xf>
    <xf numFmtId="38" fontId="6" fillId="5" borderId="74" xfId="2" applyFont="1" applyFill="1" applyBorder="1">
      <alignment vertical="center"/>
    </xf>
    <xf numFmtId="38" fontId="6" fillId="5" borderId="3" xfId="2" applyFont="1" applyFill="1" applyBorder="1">
      <alignment vertical="center"/>
    </xf>
    <xf numFmtId="38" fontId="6" fillId="5" borderId="76" xfId="2" applyFont="1" applyFill="1" applyBorder="1">
      <alignment vertical="center"/>
    </xf>
    <xf numFmtId="38" fontId="6" fillId="5" borderId="13" xfId="2" applyFont="1" applyFill="1" applyBorder="1">
      <alignment vertical="center"/>
    </xf>
    <xf numFmtId="38" fontId="6" fillId="5" borderId="39" xfId="2" applyFont="1" applyFill="1" applyBorder="1">
      <alignment vertical="center"/>
    </xf>
    <xf numFmtId="38" fontId="6" fillId="5" borderId="38" xfId="2" applyFont="1" applyFill="1" applyBorder="1">
      <alignment vertical="center"/>
    </xf>
    <xf numFmtId="38" fontId="6" fillId="0" borderId="31" xfId="2" applyFont="1" applyBorder="1">
      <alignment vertical="center"/>
    </xf>
    <xf numFmtId="38" fontId="6" fillId="0" borderId="38" xfId="2" applyFont="1" applyBorder="1">
      <alignment vertical="center"/>
    </xf>
    <xf numFmtId="38" fontId="6" fillId="4" borderId="31" xfId="2" applyFont="1" applyFill="1" applyBorder="1">
      <alignment vertical="center"/>
    </xf>
    <xf numFmtId="38" fontId="6" fillId="4" borderId="35" xfId="2" applyFont="1" applyFill="1" applyBorder="1">
      <alignment vertical="center"/>
    </xf>
    <xf numFmtId="38" fontId="6" fillId="3" borderId="31" xfId="2" applyFont="1" applyFill="1" applyBorder="1">
      <alignment vertical="center"/>
    </xf>
    <xf numFmtId="38" fontId="6" fillId="3" borderId="35" xfId="2" applyFont="1" applyFill="1" applyBorder="1">
      <alignment vertical="center"/>
    </xf>
    <xf numFmtId="0" fontId="6" fillId="0" borderId="73" xfId="0" applyFont="1" applyBorder="1">
      <alignment vertical="center"/>
    </xf>
    <xf numFmtId="38" fontId="6" fillId="0" borderId="24" xfId="2" applyFont="1" applyBorder="1">
      <alignment vertical="center"/>
    </xf>
    <xf numFmtId="38" fontId="6" fillId="0" borderId="25" xfId="2" applyFont="1" applyBorder="1">
      <alignment vertical="center"/>
    </xf>
    <xf numFmtId="38" fontId="6" fillId="0" borderId="32" xfId="2" applyFont="1" applyBorder="1">
      <alignment vertical="center"/>
    </xf>
    <xf numFmtId="38" fontId="6" fillId="0" borderId="45" xfId="2" applyFont="1" applyBorder="1">
      <alignment vertical="center"/>
    </xf>
    <xf numFmtId="38" fontId="6" fillId="0" borderId="43" xfId="2" applyFont="1" applyBorder="1">
      <alignment vertical="center"/>
    </xf>
    <xf numFmtId="38" fontId="6" fillId="5" borderId="78" xfId="2" applyFont="1" applyFill="1" applyBorder="1">
      <alignment vertical="center"/>
    </xf>
    <xf numFmtId="38" fontId="6" fillId="5" borderId="79" xfId="2" applyFont="1" applyFill="1" applyBorder="1">
      <alignment vertical="center"/>
    </xf>
    <xf numFmtId="38" fontId="6" fillId="5" borderId="33" xfId="2" applyFont="1" applyFill="1" applyBorder="1">
      <alignment vertical="center"/>
    </xf>
    <xf numFmtId="38" fontId="6" fillId="5" borderId="80" xfId="2" applyFont="1" applyFill="1" applyBorder="1">
      <alignment vertical="center"/>
    </xf>
    <xf numFmtId="38" fontId="6" fillId="5" borderId="81" xfId="2" applyFont="1" applyFill="1" applyBorder="1">
      <alignment vertical="center"/>
    </xf>
    <xf numFmtId="38" fontId="6" fillId="5" borderId="27" xfId="2" applyFont="1" applyFill="1" applyBorder="1">
      <alignment vertical="center"/>
    </xf>
    <xf numFmtId="38" fontId="6" fillId="5" borderId="37" xfId="2" applyFont="1" applyFill="1" applyBorder="1">
      <alignment vertical="center"/>
    </xf>
    <xf numFmtId="38" fontId="6" fillId="0" borderId="30" xfId="2" applyFont="1" applyBorder="1">
      <alignment vertical="center"/>
    </xf>
    <xf numFmtId="38" fontId="6" fillId="0" borderId="37" xfId="2" applyFont="1" applyBorder="1">
      <alignment vertical="center"/>
    </xf>
    <xf numFmtId="38" fontId="6" fillId="4" borderId="30" xfId="2" applyFont="1" applyFill="1" applyBorder="1">
      <alignment vertical="center"/>
    </xf>
    <xf numFmtId="178" fontId="6" fillId="4" borderId="34" xfId="1" applyNumberFormat="1" applyFont="1" applyFill="1" applyBorder="1">
      <alignment vertical="center"/>
    </xf>
    <xf numFmtId="38" fontId="6" fillId="3" borderId="30" xfId="2" applyFont="1" applyFill="1" applyBorder="1">
      <alignment vertical="center"/>
    </xf>
    <xf numFmtId="178" fontId="6" fillId="3" borderId="34" xfId="1" applyNumberFormat="1" applyFont="1" applyFill="1" applyBorder="1">
      <alignment vertical="center"/>
    </xf>
    <xf numFmtId="38" fontId="6" fillId="0" borderId="77" xfId="0" applyNumberFormat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75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78" xfId="0" applyFont="1" applyBorder="1">
      <alignment vertical="center"/>
    </xf>
    <xf numFmtId="0" fontId="6" fillId="0" borderId="80" xfId="0" applyFont="1" applyBorder="1">
      <alignment vertical="center"/>
    </xf>
    <xf numFmtId="0" fontId="0" fillId="0" borderId="62" xfId="0" applyFont="1" applyBorder="1" applyAlignment="1">
      <alignment horizontal="center" vertical="center"/>
    </xf>
    <xf numFmtId="0" fontId="0" fillId="0" borderId="62" xfId="0" applyFont="1" applyBorder="1">
      <alignment vertical="center"/>
    </xf>
    <xf numFmtId="0" fontId="5" fillId="0" borderId="62" xfId="0" applyFont="1" applyBorder="1" applyAlignment="1">
      <alignment horizontal="center" vertical="center"/>
    </xf>
    <xf numFmtId="0" fontId="15" fillId="0" borderId="63" xfId="3" applyFont="1" applyBorder="1" applyAlignment="1">
      <alignment vertical="top"/>
    </xf>
    <xf numFmtId="0" fontId="15" fillId="0" borderId="3" xfId="3" applyFont="1" applyBorder="1" applyAlignment="1">
      <alignment vertical="top"/>
    </xf>
    <xf numFmtId="0" fontId="18" fillId="0" borderId="62" xfId="3" applyFont="1" applyBorder="1" applyAlignment="1">
      <alignment horizontal="left" vertical="top"/>
    </xf>
    <xf numFmtId="0" fontId="18" fillId="0" borderId="52" xfId="3" applyFont="1" applyBorder="1">
      <alignment vertical="center"/>
    </xf>
    <xf numFmtId="0" fontId="18" fillId="0" borderId="21" xfId="3" applyFont="1" applyBorder="1">
      <alignment vertical="center"/>
    </xf>
    <xf numFmtId="0" fontId="18" fillId="0" borderId="1" xfId="3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15" fillId="0" borderId="1" xfId="3" applyNumberFormat="1" applyFont="1" applyBorder="1">
      <alignment vertical="center"/>
    </xf>
    <xf numFmtId="38" fontId="15" fillId="0" borderId="52" xfId="3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0" fontId="0" fillId="0" borderId="62" xfId="0" applyFont="1" applyBorder="1" applyAlignment="1">
      <alignment vertical="center" wrapText="1" shrinkToFit="1"/>
    </xf>
    <xf numFmtId="0" fontId="0" fillId="0" borderId="21" xfId="0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5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2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50" xfId="3" applyFont="1" applyBorder="1" applyAlignment="1">
      <alignment horizontal="left" vertical="center"/>
    </xf>
    <xf numFmtId="0" fontId="15" fillId="0" borderId="51" xfId="3" applyFont="1" applyBorder="1" applyAlignment="1">
      <alignment horizontal="left" vertical="center"/>
    </xf>
    <xf numFmtId="0" fontId="15" fillId="0" borderId="19" xfId="3" applyFont="1" applyBorder="1" applyAlignment="1">
      <alignment horizontal="left" vertical="center"/>
    </xf>
    <xf numFmtId="0" fontId="15" fillId="0" borderId="63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63" xfId="3" applyFont="1" applyBorder="1" applyAlignment="1">
      <alignment vertical="top"/>
    </xf>
    <xf numFmtId="0" fontId="17" fillId="0" borderId="64" xfId="3" applyFont="1" applyBorder="1" applyAlignment="1">
      <alignment vertical="top"/>
    </xf>
    <xf numFmtId="0" fontId="17" fillId="0" borderId="3" xfId="3" applyFont="1" applyBorder="1" applyAlignment="1">
      <alignment vertical="top"/>
    </xf>
    <xf numFmtId="0" fontId="17" fillId="0" borderId="63" xfId="3" applyFont="1" applyBorder="1" applyAlignment="1">
      <alignment vertical="top" wrapText="1"/>
    </xf>
    <xf numFmtId="0" fontId="17" fillId="0" borderId="64" xfId="3" applyFont="1" applyBorder="1" applyAlignment="1">
      <alignment vertical="top" wrapText="1"/>
    </xf>
    <xf numFmtId="0" fontId="17" fillId="0" borderId="3" xfId="3" applyFont="1" applyBorder="1" applyAlignment="1">
      <alignment vertical="top" wrapText="1"/>
    </xf>
    <xf numFmtId="0" fontId="15" fillId="0" borderId="0" xfId="3" applyFont="1" applyAlignment="1">
      <alignment horizontal="left" vertical="center"/>
    </xf>
    <xf numFmtId="0" fontId="15" fillId="0" borderId="62" xfId="3" applyFont="1" applyBorder="1">
      <alignment vertical="center"/>
    </xf>
    <xf numFmtId="0" fontId="15" fillId="0" borderId="84" xfId="3" applyFont="1" applyBorder="1">
      <alignment vertical="center"/>
    </xf>
    <xf numFmtId="0" fontId="15" fillId="0" borderId="85" xfId="3" applyFont="1" applyBorder="1">
      <alignment vertical="center"/>
    </xf>
    <xf numFmtId="0" fontId="15" fillId="0" borderId="86" xfId="3" applyFont="1" applyBorder="1">
      <alignment vertical="center"/>
    </xf>
    <xf numFmtId="0" fontId="15" fillId="0" borderId="82" xfId="3" applyFont="1" applyBorder="1">
      <alignment vertical="center"/>
    </xf>
    <xf numFmtId="0" fontId="15" fillId="0" borderId="83" xfId="3" applyFont="1" applyBorder="1">
      <alignment vertical="center"/>
    </xf>
    <xf numFmtId="0" fontId="15" fillId="0" borderId="21" xfId="3" applyFont="1" applyBorder="1">
      <alignment vertical="center"/>
    </xf>
    <xf numFmtId="0" fontId="15" fillId="0" borderId="52" xfId="3" applyFont="1" applyBorder="1">
      <alignment vertical="center"/>
    </xf>
    <xf numFmtId="0" fontId="15" fillId="0" borderId="52" xfId="3" applyFont="1" applyBorder="1" applyAlignment="1">
      <alignment horizontal="center" vertical="center"/>
    </xf>
    <xf numFmtId="0" fontId="15" fillId="0" borderId="62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5" fillId="0" borderId="40" xfId="3" applyFon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4" xfId="0" applyBorder="1" applyAlignment="1">
      <alignment vertical="center"/>
    </xf>
    <xf numFmtId="0" fontId="11" fillId="0" borderId="0" xfId="0" applyFont="1" applyAlignment="1">
      <alignment horizontal="center" vertical="center"/>
    </xf>
    <xf numFmtId="179" fontId="0" fillId="0" borderId="23" xfId="0" applyNumberForma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8">
    <dxf>
      <fill>
        <patternFill>
          <bgColor rgb="FFFF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99FF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39</xdr:row>
      <xdr:rowOff>114300</xdr:rowOff>
    </xdr:from>
    <xdr:to>
      <xdr:col>5</xdr:col>
      <xdr:colOff>204107</xdr:colOff>
      <xdr:row>67</xdr:row>
      <xdr:rowOff>108858</xdr:rowOff>
    </xdr:to>
    <xdr:sp macro="" textlink="">
      <xdr:nvSpPr>
        <xdr:cNvPr id="2" name="正方形/長方形 1"/>
        <xdr:cNvSpPr/>
      </xdr:nvSpPr>
      <xdr:spPr>
        <a:xfrm>
          <a:off x="473529" y="10836729"/>
          <a:ext cx="6874328" cy="494755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事業実施前の位置図（地図、図面等の画像）を添付</a:t>
          </a:r>
        </a:p>
      </xdr:txBody>
    </xdr:sp>
    <xdr:clientData/>
  </xdr:twoCellAnchor>
  <xdr:twoCellAnchor>
    <xdr:from>
      <xdr:col>1</xdr:col>
      <xdr:colOff>323851</xdr:colOff>
      <xdr:row>70</xdr:row>
      <xdr:rowOff>46264</xdr:rowOff>
    </xdr:from>
    <xdr:to>
      <xdr:col>5</xdr:col>
      <xdr:colOff>204107</xdr:colOff>
      <xdr:row>94</xdr:row>
      <xdr:rowOff>122464</xdr:rowOff>
    </xdr:to>
    <xdr:sp macro="" textlink="">
      <xdr:nvSpPr>
        <xdr:cNvPr id="3" name="正方形/長方形 2"/>
        <xdr:cNvSpPr/>
      </xdr:nvSpPr>
      <xdr:spPr>
        <a:xfrm>
          <a:off x="473530" y="16252371"/>
          <a:ext cx="6874327" cy="432162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事業実施後の位置図（地図、図面等の画像）を添付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K69"/>
  <sheetViews>
    <sheetView view="pageBreakPreview" zoomScaleNormal="100" zoomScaleSheetLayoutView="100" workbookViewId="0">
      <selection activeCell="D69" sqref="D69:L69"/>
    </sheetView>
  </sheetViews>
  <sheetFormatPr defaultRowHeight="13.5" x14ac:dyDescent="0.15"/>
  <cols>
    <col min="1" max="2" width="2" style="138" customWidth="1"/>
    <col min="3" max="3" width="16.125" style="138" bestFit="1" customWidth="1"/>
    <col min="4" max="37" width="2.125" style="138" customWidth="1"/>
    <col min="38" max="16384" width="9" style="138"/>
  </cols>
  <sheetData>
    <row r="1" spans="2:37" x14ac:dyDescent="0.15">
      <c r="B1" s="138" t="s">
        <v>135</v>
      </c>
    </row>
    <row r="2" spans="2:37" s="139" customFormat="1" ht="17.25" x14ac:dyDescent="0.15">
      <c r="B2" s="332" t="s">
        <v>288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</row>
    <row r="3" spans="2:37" s="139" customFormat="1" ht="17.25" x14ac:dyDescent="0.15">
      <c r="B3" s="332" t="s">
        <v>136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</row>
    <row r="4" spans="2:37" ht="7.5" customHeight="1" x14ac:dyDescent="0.15"/>
    <row r="5" spans="2:37" ht="17.25" x14ac:dyDescent="0.15">
      <c r="B5" s="139" t="s">
        <v>272</v>
      </c>
    </row>
    <row r="6" spans="2:37" ht="7.5" customHeight="1" x14ac:dyDescent="0.15"/>
    <row r="7" spans="2:37" x14ac:dyDescent="0.15">
      <c r="B7" s="140" t="s">
        <v>137</v>
      </c>
    </row>
    <row r="8" spans="2:37" ht="15" customHeight="1" x14ac:dyDescent="0.15">
      <c r="B8" s="140"/>
      <c r="C8" s="141" t="s">
        <v>138</v>
      </c>
      <c r="D8" s="333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5"/>
    </row>
    <row r="9" spans="2:37" ht="15" customHeight="1" x14ac:dyDescent="0.15">
      <c r="C9" s="141" t="s">
        <v>139</v>
      </c>
      <c r="D9" s="333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5"/>
    </row>
    <row r="10" spans="2:37" ht="30" customHeight="1" x14ac:dyDescent="0.15">
      <c r="C10" s="141" t="s">
        <v>140</v>
      </c>
      <c r="D10" s="333" t="s">
        <v>141</v>
      </c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5"/>
    </row>
    <row r="11" spans="2:37" ht="15" customHeight="1" x14ac:dyDescent="0.15">
      <c r="C11" s="141" t="s">
        <v>142</v>
      </c>
      <c r="D11" s="333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5"/>
    </row>
    <row r="12" spans="2:37" ht="33.75" customHeight="1" x14ac:dyDescent="0.15">
      <c r="C12" s="141" t="s">
        <v>143</v>
      </c>
      <c r="D12" s="333" t="s">
        <v>144</v>
      </c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5"/>
    </row>
    <row r="13" spans="2:37" ht="15" customHeight="1" x14ac:dyDescent="0.15">
      <c r="C13" s="141" t="s">
        <v>145</v>
      </c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5"/>
    </row>
    <row r="14" spans="2:37" ht="15" customHeight="1" x14ac:dyDescent="0.15">
      <c r="C14" s="141" t="s">
        <v>146</v>
      </c>
      <c r="D14" s="333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5"/>
    </row>
    <row r="15" spans="2:37" x14ac:dyDescent="0.15">
      <c r="C15" s="142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2:37" x14ac:dyDescent="0.15">
      <c r="B16" s="138" t="s">
        <v>257</v>
      </c>
    </row>
    <row r="17" spans="2:37" ht="64.5" customHeight="1" x14ac:dyDescent="0.15">
      <c r="C17" s="336" t="s">
        <v>147</v>
      </c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8"/>
    </row>
    <row r="18" spans="2:37" x14ac:dyDescent="0.15"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</row>
    <row r="19" spans="2:37" x14ac:dyDescent="0.15">
      <c r="B19" s="138" t="s">
        <v>148</v>
      </c>
      <c r="N19" s="339" t="s">
        <v>149</v>
      </c>
      <c r="O19" s="339"/>
      <c r="P19" s="339"/>
      <c r="Q19" s="339"/>
      <c r="R19" s="339"/>
      <c r="S19" s="339"/>
      <c r="T19" s="339"/>
    </row>
    <row r="20" spans="2:37" x14ac:dyDescent="0.15">
      <c r="C20" s="144" t="s">
        <v>150</v>
      </c>
      <c r="D20" s="329" t="s">
        <v>151</v>
      </c>
      <c r="E20" s="330"/>
      <c r="F20" s="330"/>
      <c r="G20" s="330"/>
      <c r="H20" s="330"/>
      <c r="I20" s="330"/>
      <c r="J20" s="330"/>
      <c r="K20" s="330"/>
      <c r="L20" s="331"/>
      <c r="M20" s="145"/>
      <c r="N20" s="329" t="s">
        <v>152</v>
      </c>
      <c r="O20" s="330"/>
      <c r="P20" s="330"/>
      <c r="Q20" s="330"/>
      <c r="R20" s="330"/>
      <c r="S20" s="330"/>
      <c r="T20" s="330"/>
      <c r="U20" s="330"/>
      <c r="V20" s="329" t="s">
        <v>258</v>
      </c>
      <c r="W20" s="330"/>
      <c r="X20" s="330"/>
      <c r="Y20" s="330"/>
      <c r="Z20" s="330"/>
      <c r="AA20" s="330"/>
      <c r="AB20" s="330"/>
      <c r="AC20" s="331"/>
      <c r="AD20" s="145"/>
      <c r="AE20" s="145"/>
      <c r="AF20" s="145"/>
      <c r="AG20" s="145"/>
      <c r="AH20" s="145"/>
      <c r="AI20" s="145"/>
      <c r="AJ20" s="145"/>
      <c r="AK20" s="145"/>
    </row>
    <row r="21" spans="2:37" ht="20.100000000000001" customHeight="1" x14ac:dyDescent="0.15">
      <c r="C21" s="146"/>
      <c r="D21" s="311"/>
      <c r="E21" s="312"/>
      <c r="F21" s="312"/>
      <c r="G21" s="312"/>
      <c r="H21" s="312"/>
      <c r="I21" s="312"/>
      <c r="J21" s="312"/>
      <c r="K21" s="312"/>
      <c r="L21" s="313"/>
      <c r="M21" s="145"/>
      <c r="N21" s="326"/>
      <c r="O21" s="327"/>
      <c r="P21" s="327"/>
      <c r="Q21" s="327"/>
      <c r="R21" s="327"/>
      <c r="S21" s="327"/>
      <c r="T21" s="327"/>
      <c r="U21" s="328"/>
      <c r="V21" s="317"/>
      <c r="W21" s="318"/>
      <c r="X21" s="318"/>
      <c r="Y21" s="318"/>
      <c r="Z21" s="318"/>
      <c r="AA21" s="318"/>
      <c r="AB21" s="318"/>
      <c r="AC21" s="319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C22" s="146"/>
      <c r="D22" s="311"/>
      <c r="E22" s="312"/>
      <c r="F22" s="312"/>
      <c r="G22" s="312"/>
      <c r="H22" s="312"/>
      <c r="I22" s="312"/>
      <c r="J22" s="312"/>
      <c r="K22" s="312"/>
      <c r="L22" s="313"/>
      <c r="M22" s="145"/>
      <c r="N22" s="320"/>
      <c r="O22" s="321"/>
      <c r="P22" s="321"/>
      <c r="Q22" s="321"/>
      <c r="R22" s="321"/>
      <c r="S22" s="321"/>
      <c r="T22" s="321"/>
      <c r="U22" s="322"/>
      <c r="V22" s="311"/>
      <c r="W22" s="312"/>
      <c r="X22" s="312"/>
      <c r="Y22" s="312"/>
      <c r="Z22" s="312"/>
      <c r="AA22" s="312"/>
      <c r="AB22" s="312"/>
      <c r="AC22" s="31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C23" s="146"/>
      <c r="D23" s="311"/>
      <c r="E23" s="312"/>
      <c r="F23" s="312"/>
      <c r="G23" s="312"/>
      <c r="H23" s="312"/>
      <c r="I23" s="312"/>
      <c r="J23" s="312"/>
      <c r="K23" s="312"/>
      <c r="L23" s="313"/>
      <c r="M23" s="145"/>
      <c r="N23" s="320"/>
      <c r="O23" s="321"/>
      <c r="P23" s="321"/>
      <c r="Q23" s="321"/>
      <c r="R23" s="321"/>
      <c r="S23" s="321"/>
      <c r="T23" s="321"/>
      <c r="U23" s="322"/>
      <c r="V23" s="311"/>
      <c r="W23" s="312"/>
      <c r="X23" s="312"/>
      <c r="Y23" s="312"/>
      <c r="Z23" s="312"/>
      <c r="AA23" s="312"/>
      <c r="AB23" s="312"/>
      <c r="AC23" s="31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C24" s="147"/>
      <c r="D24" s="311"/>
      <c r="E24" s="312"/>
      <c r="F24" s="312"/>
      <c r="G24" s="312"/>
      <c r="H24" s="312"/>
      <c r="I24" s="312"/>
      <c r="J24" s="312"/>
      <c r="K24" s="312"/>
      <c r="L24" s="313"/>
      <c r="M24" s="145"/>
      <c r="N24" s="320"/>
      <c r="O24" s="321"/>
      <c r="P24" s="321"/>
      <c r="Q24" s="321"/>
      <c r="R24" s="321"/>
      <c r="S24" s="321"/>
      <c r="T24" s="321"/>
      <c r="U24" s="322"/>
      <c r="V24" s="311"/>
      <c r="W24" s="312"/>
      <c r="X24" s="312"/>
      <c r="Y24" s="312"/>
      <c r="Z24" s="312"/>
      <c r="AA24" s="312"/>
      <c r="AB24" s="312"/>
      <c r="AC24" s="31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C25" s="147"/>
      <c r="D25" s="311"/>
      <c r="E25" s="312"/>
      <c r="F25" s="312"/>
      <c r="G25" s="312"/>
      <c r="H25" s="312"/>
      <c r="I25" s="312"/>
      <c r="J25" s="312"/>
      <c r="K25" s="312"/>
      <c r="L25" s="313"/>
      <c r="M25" s="145"/>
      <c r="N25" s="320"/>
      <c r="O25" s="321"/>
      <c r="P25" s="321"/>
      <c r="Q25" s="321"/>
      <c r="R25" s="321"/>
      <c r="S25" s="321"/>
      <c r="T25" s="321"/>
      <c r="U25" s="322"/>
      <c r="V25" s="311"/>
      <c r="W25" s="312"/>
      <c r="X25" s="312"/>
      <c r="Y25" s="312"/>
      <c r="Z25" s="312"/>
      <c r="AA25" s="312"/>
      <c r="AB25" s="312"/>
      <c r="AC25" s="31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C26" s="148"/>
      <c r="D26" s="314"/>
      <c r="E26" s="315"/>
      <c r="F26" s="315"/>
      <c r="G26" s="315"/>
      <c r="H26" s="315"/>
      <c r="I26" s="315"/>
      <c r="J26" s="315"/>
      <c r="K26" s="315"/>
      <c r="L26" s="316"/>
      <c r="M26" s="145"/>
      <c r="N26" s="323"/>
      <c r="O26" s="324"/>
      <c r="P26" s="324"/>
      <c r="Q26" s="324"/>
      <c r="R26" s="324"/>
      <c r="S26" s="324"/>
      <c r="T26" s="324"/>
      <c r="U26" s="325"/>
      <c r="V26" s="314"/>
      <c r="W26" s="315"/>
      <c r="X26" s="315"/>
      <c r="Y26" s="315"/>
      <c r="Z26" s="315"/>
      <c r="AA26" s="315"/>
      <c r="AB26" s="315"/>
      <c r="AC26" s="316"/>
      <c r="AD26" s="143"/>
      <c r="AE26" s="143"/>
      <c r="AF26" s="143"/>
      <c r="AG26" s="143"/>
      <c r="AH26" s="143"/>
      <c r="AI26" s="143"/>
      <c r="AJ26" s="142"/>
      <c r="AK26" s="142"/>
    </row>
    <row r="27" spans="2:37" x14ac:dyDescent="0.15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</row>
    <row r="28" spans="2:37" x14ac:dyDescent="0.15">
      <c r="B28" s="138" t="s">
        <v>153</v>
      </c>
    </row>
    <row r="29" spans="2:37" x14ac:dyDescent="0.15">
      <c r="C29" s="149" t="s">
        <v>154</v>
      </c>
      <c r="D29" s="317" t="s">
        <v>155</v>
      </c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9"/>
    </row>
    <row r="30" spans="2:37" ht="24.75" customHeight="1" x14ac:dyDescent="0.15">
      <c r="C30" s="14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9"/>
    </row>
    <row r="31" spans="2:37" ht="24.75" customHeight="1" x14ac:dyDescent="0.15">
      <c r="C31" s="147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3"/>
    </row>
    <row r="32" spans="2:37" ht="24.75" customHeight="1" x14ac:dyDescent="0.15">
      <c r="C32" s="148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6"/>
    </row>
    <row r="33" spans="2:37" x14ac:dyDescent="0.15"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</row>
    <row r="34" spans="2:37" x14ac:dyDescent="0.15">
      <c r="B34" s="138" t="s">
        <v>259</v>
      </c>
    </row>
    <row r="35" spans="2:37" x14ac:dyDescent="0.15">
      <c r="C35" s="150"/>
      <c r="D35" s="348" t="s">
        <v>286</v>
      </c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 t="s">
        <v>287</v>
      </c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</row>
    <row r="36" spans="2:37" x14ac:dyDescent="0.15">
      <c r="C36" s="152" t="s">
        <v>156</v>
      </c>
      <c r="D36" s="349" t="s">
        <v>138</v>
      </c>
      <c r="E36" s="349"/>
      <c r="F36" s="349"/>
      <c r="G36" s="349"/>
      <c r="H36" s="349"/>
      <c r="I36" s="349"/>
      <c r="J36" s="349" t="s">
        <v>157</v>
      </c>
      <c r="K36" s="349"/>
      <c r="L36" s="349"/>
      <c r="M36" s="349"/>
      <c r="N36" s="349"/>
      <c r="O36" s="349"/>
      <c r="P36" s="349"/>
      <c r="Q36" s="349"/>
      <c r="R36" s="349" t="s">
        <v>158</v>
      </c>
      <c r="S36" s="349"/>
      <c r="T36" s="349"/>
      <c r="U36" s="349" t="s">
        <v>138</v>
      </c>
      <c r="V36" s="349"/>
      <c r="W36" s="349"/>
      <c r="X36" s="349"/>
      <c r="Y36" s="349"/>
      <c r="Z36" s="349"/>
      <c r="AA36" s="349" t="s">
        <v>157</v>
      </c>
      <c r="AB36" s="349"/>
      <c r="AC36" s="349"/>
      <c r="AD36" s="349"/>
      <c r="AE36" s="349"/>
      <c r="AF36" s="349"/>
      <c r="AG36" s="349"/>
      <c r="AH36" s="349"/>
      <c r="AI36" s="349" t="s">
        <v>158</v>
      </c>
      <c r="AJ36" s="349"/>
      <c r="AK36" s="349"/>
    </row>
    <row r="37" spans="2:37" x14ac:dyDescent="0.15">
      <c r="C37" s="292" t="s">
        <v>159</v>
      </c>
      <c r="D37" s="35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</row>
    <row r="38" spans="2:37" x14ac:dyDescent="0.15">
      <c r="C38" s="293"/>
      <c r="D38" s="307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</row>
    <row r="39" spans="2:37" x14ac:dyDescent="0.15">
      <c r="C39" s="293" t="s">
        <v>160</v>
      </c>
      <c r="D39" s="307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</row>
    <row r="40" spans="2:37" x14ac:dyDescent="0.15">
      <c r="C40" s="293"/>
      <c r="D40" s="307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</row>
    <row r="41" spans="2:37" x14ac:dyDescent="0.15">
      <c r="C41" s="293"/>
      <c r="D41" s="307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</row>
    <row r="42" spans="2:37" x14ac:dyDescent="0.15">
      <c r="C42" s="293"/>
      <c r="D42" s="307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</row>
    <row r="43" spans="2:37" x14ac:dyDescent="0.15">
      <c r="C43" s="293"/>
      <c r="D43" s="307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</row>
    <row r="44" spans="2:37" x14ac:dyDescent="0.15">
      <c r="C44" s="293"/>
      <c r="D44" s="307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</row>
    <row r="45" spans="2:37" x14ac:dyDescent="0.15">
      <c r="C45" s="294"/>
      <c r="D45" s="309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</row>
    <row r="48" spans="2:37" x14ac:dyDescent="0.15">
      <c r="B48" s="138" t="s">
        <v>261</v>
      </c>
    </row>
    <row r="49" spans="3:26" ht="17.25" customHeight="1" x14ac:dyDescent="0.15">
      <c r="C49" s="150" t="s">
        <v>253</v>
      </c>
      <c r="D49" s="347" t="s">
        <v>251</v>
      </c>
      <c r="E49" s="347"/>
      <c r="F49" s="347"/>
      <c r="G49" s="347"/>
      <c r="H49" s="347"/>
      <c r="I49" s="347"/>
      <c r="J49" s="347"/>
      <c r="K49" s="347"/>
      <c r="L49" s="347"/>
      <c r="M49" s="347" t="s">
        <v>274</v>
      </c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</row>
    <row r="50" spans="3:26" ht="17.25" customHeight="1" x14ac:dyDescent="0.15">
      <c r="C50" s="153"/>
      <c r="D50" s="340" t="s">
        <v>273</v>
      </c>
      <c r="E50" s="340"/>
      <c r="F50" s="340"/>
      <c r="G50" s="340"/>
      <c r="H50" s="340"/>
      <c r="I50" s="340"/>
      <c r="J50" s="340"/>
      <c r="K50" s="340"/>
      <c r="L50" s="340"/>
      <c r="M50" s="341" t="str">
        <f>IF(M49="あり","融資元","－")</f>
        <v>－</v>
      </c>
      <c r="N50" s="342"/>
      <c r="O50" s="342"/>
      <c r="P50" s="342"/>
      <c r="Q50" s="342"/>
      <c r="R50" s="342" t="s">
        <v>278</v>
      </c>
      <c r="S50" s="342"/>
      <c r="T50" s="342"/>
      <c r="U50" s="342"/>
      <c r="V50" s="342"/>
      <c r="W50" s="342"/>
      <c r="X50" s="342"/>
      <c r="Y50" s="342"/>
      <c r="Z50" s="343"/>
    </row>
    <row r="51" spans="3:26" ht="17.25" customHeight="1" x14ac:dyDescent="0.15">
      <c r="C51" s="153"/>
      <c r="D51" s="340" t="s">
        <v>277</v>
      </c>
      <c r="E51" s="340"/>
      <c r="F51" s="340"/>
      <c r="G51" s="340"/>
      <c r="H51" s="340"/>
      <c r="I51" s="340"/>
      <c r="J51" s="340"/>
      <c r="K51" s="340"/>
      <c r="L51" s="340"/>
      <c r="M51" s="341"/>
      <c r="N51" s="342"/>
      <c r="O51" s="342"/>
      <c r="P51" s="342"/>
      <c r="Q51" s="342"/>
      <c r="R51" s="342" t="s">
        <v>279</v>
      </c>
      <c r="S51" s="342"/>
      <c r="T51" s="342"/>
      <c r="U51" s="342"/>
      <c r="V51" s="342"/>
      <c r="W51" s="342"/>
      <c r="X51" s="342"/>
      <c r="Y51" s="342"/>
      <c r="Z51" s="343"/>
    </row>
    <row r="52" spans="3:26" ht="17.25" customHeight="1" x14ac:dyDescent="0.15">
      <c r="C52" s="153"/>
      <c r="D52" s="340" t="s">
        <v>252</v>
      </c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</row>
    <row r="53" spans="3:26" ht="17.25" customHeight="1" x14ac:dyDescent="0.15">
      <c r="C53" s="150" t="s">
        <v>254</v>
      </c>
      <c r="D53" s="347" t="s">
        <v>262</v>
      </c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</row>
    <row r="54" spans="3:26" ht="17.25" customHeight="1" x14ac:dyDescent="0.15">
      <c r="C54" s="153"/>
      <c r="D54" s="346" t="s">
        <v>263</v>
      </c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</row>
    <row r="55" spans="3:26" ht="17.25" customHeight="1" x14ac:dyDescent="0.15">
      <c r="C55" s="153"/>
      <c r="D55" s="344" t="s">
        <v>264</v>
      </c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</row>
    <row r="56" spans="3:26" ht="17.25" customHeight="1" x14ac:dyDescent="0.15">
      <c r="C56" s="153"/>
      <c r="D56" s="345" t="s">
        <v>263</v>
      </c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</row>
    <row r="57" spans="3:26" ht="17.25" customHeight="1" x14ac:dyDescent="0.15">
      <c r="C57" s="153"/>
      <c r="D57" s="346" t="s">
        <v>265</v>
      </c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</row>
    <row r="58" spans="3:26" ht="17.25" customHeight="1" x14ac:dyDescent="0.15">
      <c r="C58" s="153"/>
      <c r="D58" s="346" t="s">
        <v>263</v>
      </c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</row>
    <row r="59" spans="3:26" ht="17.25" customHeight="1" x14ac:dyDescent="0.15">
      <c r="C59" s="153"/>
      <c r="D59" s="344" t="s">
        <v>275</v>
      </c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</row>
    <row r="60" spans="3:26" ht="17.25" customHeight="1" x14ac:dyDescent="0.15">
      <c r="C60" s="153"/>
      <c r="D60" s="345" t="s">
        <v>263</v>
      </c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</row>
    <row r="61" spans="3:26" ht="17.25" customHeight="1" x14ac:dyDescent="0.15">
      <c r="C61" s="153"/>
      <c r="D61" s="346" t="s">
        <v>276</v>
      </c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</row>
    <row r="62" spans="3:26" ht="17.25" customHeight="1" thickBot="1" x14ac:dyDescent="0.2">
      <c r="C62" s="153"/>
      <c r="D62" s="346" t="s">
        <v>263</v>
      </c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</row>
    <row r="63" spans="3:26" ht="17.25" customHeight="1" thickTop="1" x14ac:dyDescent="0.15">
      <c r="C63" s="164"/>
      <c r="D63" s="351" t="s">
        <v>266</v>
      </c>
      <c r="E63" s="351"/>
      <c r="F63" s="351"/>
      <c r="G63" s="351"/>
      <c r="H63" s="351"/>
      <c r="I63" s="351"/>
      <c r="J63" s="351"/>
      <c r="K63" s="351"/>
      <c r="L63" s="351"/>
      <c r="M63" s="351">
        <f>M54+M56+M58+M60+M62</f>
        <v>0</v>
      </c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</row>
    <row r="65" spans="2:26" x14ac:dyDescent="0.15">
      <c r="B65" s="138" t="s">
        <v>267</v>
      </c>
    </row>
    <row r="66" spans="2:26" ht="19.5" customHeight="1" x14ac:dyDescent="0.15">
      <c r="C66" s="150" t="s">
        <v>268</v>
      </c>
      <c r="D66" s="347"/>
      <c r="E66" s="347"/>
      <c r="F66" s="347"/>
      <c r="G66" s="347"/>
      <c r="H66" s="347"/>
      <c r="I66" s="347"/>
      <c r="J66" s="347"/>
      <c r="K66" s="347"/>
      <c r="L66" s="347"/>
      <c r="M66" s="347" t="s">
        <v>281</v>
      </c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</row>
    <row r="67" spans="2:26" ht="19.5" customHeight="1" x14ac:dyDescent="0.15">
      <c r="C67" s="150" t="s">
        <v>269</v>
      </c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</row>
    <row r="68" spans="2:26" ht="19.5" customHeight="1" x14ac:dyDescent="0.15">
      <c r="C68" s="150" t="s">
        <v>270</v>
      </c>
      <c r="D68" s="347"/>
      <c r="E68" s="347"/>
      <c r="F68" s="347"/>
      <c r="G68" s="347"/>
      <c r="H68" s="347"/>
      <c r="I68" s="347"/>
      <c r="J68" s="347"/>
      <c r="K68" s="347"/>
      <c r="L68" s="347"/>
      <c r="M68" s="347" t="s">
        <v>280</v>
      </c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</row>
    <row r="69" spans="2:26" ht="19.5" customHeight="1" x14ac:dyDescent="0.15">
      <c r="C69" s="203" t="s">
        <v>271</v>
      </c>
      <c r="D69" s="340"/>
      <c r="E69" s="340"/>
      <c r="F69" s="340"/>
      <c r="G69" s="340"/>
      <c r="H69" s="340"/>
      <c r="I69" s="340"/>
      <c r="J69" s="340"/>
      <c r="K69" s="340"/>
      <c r="L69" s="340"/>
      <c r="M69" s="340" t="s">
        <v>280</v>
      </c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</row>
  </sheetData>
  <mergeCells count="138">
    <mergeCell ref="D69:L69"/>
    <mergeCell ref="M69:Z69"/>
    <mergeCell ref="D66:L66"/>
    <mergeCell ref="M66:Z66"/>
    <mergeCell ref="D67:L67"/>
    <mergeCell ref="M67:Z67"/>
    <mergeCell ref="D68:L68"/>
    <mergeCell ref="M68:Z68"/>
    <mergeCell ref="D62:L62"/>
    <mergeCell ref="M62:Z62"/>
    <mergeCell ref="D51:L51"/>
    <mergeCell ref="M51:Q51"/>
    <mergeCell ref="R51:Z51"/>
    <mergeCell ref="M59:Z59"/>
    <mergeCell ref="D60:L60"/>
    <mergeCell ref="M60:Z60"/>
    <mergeCell ref="D61:L61"/>
    <mergeCell ref="M61:Z61"/>
    <mergeCell ref="D63:L63"/>
    <mergeCell ref="M49:Z49"/>
    <mergeCell ref="M52:Z52"/>
    <mergeCell ref="M53:Z53"/>
    <mergeCell ref="M54:Z54"/>
    <mergeCell ref="M55:Z55"/>
    <mergeCell ref="M56:Z56"/>
    <mergeCell ref="M57:Z57"/>
    <mergeCell ref="M58:Z58"/>
    <mergeCell ref="M63:Z63"/>
    <mergeCell ref="D50:L50"/>
    <mergeCell ref="M50:Q50"/>
    <mergeCell ref="R50:Z50"/>
    <mergeCell ref="D59:L59"/>
    <mergeCell ref="D55:L55"/>
    <mergeCell ref="D56:L56"/>
    <mergeCell ref="D57:L57"/>
    <mergeCell ref="D58:L58"/>
    <mergeCell ref="V26:AC26"/>
    <mergeCell ref="D49:L49"/>
    <mergeCell ref="D52:L52"/>
    <mergeCell ref="D53:L53"/>
    <mergeCell ref="D54:L54"/>
    <mergeCell ref="D35:T35"/>
    <mergeCell ref="U35:AK35"/>
    <mergeCell ref="AI37:AK37"/>
    <mergeCell ref="D36:I36"/>
    <mergeCell ref="J36:Q36"/>
    <mergeCell ref="R36:T36"/>
    <mergeCell ref="U36:Z36"/>
    <mergeCell ref="AA36:AH36"/>
    <mergeCell ref="AI36:AK36"/>
    <mergeCell ref="D37:I37"/>
    <mergeCell ref="J37:Q37"/>
    <mergeCell ref="D20:L20"/>
    <mergeCell ref="B2:AK2"/>
    <mergeCell ref="B3:AK3"/>
    <mergeCell ref="D8:AK8"/>
    <mergeCell ref="D9:AK9"/>
    <mergeCell ref="D10:AK10"/>
    <mergeCell ref="D11:AK11"/>
    <mergeCell ref="D12:AK12"/>
    <mergeCell ref="D13:AK13"/>
    <mergeCell ref="D14:AK14"/>
    <mergeCell ref="C17:AK17"/>
    <mergeCell ref="N19:T19"/>
    <mergeCell ref="N20:U20"/>
    <mergeCell ref="V20:AC20"/>
    <mergeCell ref="D21:L21"/>
    <mergeCell ref="D22:L22"/>
    <mergeCell ref="N21:U21"/>
    <mergeCell ref="V21:AC21"/>
    <mergeCell ref="N22:U22"/>
    <mergeCell ref="V22:AC22"/>
    <mergeCell ref="D23:L23"/>
    <mergeCell ref="D24:L24"/>
    <mergeCell ref="N23:U23"/>
    <mergeCell ref="N24:U24"/>
    <mergeCell ref="V23:AC23"/>
    <mergeCell ref="V24:AC24"/>
    <mergeCell ref="D25:L25"/>
    <mergeCell ref="D26:L26"/>
    <mergeCell ref="D29:AK29"/>
    <mergeCell ref="D30:AK30"/>
    <mergeCell ref="D31:AK31"/>
    <mergeCell ref="D32:AK32"/>
    <mergeCell ref="N25:U25"/>
    <mergeCell ref="N26:U26"/>
    <mergeCell ref="V25:AC25"/>
    <mergeCell ref="R37:T37"/>
    <mergeCell ref="U37:Z37"/>
    <mergeCell ref="AA37:AH37"/>
    <mergeCell ref="AI39:AK39"/>
    <mergeCell ref="D38:I38"/>
    <mergeCell ref="J38:Q38"/>
    <mergeCell ref="R38:T38"/>
    <mergeCell ref="U38:Z38"/>
    <mergeCell ref="AA38:AH38"/>
    <mergeCell ref="AI38:AK38"/>
    <mergeCell ref="D39:I39"/>
    <mergeCell ref="J39:Q39"/>
    <mergeCell ref="R39:T39"/>
    <mergeCell ref="U39:Z39"/>
    <mergeCell ref="AA39:AH39"/>
    <mergeCell ref="AI41:AK41"/>
    <mergeCell ref="D40:I40"/>
    <mergeCell ref="J40:Q40"/>
    <mergeCell ref="R40:T40"/>
    <mergeCell ref="U40:Z40"/>
    <mergeCell ref="AA40:AH40"/>
    <mergeCell ref="AI40:AK40"/>
    <mergeCell ref="D41:I41"/>
    <mergeCell ref="J41:Q41"/>
    <mergeCell ref="R41:T41"/>
    <mergeCell ref="U41:Z41"/>
    <mergeCell ref="AA41:AH41"/>
    <mergeCell ref="AI43:AK43"/>
    <mergeCell ref="D42:I42"/>
    <mergeCell ref="J42:Q42"/>
    <mergeCell ref="R42:T42"/>
    <mergeCell ref="U42:Z42"/>
    <mergeCell ref="AA42:AH42"/>
    <mergeCell ref="AI42:AK42"/>
    <mergeCell ref="D43:I43"/>
    <mergeCell ref="J43:Q43"/>
    <mergeCell ref="R43:T43"/>
    <mergeCell ref="U43:Z43"/>
    <mergeCell ref="AA43:AH43"/>
    <mergeCell ref="AI45:AK45"/>
    <mergeCell ref="D44:I44"/>
    <mergeCell ref="J44:Q44"/>
    <mergeCell ref="R44:T44"/>
    <mergeCell ref="U44:Z44"/>
    <mergeCell ref="AA44:AH44"/>
    <mergeCell ref="AI44:AK44"/>
    <mergeCell ref="D45:I45"/>
    <mergeCell ref="J45:Q45"/>
    <mergeCell ref="R45:T45"/>
    <mergeCell ref="U45:Z45"/>
    <mergeCell ref="AA45:AH45"/>
  </mergeCells>
  <phoneticPr fontId="4"/>
  <dataValidations count="6">
    <dataValidation type="list" allowBlank="1" showInputMessage="1" showErrorMessage="1" prompt="ドロップダウンリストで「あり」「なし」を選択" sqref="M49:Z49">
      <formula1>"あり,なし"</formula1>
    </dataValidation>
    <dataValidation type="list" allowBlank="1" showInputMessage="1" showErrorMessage="1" prompt="ドロップダウンリストから選択" sqref="M51:Q51">
      <formula1>" － ,融資決定,融資見込,交渉中"</formula1>
    </dataValidation>
    <dataValidation type="list" allowBlank="1" showInputMessage="1" showErrorMessage="1" sqref="D66:L66">
      <formula1>"自己所有,借地"</formula1>
    </dataValidation>
    <dataValidation type="list" allowBlank="1" showInputMessage="1" showErrorMessage="1" sqref="D67:L67">
      <formula1>"農地,農地以外"</formula1>
    </dataValidation>
    <dataValidation type="list" allowBlank="1" showInputMessage="1" showErrorMessage="1" sqref="D69:L69">
      <formula1>"導入済み,導入予定"</formula1>
    </dataValidation>
    <dataValidation type="list" allowBlank="1" showInputMessage="1" showErrorMessage="1" sqref="D68:L68">
      <formula1>"導入済み,導入予定,地下水利用"</formula1>
    </dataValidation>
  </dataValidations>
  <printOptions horizontalCentered="1"/>
  <pageMargins left="0.70866141732283472" right="0.70866141732283472" top="0.55118110236220474" bottom="0.55118110236220474" header="0.51181102362204722" footer="0.31496062992125984"/>
  <pageSetup paperSize="9" scale="95" orientation="portrait" r:id="rId1"/>
  <rowBreaks count="1" manualBreakCount="1">
    <brk id="46" min="1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70"/>
  <sheetViews>
    <sheetView tabSelected="1" view="pageBreakPreview" zoomScaleNormal="100" zoomScaleSheetLayoutView="100" workbookViewId="0">
      <selection activeCell="G32" sqref="G32"/>
    </sheetView>
  </sheetViews>
  <sheetFormatPr defaultRowHeight="13.5" x14ac:dyDescent="0.15"/>
  <cols>
    <col min="1" max="1" width="1.875" style="138" customWidth="1"/>
    <col min="2" max="2" width="12.75" style="138" bestFit="1" customWidth="1"/>
    <col min="3" max="3" width="17.75" style="138" bestFit="1" customWidth="1"/>
    <col min="4" max="5" width="30.625" style="138" customWidth="1"/>
    <col min="6" max="16384" width="9" style="138"/>
  </cols>
  <sheetData>
    <row r="1" spans="2:6" ht="17.25" x14ac:dyDescent="0.15">
      <c r="B1" s="139" t="s">
        <v>161</v>
      </c>
    </row>
    <row r="2" spans="2:6" ht="6.75" customHeight="1" x14ac:dyDescent="0.15"/>
    <row r="3" spans="2:6" ht="27" x14ac:dyDescent="0.15">
      <c r="B3" s="149" t="s">
        <v>162</v>
      </c>
      <c r="C3" s="154"/>
      <c r="D3" s="155" t="s">
        <v>163</v>
      </c>
      <c r="E3" s="155" t="s">
        <v>164</v>
      </c>
      <c r="F3" s="155" t="s">
        <v>222</v>
      </c>
    </row>
    <row r="4" spans="2:6" x14ac:dyDescent="0.15">
      <c r="B4" s="156" t="s">
        <v>165</v>
      </c>
      <c r="C4" s="157" t="s">
        <v>166</v>
      </c>
      <c r="D4" s="150"/>
      <c r="E4" s="150"/>
      <c r="F4" s="202" t="str">
        <f>IFERROR(E4/D4,"")</f>
        <v/>
      </c>
    </row>
    <row r="5" spans="2:6" x14ac:dyDescent="0.15">
      <c r="B5" s="158"/>
      <c r="C5" s="159" t="s">
        <v>167</v>
      </c>
      <c r="D5" s="152"/>
      <c r="E5" s="152"/>
      <c r="F5" s="152" t="str">
        <f t="shared" ref="F5:F38" si="0">IFERROR(E5/D5,"")</f>
        <v/>
      </c>
    </row>
    <row r="6" spans="2:6" x14ac:dyDescent="0.15">
      <c r="B6" s="156" t="s">
        <v>168</v>
      </c>
      <c r="C6" s="157" t="s">
        <v>169</v>
      </c>
      <c r="D6" s="150"/>
      <c r="E6" s="150"/>
      <c r="F6" s="150" t="str">
        <f t="shared" si="0"/>
        <v/>
      </c>
    </row>
    <row r="7" spans="2:6" x14ac:dyDescent="0.15">
      <c r="B7" s="160"/>
      <c r="C7" s="161" t="s">
        <v>170</v>
      </c>
      <c r="D7" s="153"/>
      <c r="E7" s="153"/>
      <c r="F7" s="153" t="str">
        <f t="shared" si="0"/>
        <v/>
      </c>
    </row>
    <row r="8" spans="2:6" x14ac:dyDescent="0.15">
      <c r="B8" s="160"/>
      <c r="C8" s="161" t="s">
        <v>171</v>
      </c>
      <c r="D8" s="153"/>
      <c r="E8" s="153"/>
      <c r="F8" s="153" t="str">
        <f t="shared" si="0"/>
        <v/>
      </c>
    </row>
    <row r="9" spans="2:6" x14ac:dyDescent="0.15">
      <c r="B9" s="160"/>
      <c r="C9" s="161" t="s">
        <v>172</v>
      </c>
      <c r="D9" s="153"/>
      <c r="E9" s="153"/>
      <c r="F9" s="153" t="str">
        <f t="shared" si="0"/>
        <v/>
      </c>
    </row>
    <row r="10" spans="2:6" x14ac:dyDescent="0.15">
      <c r="B10" s="160"/>
      <c r="C10" s="161" t="s">
        <v>173</v>
      </c>
      <c r="D10" s="153"/>
      <c r="E10" s="153"/>
      <c r="F10" s="153" t="str">
        <f t="shared" si="0"/>
        <v/>
      </c>
    </row>
    <row r="11" spans="2:6" x14ac:dyDescent="0.15">
      <c r="B11" s="160"/>
      <c r="C11" s="161" t="s">
        <v>174</v>
      </c>
      <c r="D11" s="153"/>
      <c r="E11" s="153"/>
      <c r="F11" s="153" t="str">
        <f t="shared" si="0"/>
        <v/>
      </c>
    </row>
    <row r="12" spans="2:6" x14ac:dyDescent="0.15">
      <c r="B12" s="158"/>
      <c r="C12" s="159" t="s">
        <v>175</v>
      </c>
      <c r="D12" s="152"/>
      <c r="E12" s="152"/>
      <c r="F12" s="152" t="str">
        <f t="shared" si="0"/>
        <v/>
      </c>
    </row>
    <row r="13" spans="2:6" x14ac:dyDescent="0.15">
      <c r="B13" s="156" t="s">
        <v>176</v>
      </c>
      <c r="C13" s="157" t="s">
        <v>169</v>
      </c>
      <c r="D13" s="150"/>
      <c r="E13" s="150"/>
      <c r="F13" s="150" t="str">
        <f t="shared" si="0"/>
        <v/>
      </c>
    </row>
    <row r="14" spans="2:6" x14ac:dyDescent="0.15">
      <c r="B14" s="160"/>
      <c r="C14" s="161" t="s">
        <v>170</v>
      </c>
      <c r="D14" s="153"/>
      <c r="E14" s="153"/>
      <c r="F14" s="153" t="str">
        <f t="shared" si="0"/>
        <v/>
      </c>
    </row>
    <row r="15" spans="2:6" x14ac:dyDescent="0.15">
      <c r="B15" s="160"/>
      <c r="C15" s="161" t="s">
        <v>171</v>
      </c>
      <c r="D15" s="153"/>
      <c r="E15" s="153"/>
      <c r="F15" s="153" t="str">
        <f t="shared" si="0"/>
        <v/>
      </c>
    </row>
    <row r="16" spans="2:6" x14ac:dyDescent="0.15">
      <c r="B16" s="160"/>
      <c r="C16" s="161" t="s">
        <v>172</v>
      </c>
      <c r="D16" s="153"/>
      <c r="E16" s="153"/>
      <c r="F16" s="153" t="str">
        <f t="shared" si="0"/>
        <v/>
      </c>
    </row>
    <row r="17" spans="2:6" x14ac:dyDescent="0.15">
      <c r="B17" s="160"/>
      <c r="C17" s="161" t="s">
        <v>173</v>
      </c>
      <c r="D17" s="153"/>
      <c r="E17" s="153"/>
      <c r="F17" s="153" t="str">
        <f t="shared" si="0"/>
        <v/>
      </c>
    </row>
    <row r="18" spans="2:6" x14ac:dyDescent="0.15">
      <c r="B18" s="160"/>
      <c r="C18" s="161" t="s">
        <v>174</v>
      </c>
      <c r="D18" s="153"/>
      <c r="E18" s="153"/>
      <c r="F18" s="153" t="str">
        <f t="shared" si="0"/>
        <v/>
      </c>
    </row>
    <row r="19" spans="2:6" x14ac:dyDescent="0.15">
      <c r="B19" s="160"/>
      <c r="C19" s="159" t="s">
        <v>175</v>
      </c>
      <c r="D19" s="153"/>
      <c r="E19" s="153"/>
      <c r="F19" s="153" t="str">
        <f t="shared" si="0"/>
        <v/>
      </c>
    </row>
    <row r="20" spans="2:6" x14ac:dyDescent="0.15">
      <c r="B20" s="156" t="s">
        <v>177</v>
      </c>
      <c r="C20" s="157" t="s">
        <v>169</v>
      </c>
      <c r="D20" s="150"/>
      <c r="E20" s="150"/>
      <c r="F20" s="150" t="str">
        <f t="shared" si="0"/>
        <v/>
      </c>
    </row>
    <row r="21" spans="2:6" x14ac:dyDescent="0.15">
      <c r="B21" s="160"/>
      <c r="C21" s="161" t="s">
        <v>170</v>
      </c>
      <c r="D21" s="153"/>
      <c r="E21" s="153"/>
      <c r="F21" s="153" t="str">
        <f t="shared" si="0"/>
        <v/>
      </c>
    </row>
    <row r="22" spans="2:6" x14ac:dyDescent="0.15">
      <c r="B22" s="160"/>
      <c r="C22" s="161" t="s">
        <v>171</v>
      </c>
      <c r="D22" s="153"/>
      <c r="E22" s="153"/>
      <c r="F22" s="153" t="str">
        <f t="shared" si="0"/>
        <v/>
      </c>
    </row>
    <row r="23" spans="2:6" x14ac:dyDescent="0.15">
      <c r="B23" s="160"/>
      <c r="C23" s="161" t="s">
        <v>172</v>
      </c>
      <c r="D23" s="153"/>
      <c r="E23" s="153"/>
      <c r="F23" s="153" t="str">
        <f t="shared" si="0"/>
        <v/>
      </c>
    </row>
    <row r="24" spans="2:6" x14ac:dyDescent="0.15">
      <c r="B24" s="160"/>
      <c r="C24" s="161" t="s">
        <v>173</v>
      </c>
      <c r="D24" s="153"/>
      <c r="E24" s="153"/>
      <c r="F24" s="153" t="str">
        <f t="shared" si="0"/>
        <v/>
      </c>
    </row>
    <row r="25" spans="2:6" x14ac:dyDescent="0.15">
      <c r="B25" s="160"/>
      <c r="C25" s="161" t="s">
        <v>174</v>
      </c>
      <c r="D25" s="153"/>
      <c r="E25" s="153"/>
      <c r="F25" s="153" t="str">
        <f t="shared" si="0"/>
        <v/>
      </c>
    </row>
    <row r="26" spans="2:6" x14ac:dyDescent="0.15">
      <c r="B26" s="160"/>
      <c r="C26" s="161" t="s">
        <v>175</v>
      </c>
      <c r="D26" s="153"/>
      <c r="E26" s="153"/>
      <c r="F26" s="153" t="str">
        <f t="shared" si="0"/>
        <v/>
      </c>
    </row>
    <row r="27" spans="2:6" x14ac:dyDescent="0.15">
      <c r="B27" s="158"/>
      <c r="C27" s="159"/>
      <c r="D27" s="152"/>
      <c r="E27" s="152"/>
      <c r="F27" s="152" t="str">
        <f t="shared" si="0"/>
        <v/>
      </c>
    </row>
    <row r="28" spans="2:6" x14ac:dyDescent="0.15">
      <c r="B28" s="156" t="s">
        <v>178</v>
      </c>
      <c r="C28" s="157" t="s">
        <v>174</v>
      </c>
      <c r="D28" s="300">
        <f>収支計画!G14</f>
        <v>0</v>
      </c>
      <c r="E28" s="300">
        <f>収支計画!K14</f>
        <v>0</v>
      </c>
      <c r="F28" s="150" t="str">
        <f t="shared" si="0"/>
        <v/>
      </c>
    </row>
    <row r="29" spans="2:6" x14ac:dyDescent="0.15">
      <c r="B29" s="158"/>
      <c r="C29" s="159" t="s">
        <v>179</v>
      </c>
      <c r="D29" s="299">
        <f>収支計画!G95</f>
        <v>0</v>
      </c>
      <c r="E29" s="299">
        <f>収支計画!K95</f>
        <v>0</v>
      </c>
      <c r="F29" s="152" t="str">
        <f t="shared" si="0"/>
        <v/>
      </c>
    </row>
    <row r="30" spans="2:6" x14ac:dyDescent="0.15">
      <c r="B30" s="156" t="s">
        <v>180</v>
      </c>
      <c r="C30" s="157" t="s">
        <v>181</v>
      </c>
      <c r="D30" s="150"/>
      <c r="E30" s="150"/>
      <c r="F30" s="150" t="str">
        <f>IFERROR(E30/D30,"")</f>
        <v/>
      </c>
    </row>
    <row r="31" spans="2:6" x14ac:dyDescent="0.15">
      <c r="B31" s="160"/>
      <c r="C31" s="161" t="s">
        <v>182</v>
      </c>
      <c r="D31" s="153"/>
      <c r="E31" s="153"/>
      <c r="F31" s="153" t="str">
        <f>IFERROR(E31/D31,"")</f>
        <v/>
      </c>
    </row>
    <row r="32" spans="2:6" ht="14.25" thickBot="1" x14ac:dyDescent="0.2">
      <c r="B32" s="165"/>
      <c r="C32" s="166" t="s">
        <v>183</v>
      </c>
      <c r="D32" s="167"/>
      <c r="E32" s="167"/>
      <c r="F32" s="167" t="str">
        <f>IFERROR(E32/D32,"")</f>
        <v/>
      </c>
    </row>
    <row r="33" spans="2:6" ht="14.25" thickTop="1" x14ac:dyDescent="0.15">
      <c r="B33" s="162"/>
      <c r="C33" s="163" t="s">
        <v>184</v>
      </c>
      <c r="D33" s="164"/>
      <c r="E33" s="164"/>
      <c r="F33" s="164" t="str">
        <f>IFERROR(E33/D33,"")</f>
        <v/>
      </c>
    </row>
    <row r="34" spans="2:6" ht="86.25" customHeight="1" x14ac:dyDescent="0.15">
      <c r="B34" s="289" t="s">
        <v>260</v>
      </c>
      <c r="C34" s="290"/>
      <c r="D34" s="291" t="s">
        <v>282</v>
      </c>
      <c r="E34" s="291" t="s">
        <v>283</v>
      </c>
      <c r="F34" s="203"/>
    </row>
    <row r="35" spans="2:6" x14ac:dyDescent="0.15">
      <c r="B35" s="156" t="s">
        <v>221</v>
      </c>
      <c r="C35" s="157" t="s">
        <v>223</v>
      </c>
      <c r="D35" s="150">
        <f>機械施設整備計画!F21</f>
        <v>0</v>
      </c>
      <c r="E35" s="151" t="s">
        <v>224</v>
      </c>
      <c r="F35" s="151" t="s">
        <v>224</v>
      </c>
    </row>
    <row r="36" spans="2:6" x14ac:dyDescent="0.15">
      <c r="B36" s="158"/>
      <c r="C36" s="159" t="s">
        <v>255</v>
      </c>
      <c r="D36" s="299">
        <f>収支計画!G14</f>
        <v>0</v>
      </c>
      <c r="E36" s="299">
        <f>収支計画!K14</f>
        <v>0</v>
      </c>
      <c r="F36" s="152" t="str">
        <f>IFERROR(E36/D36,"")</f>
        <v/>
      </c>
    </row>
    <row r="37" spans="2:6" x14ac:dyDescent="0.15">
      <c r="B37" s="142"/>
      <c r="C37" s="142"/>
      <c r="D37" s="142"/>
      <c r="E37" s="142"/>
      <c r="F37" s="142"/>
    </row>
    <row r="38" spans="2:6" x14ac:dyDescent="0.15">
      <c r="F38" s="138" t="str">
        <f t="shared" si="0"/>
        <v/>
      </c>
    </row>
    <row r="39" spans="2:6" x14ac:dyDescent="0.15">
      <c r="B39" s="138" t="s">
        <v>185</v>
      </c>
    </row>
    <row r="70" spans="2:2" x14ac:dyDescent="0.15">
      <c r="B70" s="138" t="s">
        <v>186</v>
      </c>
    </row>
  </sheetData>
  <phoneticPr fontId="4"/>
  <pageMargins left="0.59055118110236227" right="0.59055118110236227" top="0.74803149606299213" bottom="0.74803149606299213" header="0.31496062992125984" footer="0.31496062992125984"/>
  <pageSetup paperSize="9" scale="91" orientation="portrait" r:id="rId1"/>
  <rowBreaks count="1" manualBreakCount="1">
    <brk id="37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0"/>
  <sheetViews>
    <sheetView view="pageBreakPreview" topLeftCell="B1" zoomScaleNormal="100" zoomScaleSheetLayoutView="100" workbookViewId="0">
      <selection activeCell="F45" sqref="F45"/>
    </sheetView>
  </sheetViews>
  <sheetFormatPr defaultRowHeight="13.5" x14ac:dyDescent="0.15"/>
  <cols>
    <col min="1" max="1" width="6.5" bestFit="1" customWidth="1"/>
    <col min="2" max="2" width="9" bestFit="1" customWidth="1"/>
    <col min="3" max="3" width="6.125" bestFit="1" customWidth="1"/>
    <col min="4" max="11" width="11.625" customWidth="1"/>
  </cols>
  <sheetData>
    <row r="1" spans="1:10" ht="17.25" x14ac:dyDescent="0.15">
      <c r="A1" s="9" t="s">
        <v>214</v>
      </c>
    </row>
    <row r="2" spans="1:10" ht="7.5" customHeight="1" thickBot="1" x14ac:dyDescent="0.2"/>
    <row r="3" spans="1:10" x14ac:dyDescent="0.15">
      <c r="A3" s="193"/>
      <c r="B3" s="194"/>
      <c r="C3" s="64"/>
      <c r="D3" s="56" t="s">
        <v>16</v>
      </c>
      <c r="E3" s="56" t="s">
        <v>294</v>
      </c>
      <c r="F3" s="56" t="s">
        <v>12</v>
      </c>
      <c r="G3" s="54" t="s">
        <v>13</v>
      </c>
      <c r="H3" s="208" t="s">
        <v>228</v>
      </c>
      <c r="I3" s="204" t="s">
        <v>14</v>
      </c>
      <c r="J3" s="56" t="s">
        <v>15</v>
      </c>
    </row>
    <row r="4" spans="1:10" x14ac:dyDescent="0.15">
      <c r="A4" s="3"/>
      <c r="B4" s="5"/>
      <c r="C4" s="62"/>
      <c r="D4" s="137" t="s">
        <v>120</v>
      </c>
      <c r="E4" s="301" t="s">
        <v>121</v>
      </c>
      <c r="F4" s="301" t="s">
        <v>122</v>
      </c>
      <c r="G4" s="52" t="s">
        <v>123</v>
      </c>
      <c r="H4" s="209" t="s">
        <v>124</v>
      </c>
      <c r="I4" s="205" t="s">
        <v>125</v>
      </c>
      <c r="J4" s="301" t="s">
        <v>295</v>
      </c>
    </row>
    <row r="5" spans="1:10" ht="14.25" thickBot="1" x14ac:dyDescent="0.2">
      <c r="A5" s="3"/>
      <c r="B5" s="5"/>
      <c r="C5" s="137" t="s">
        <v>189</v>
      </c>
      <c r="D5" s="137" t="s">
        <v>126</v>
      </c>
      <c r="E5" s="301" t="s">
        <v>127</v>
      </c>
      <c r="F5" s="301" t="s">
        <v>128</v>
      </c>
      <c r="G5" s="52" t="s">
        <v>129</v>
      </c>
      <c r="H5" s="302" t="s">
        <v>130</v>
      </c>
      <c r="I5" s="205" t="s">
        <v>131</v>
      </c>
      <c r="J5" s="301" t="s">
        <v>296</v>
      </c>
    </row>
    <row r="6" spans="1:10" x14ac:dyDescent="0.15">
      <c r="A6" s="75" t="s">
        <v>192</v>
      </c>
      <c r="B6" s="195" t="s">
        <v>187</v>
      </c>
      <c r="C6" s="191"/>
      <c r="D6" s="77"/>
      <c r="E6" s="77"/>
      <c r="F6" s="77"/>
      <c r="G6" s="75"/>
      <c r="H6" s="210"/>
      <c r="I6" s="206"/>
      <c r="J6" s="77"/>
    </row>
    <row r="7" spans="1:10" x14ac:dyDescent="0.15">
      <c r="A7" s="3"/>
      <c r="B7" s="49" t="s">
        <v>17</v>
      </c>
      <c r="C7" s="47"/>
      <c r="D7" s="62"/>
      <c r="E7" s="62"/>
      <c r="F7" s="62"/>
      <c r="G7" s="3"/>
      <c r="H7" s="211"/>
      <c r="I7" s="5"/>
      <c r="J7" s="62"/>
    </row>
    <row r="8" spans="1:10" x14ac:dyDescent="0.15">
      <c r="A8" s="3"/>
      <c r="B8" s="49" t="s">
        <v>18</v>
      </c>
      <c r="C8" s="47"/>
      <c r="D8" s="62"/>
      <c r="E8" s="62"/>
      <c r="F8" s="62"/>
      <c r="G8" s="3"/>
      <c r="H8" s="211"/>
      <c r="I8" s="5"/>
      <c r="J8" s="62"/>
    </row>
    <row r="9" spans="1:10" x14ac:dyDescent="0.15">
      <c r="A9" s="3"/>
      <c r="B9" s="49" t="s">
        <v>19</v>
      </c>
      <c r="C9" s="47"/>
      <c r="D9" s="62"/>
      <c r="E9" s="62"/>
      <c r="F9" s="62"/>
      <c r="G9" s="3"/>
      <c r="H9" s="211"/>
      <c r="I9" s="5"/>
      <c r="J9" s="62"/>
    </row>
    <row r="10" spans="1:10" x14ac:dyDescent="0.15">
      <c r="A10" s="3"/>
      <c r="B10" s="49" t="s">
        <v>20</v>
      </c>
      <c r="C10" s="47" t="s">
        <v>212</v>
      </c>
      <c r="D10" s="62"/>
      <c r="E10" s="62"/>
      <c r="F10" s="62"/>
      <c r="G10" s="3"/>
      <c r="H10" s="211"/>
      <c r="I10" s="5"/>
      <c r="J10" s="62"/>
    </row>
    <row r="11" spans="1:10" x14ac:dyDescent="0.15">
      <c r="A11" s="3"/>
      <c r="B11" s="49" t="s">
        <v>21</v>
      </c>
      <c r="C11" s="47" t="s">
        <v>213</v>
      </c>
      <c r="D11" s="62"/>
      <c r="E11" s="62"/>
      <c r="F11" s="62"/>
      <c r="G11" s="3"/>
      <c r="H11" s="211"/>
      <c r="I11" s="5"/>
      <c r="J11" s="62"/>
    </row>
    <row r="12" spans="1:10" ht="14.25" thickBot="1" x14ac:dyDescent="0.2">
      <c r="A12" s="196"/>
      <c r="B12" s="48" t="s">
        <v>188</v>
      </c>
      <c r="C12" s="46"/>
      <c r="D12" s="192"/>
      <c r="E12" s="192"/>
      <c r="F12" s="192"/>
      <c r="G12" s="196"/>
      <c r="H12" s="212"/>
      <c r="I12" s="207"/>
      <c r="J12" s="192"/>
    </row>
    <row r="13" spans="1:10" x14ac:dyDescent="0.15">
      <c r="A13" s="3" t="s">
        <v>190</v>
      </c>
      <c r="B13" s="49" t="s">
        <v>187</v>
      </c>
      <c r="C13" s="47"/>
      <c r="D13" s="62"/>
      <c r="E13" s="62"/>
      <c r="F13" s="62"/>
      <c r="G13" s="3"/>
      <c r="H13" s="211"/>
      <c r="I13" s="5"/>
      <c r="J13" s="62"/>
    </row>
    <row r="14" spans="1:10" x14ac:dyDescent="0.15">
      <c r="A14" s="3"/>
      <c r="B14" s="49" t="s">
        <v>17</v>
      </c>
      <c r="C14" s="47"/>
      <c r="D14" s="62"/>
      <c r="E14" s="62"/>
      <c r="F14" s="62"/>
      <c r="G14" s="3"/>
      <c r="H14" s="211"/>
      <c r="I14" s="5"/>
      <c r="J14" s="62"/>
    </row>
    <row r="15" spans="1:10" x14ac:dyDescent="0.15">
      <c r="A15" s="3"/>
      <c r="B15" s="49" t="s">
        <v>18</v>
      </c>
      <c r="C15" s="47"/>
      <c r="D15" s="62"/>
      <c r="E15" s="62"/>
      <c r="F15" s="62"/>
      <c r="G15" s="3"/>
      <c r="H15" s="211"/>
      <c r="I15" s="5"/>
      <c r="J15" s="62"/>
    </row>
    <row r="16" spans="1:10" x14ac:dyDescent="0.15">
      <c r="A16" s="3"/>
      <c r="B16" s="49" t="s">
        <v>19</v>
      </c>
      <c r="C16" s="47"/>
      <c r="D16" s="62"/>
      <c r="E16" s="62"/>
      <c r="F16" s="62"/>
      <c r="G16" s="3"/>
      <c r="H16" s="211"/>
      <c r="I16" s="5"/>
      <c r="J16" s="62"/>
    </row>
    <row r="17" spans="1:10" x14ac:dyDescent="0.15">
      <c r="A17" s="3"/>
      <c r="B17" s="49" t="s">
        <v>20</v>
      </c>
      <c r="C17" s="47" t="s">
        <v>212</v>
      </c>
      <c r="D17" s="62"/>
      <c r="E17" s="62"/>
      <c r="F17" s="62"/>
      <c r="G17" s="3"/>
      <c r="H17" s="211"/>
      <c r="I17" s="5"/>
      <c r="J17" s="62"/>
    </row>
    <row r="18" spans="1:10" x14ac:dyDescent="0.15">
      <c r="A18" s="3"/>
      <c r="B18" s="49" t="s">
        <v>21</v>
      </c>
      <c r="C18" s="47" t="s">
        <v>213</v>
      </c>
      <c r="D18" s="62"/>
      <c r="E18" s="62"/>
      <c r="F18" s="62"/>
      <c r="G18" s="3"/>
      <c r="H18" s="211"/>
      <c r="I18" s="5"/>
      <c r="J18" s="62"/>
    </row>
    <row r="19" spans="1:10" ht="14.25" thickBot="1" x14ac:dyDescent="0.2">
      <c r="A19" s="3"/>
      <c r="B19" s="49" t="s">
        <v>188</v>
      </c>
      <c r="C19" s="62"/>
      <c r="D19" s="62"/>
      <c r="E19" s="62"/>
      <c r="F19" s="62"/>
      <c r="G19" s="3"/>
      <c r="H19" s="211"/>
      <c r="I19" s="5"/>
      <c r="J19" s="62"/>
    </row>
    <row r="20" spans="1:10" x14ac:dyDescent="0.15">
      <c r="A20" s="75" t="s">
        <v>191</v>
      </c>
      <c r="B20" s="195" t="s">
        <v>187</v>
      </c>
      <c r="C20" s="191"/>
      <c r="D20" s="77"/>
      <c r="E20" s="77"/>
      <c r="F20" s="77"/>
      <c r="G20" s="75"/>
      <c r="H20" s="210"/>
      <c r="I20" s="206"/>
      <c r="J20" s="77"/>
    </row>
    <row r="21" spans="1:10" x14ac:dyDescent="0.15">
      <c r="A21" s="3"/>
      <c r="B21" s="49" t="s">
        <v>17</v>
      </c>
      <c r="C21" s="47"/>
      <c r="D21" s="62"/>
      <c r="E21" s="62"/>
      <c r="F21" s="62"/>
      <c r="G21" s="3"/>
      <c r="H21" s="211"/>
      <c r="I21" s="5"/>
      <c r="J21" s="62"/>
    </row>
    <row r="22" spans="1:10" x14ac:dyDescent="0.15">
      <c r="A22" s="3"/>
      <c r="B22" s="49" t="s">
        <v>18</v>
      </c>
      <c r="C22" s="47"/>
      <c r="D22" s="62"/>
      <c r="E22" s="62"/>
      <c r="F22" s="62"/>
      <c r="G22" s="3"/>
      <c r="H22" s="211"/>
      <c r="I22" s="5"/>
      <c r="J22" s="62"/>
    </row>
    <row r="23" spans="1:10" x14ac:dyDescent="0.15">
      <c r="A23" s="3"/>
      <c r="B23" s="49" t="s">
        <v>19</v>
      </c>
      <c r="C23" s="47"/>
      <c r="D23" s="62"/>
      <c r="E23" s="62"/>
      <c r="F23" s="62"/>
      <c r="G23" s="3"/>
      <c r="H23" s="211"/>
      <c r="I23" s="5"/>
      <c r="J23" s="62"/>
    </row>
    <row r="24" spans="1:10" x14ac:dyDescent="0.15">
      <c r="A24" s="3"/>
      <c r="B24" s="49" t="s">
        <v>20</v>
      </c>
      <c r="C24" s="47" t="s">
        <v>212</v>
      </c>
      <c r="D24" s="62"/>
      <c r="E24" s="62"/>
      <c r="F24" s="62"/>
      <c r="G24" s="3"/>
      <c r="H24" s="211"/>
      <c r="I24" s="5"/>
      <c r="J24" s="62"/>
    </row>
    <row r="25" spans="1:10" x14ac:dyDescent="0.15">
      <c r="A25" s="3"/>
      <c r="B25" s="49" t="s">
        <v>21</v>
      </c>
      <c r="C25" s="47" t="s">
        <v>213</v>
      </c>
      <c r="D25" s="62"/>
      <c r="E25" s="62"/>
      <c r="F25" s="62"/>
      <c r="G25" s="3"/>
      <c r="H25" s="211"/>
      <c r="I25" s="5"/>
      <c r="J25" s="62"/>
    </row>
    <row r="26" spans="1:10" ht="14.25" thickBot="1" x14ac:dyDescent="0.2">
      <c r="A26" s="196"/>
      <c r="B26" s="48" t="s">
        <v>188</v>
      </c>
      <c r="C26" s="192"/>
      <c r="D26" s="192"/>
      <c r="E26" s="192"/>
      <c r="F26" s="192"/>
      <c r="G26" s="196"/>
      <c r="H26" s="212"/>
      <c r="I26" s="207"/>
      <c r="J26" s="192"/>
    </row>
    <row r="27" spans="1:10" x14ac:dyDescent="0.15">
      <c r="A27" s="3" t="s">
        <v>193</v>
      </c>
      <c r="B27" s="49" t="s">
        <v>187</v>
      </c>
      <c r="C27" s="47"/>
      <c r="D27" s="62"/>
      <c r="E27" s="62"/>
      <c r="F27" s="62"/>
      <c r="G27" s="3"/>
      <c r="H27" s="211"/>
      <c r="I27" s="5"/>
      <c r="J27" s="62"/>
    </row>
    <row r="28" spans="1:10" x14ac:dyDescent="0.15">
      <c r="A28" s="3"/>
      <c r="B28" s="49" t="s">
        <v>17</v>
      </c>
      <c r="C28" s="47"/>
      <c r="D28" s="62"/>
      <c r="E28" s="62"/>
      <c r="F28" s="62"/>
      <c r="G28" s="3"/>
      <c r="H28" s="211"/>
      <c r="I28" s="5"/>
      <c r="J28" s="62"/>
    </row>
    <row r="29" spans="1:10" x14ac:dyDescent="0.15">
      <c r="A29" s="3"/>
      <c r="B29" s="49" t="s">
        <v>18</v>
      </c>
      <c r="C29" s="47"/>
      <c r="D29" s="62"/>
      <c r="E29" s="62"/>
      <c r="F29" s="62"/>
      <c r="G29" s="3"/>
      <c r="H29" s="211"/>
      <c r="I29" s="5"/>
      <c r="J29" s="62"/>
    </row>
    <row r="30" spans="1:10" x14ac:dyDescent="0.15">
      <c r="A30" s="3"/>
      <c r="B30" s="49" t="s">
        <v>19</v>
      </c>
      <c r="C30" s="47"/>
      <c r="D30" s="62"/>
      <c r="E30" s="62"/>
      <c r="F30" s="62"/>
      <c r="G30" s="3"/>
      <c r="H30" s="211"/>
      <c r="I30" s="5"/>
      <c r="J30" s="62"/>
    </row>
    <row r="31" spans="1:10" x14ac:dyDescent="0.15">
      <c r="A31" s="3"/>
      <c r="B31" s="49" t="s">
        <v>20</v>
      </c>
      <c r="C31" s="47" t="s">
        <v>212</v>
      </c>
      <c r="D31" s="62"/>
      <c r="E31" s="62"/>
      <c r="F31" s="62"/>
      <c r="G31" s="3"/>
      <c r="H31" s="211"/>
      <c r="I31" s="5"/>
      <c r="J31" s="62"/>
    </row>
    <row r="32" spans="1:10" x14ac:dyDescent="0.15">
      <c r="A32" s="3"/>
      <c r="B32" s="49" t="s">
        <v>21</v>
      </c>
      <c r="C32" s="47" t="s">
        <v>213</v>
      </c>
      <c r="D32" s="62"/>
      <c r="E32" s="62"/>
      <c r="F32" s="62"/>
      <c r="G32" s="3"/>
      <c r="H32" s="211"/>
      <c r="I32" s="5"/>
      <c r="J32" s="62"/>
    </row>
    <row r="33" spans="1:10" ht="14.25" thickBot="1" x14ac:dyDescent="0.2">
      <c r="A33" s="3"/>
      <c r="B33" s="49" t="s">
        <v>188</v>
      </c>
      <c r="C33" s="62"/>
      <c r="D33" s="62"/>
      <c r="E33" s="62"/>
      <c r="F33" s="62"/>
      <c r="G33" s="3"/>
      <c r="H33" s="211"/>
      <c r="I33" s="5"/>
      <c r="J33" s="62"/>
    </row>
    <row r="34" spans="1:10" x14ac:dyDescent="0.15">
      <c r="A34" s="75" t="s">
        <v>194</v>
      </c>
      <c r="B34" s="195" t="s">
        <v>187</v>
      </c>
      <c r="C34" s="191"/>
      <c r="D34" s="77"/>
      <c r="E34" s="77"/>
      <c r="F34" s="77"/>
      <c r="G34" s="75"/>
      <c r="H34" s="210"/>
      <c r="I34" s="206"/>
      <c r="J34" s="77"/>
    </row>
    <row r="35" spans="1:10" x14ac:dyDescent="0.15">
      <c r="A35" s="3"/>
      <c r="B35" s="49" t="s">
        <v>17</v>
      </c>
      <c r="C35" s="47"/>
      <c r="D35" s="62"/>
      <c r="E35" s="62"/>
      <c r="F35" s="62"/>
      <c r="G35" s="3"/>
      <c r="H35" s="211"/>
      <c r="I35" s="5"/>
      <c r="J35" s="62"/>
    </row>
    <row r="36" spans="1:10" x14ac:dyDescent="0.15">
      <c r="A36" s="3"/>
      <c r="B36" s="49" t="s">
        <v>18</v>
      </c>
      <c r="C36" s="47"/>
      <c r="D36" s="62"/>
      <c r="E36" s="62"/>
      <c r="F36" s="62"/>
      <c r="G36" s="3"/>
      <c r="H36" s="211"/>
      <c r="I36" s="5"/>
      <c r="J36" s="62"/>
    </row>
    <row r="37" spans="1:10" x14ac:dyDescent="0.15">
      <c r="A37" s="3"/>
      <c r="B37" s="49" t="s">
        <v>19</v>
      </c>
      <c r="C37" s="47"/>
      <c r="D37" s="62"/>
      <c r="E37" s="62"/>
      <c r="F37" s="62"/>
      <c r="G37" s="3"/>
      <c r="H37" s="211"/>
      <c r="I37" s="5"/>
      <c r="J37" s="62"/>
    </row>
    <row r="38" spans="1:10" x14ac:dyDescent="0.15">
      <c r="A38" s="3"/>
      <c r="B38" s="49" t="s">
        <v>20</v>
      </c>
      <c r="C38" s="47" t="s">
        <v>212</v>
      </c>
      <c r="D38" s="62"/>
      <c r="E38" s="62"/>
      <c r="F38" s="62"/>
      <c r="G38" s="3"/>
      <c r="H38" s="211"/>
      <c r="I38" s="5"/>
      <c r="J38" s="62"/>
    </row>
    <row r="39" spans="1:10" x14ac:dyDescent="0.15">
      <c r="A39" s="3"/>
      <c r="B39" s="49" t="s">
        <v>21</v>
      </c>
      <c r="C39" s="47" t="s">
        <v>213</v>
      </c>
      <c r="D39" s="62"/>
      <c r="E39" s="62"/>
      <c r="F39" s="62"/>
      <c r="G39" s="3"/>
      <c r="H39" s="211"/>
      <c r="I39" s="5"/>
      <c r="J39" s="62"/>
    </row>
    <row r="40" spans="1:10" ht="14.25" thickBot="1" x14ac:dyDescent="0.2">
      <c r="A40" s="196"/>
      <c r="B40" s="48" t="s">
        <v>188</v>
      </c>
      <c r="C40" s="192"/>
      <c r="D40" s="192"/>
      <c r="E40" s="192"/>
      <c r="F40" s="192"/>
      <c r="G40" s="196"/>
      <c r="H40" s="212"/>
      <c r="I40" s="207"/>
      <c r="J40" s="192"/>
    </row>
  </sheetData>
  <phoneticPr fontId="4"/>
  <dataValidations count="5">
    <dataValidation type="list" allowBlank="1" showInputMessage="1" showErrorMessage="1" sqref="C7 C14 C21 C28 C35">
      <formula1>"kg/10a,t/10a"</formula1>
    </dataValidation>
    <dataValidation type="list" allowBlank="1" showInputMessage="1" showErrorMessage="1" sqref="C6 C13 C20 C27 C34">
      <formula1>"a,ha,㎡"</formula1>
    </dataValidation>
    <dataValidation type="list" allowBlank="1" showInputMessage="1" showErrorMessage="1" sqref="C8:C9 C15:C16 C22:C23 C29:C30 C36:C37">
      <formula1>"kg,t"</formula1>
    </dataValidation>
    <dataValidation type="list" allowBlank="1" showInputMessage="1" showErrorMessage="1" sqref="C11 C32 C18 C25 C39">
      <formula1>"円"</formula1>
    </dataValidation>
    <dataValidation type="list" allowBlank="1" showInputMessage="1" showErrorMessage="1" sqref="C10 C17 C24 C31 C38">
      <formula1>"円/kg"</formula1>
    </dataValidation>
  </dataValidations>
  <pageMargins left="0.51181102362204722" right="0.5118110236220472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4"/>
  <sheetViews>
    <sheetView view="pageBreakPreview" zoomScaleNormal="100" zoomScaleSheetLayoutView="100" workbookViewId="0">
      <pane xSplit="5" ySplit="5" topLeftCell="F88" activePane="bottomRight" state="frozen"/>
      <selection activeCell="D69" sqref="D69:L69"/>
      <selection pane="topRight" activeCell="D69" sqref="D69:L69"/>
      <selection pane="bottomLeft" activeCell="D69" sqref="D69:L69"/>
      <selection pane="bottomRight" activeCell="I123" sqref="I123"/>
    </sheetView>
  </sheetViews>
  <sheetFormatPr defaultRowHeight="13.5" x14ac:dyDescent="0.15"/>
  <cols>
    <col min="1" max="4" width="3.125" customWidth="1"/>
    <col min="5" max="5" width="25.5" customWidth="1"/>
    <col min="6" max="6" width="7.125" bestFit="1" customWidth="1"/>
    <col min="7" max="13" width="10.625" customWidth="1"/>
    <col min="16" max="16" width="5.25" customWidth="1"/>
    <col min="18" max="18" width="20.375" customWidth="1"/>
    <col min="19" max="19" width="4.375" customWidth="1"/>
    <col min="21" max="21" width="7" bestFit="1" customWidth="1"/>
    <col min="22" max="22" width="4" customWidth="1"/>
    <col min="23" max="23" width="9.125" customWidth="1"/>
    <col min="24" max="24" width="8.25" customWidth="1"/>
  </cols>
  <sheetData>
    <row r="1" spans="1:14" ht="17.25" x14ac:dyDescent="0.15">
      <c r="A1" s="9" t="s">
        <v>215</v>
      </c>
    </row>
    <row r="2" spans="1:14" ht="14.25" thickBot="1" x14ac:dyDescent="0.2">
      <c r="A2" t="s">
        <v>216</v>
      </c>
    </row>
    <row r="3" spans="1:14" s="57" customFormat="1" x14ac:dyDescent="0.15">
      <c r="B3" s="54"/>
      <c r="C3" s="55"/>
      <c r="D3" s="55"/>
      <c r="E3" s="55"/>
      <c r="F3" s="56" t="s">
        <v>51</v>
      </c>
      <c r="G3" s="56" t="s">
        <v>16</v>
      </c>
      <c r="H3" s="56" t="s">
        <v>294</v>
      </c>
      <c r="I3" s="56" t="s">
        <v>12</v>
      </c>
      <c r="J3" s="54" t="s">
        <v>13</v>
      </c>
      <c r="K3" s="208" t="s">
        <v>228</v>
      </c>
      <c r="L3" s="204" t="s">
        <v>14</v>
      </c>
      <c r="M3" s="56" t="s">
        <v>15</v>
      </c>
      <c r="N3" s="58"/>
    </row>
    <row r="4" spans="1:14" s="57" customFormat="1" x14ac:dyDescent="0.15">
      <c r="B4" s="52"/>
      <c r="C4" s="2"/>
      <c r="D4" s="2"/>
      <c r="E4" s="2"/>
      <c r="F4" s="53"/>
      <c r="G4" s="53" t="s">
        <v>121</v>
      </c>
      <c r="H4" s="305" t="s">
        <v>122</v>
      </c>
      <c r="I4" s="305" t="s">
        <v>123</v>
      </c>
      <c r="J4" s="52" t="s">
        <v>124</v>
      </c>
      <c r="K4" s="209" t="s">
        <v>125</v>
      </c>
      <c r="L4" s="377" t="s">
        <v>295</v>
      </c>
      <c r="M4" s="305" t="s">
        <v>305</v>
      </c>
      <c r="N4" s="58"/>
    </row>
    <row r="5" spans="1:14" s="57" customFormat="1" ht="14.25" thickBot="1" x14ac:dyDescent="0.2">
      <c r="B5" s="52"/>
      <c r="C5" s="2"/>
      <c r="D5" s="2"/>
      <c r="E5" s="2"/>
      <c r="F5" s="53"/>
      <c r="G5" s="131" t="s">
        <v>127</v>
      </c>
      <c r="H5" s="131" t="s">
        <v>128</v>
      </c>
      <c r="I5" s="131" t="s">
        <v>129</v>
      </c>
      <c r="J5" s="213" t="s">
        <v>130</v>
      </c>
      <c r="K5" s="303" t="s">
        <v>131</v>
      </c>
      <c r="L5" s="232" t="s">
        <v>296</v>
      </c>
      <c r="M5" s="376" t="s">
        <v>304</v>
      </c>
      <c r="N5" s="58"/>
    </row>
    <row r="6" spans="1:14" ht="15" customHeight="1" x14ac:dyDescent="0.15">
      <c r="B6" s="75" t="s">
        <v>116</v>
      </c>
      <c r="C6" s="76"/>
      <c r="D6" s="76"/>
      <c r="E6" s="76"/>
      <c r="F6" s="77"/>
      <c r="G6" s="84"/>
      <c r="H6" s="84"/>
      <c r="I6" s="84"/>
      <c r="J6" s="214"/>
      <c r="K6" s="252"/>
      <c r="L6" s="233"/>
      <c r="M6" s="84"/>
    </row>
    <row r="7" spans="1:14" ht="15" customHeight="1" x14ac:dyDescent="0.15">
      <c r="B7" s="78"/>
      <c r="C7" s="4"/>
      <c r="D7" s="4"/>
      <c r="E7" s="4" t="s">
        <v>225</v>
      </c>
      <c r="F7" s="62"/>
      <c r="G7" s="85"/>
      <c r="H7" s="85"/>
      <c r="I7" s="85"/>
      <c r="J7" s="215"/>
      <c r="K7" s="253"/>
      <c r="L7" s="234"/>
      <c r="M7" s="85"/>
    </row>
    <row r="8" spans="1:14" ht="15" customHeight="1" x14ac:dyDescent="0.15">
      <c r="B8" s="78"/>
      <c r="C8" s="4"/>
      <c r="D8" s="4"/>
      <c r="E8" s="4" t="s">
        <v>226</v>
      </c>
      <c r="F8" s="62"/>
      <c r="G8" s="85"/>
      <c r="H8" s="85"/>
      <c r="I8" s="85"/>
      <c r="J8" s="215"/>
      <c r="K8" s="253"/>
      <c r="L8" s="234"/>
      <c r="M8" s="85"/>
    </row>
    <row r="9" spans="1:14" ht="15" customHeight="1" x14ac:dyDescent="0.15">
      <c r="B9" s="74"/>
      <c r="C9" s="50"/>
      <c r="D9" s="50"/>
      <c r="E9" s="50"/>
      <c r="F9" s="1"/>
      <c r="G9" s="86"/>
      <c r="H9" s="86"/>
      <c r="I9" s="86"/>
      <c r="J9" s="216"/>
      <c r="K9" s="254"/>
      <c r="L9" s="235"/>
      <c r="M9" s="86"/>
    </row>
    <row r="10" spans="1:14" ht="15" customHeight="1" x14ac:dyDescent="0.15">
      <c r="B10" s="190" t="s">
        <v>211</v>
      </c>
      <c r="C10" s="63"/>
      <c r="D10" s="63"/>
      <c r="E10" s="63"/>
      <c r="F10" s="64"/>
      <c r="G10" s="87"/>
      <c r="H10" s="87"/>
      <c r="I10" s="87"/>
      <c r="J10" s="217"/>
      <c r="K10" s="255"/>
      <c r="L10" s="236"/>
      <c r="M10" s="87"/>
    </row>
    <row r="11" spans="1:14" ht="15" customHeight="1" x14ac:dyDescent="0.15">
      <c r="B11" s="78"/>
      <c r="C11" s="4"/>
      <c r="D11" s="4"/>
      <c r="E11" s="4" t="s">
        <v>227</v>
      </c>
      <c r="F11" s="62"/>
      <c r="G11" s="85"/>
      <c r="H11" s="85"/>
      <c r="I11" s="85"/>
      <c r="J11" s="215"/>
      <c r="K11" s="253"/>
      <c r="L11" s="234"/>
      <c r="M11" s="85"/>
    </row>
    <row r="12" spans="1:14" ht="15" customHeight="1" x14ac:dyDescent="0.15">
      <c r="B12" s="78"/>
      <c r="C12" s="4"/>
      <c r="D12" s="4"/>
      <c r="E12" s="4"/>
      <c r="F12" s="62"/>
      <c r="G12" s="85"/>
      <c r="H12" s="85"/>
      <c r="I12" s="85"/>
      <c r="J12" s="215"/>
      <c r="K12" s="253"/>
      <c r="L12" s="234"/>
      <c r="M12" s="85"/>
    </row>
    <row r="13" spans="1:14" ht="15" customHeight="1" thickBot="1" x14ac:dyDescent="0.2">
      <c r="B13" s="79"/>
      <c r="C13" s="71"/>
      <c r="D13" s="71"/>
      <c r="E13" s="71"/>
      <c r="F13" s="72"/>
      <c r="G13" s="88"/>
      <c r="H13" s="88"/>
      <c r="I13" s="88"/>
      <c r="J13" s="218"/>
      <c r="K13" s="256"/>
      <c r="L13" s="237"/>
      <c r="M13" s="88"/>
    </row>
    <row r="14" spans="1:14" ht="15" customHeight="1" thickTop="1" thickBot="1" x14ac:dyDescent="0.2">
      <c r="B14" s="99" t="s">
        <v>117</v>
      </c>
      <c r="C14" s="100"/>
      <c r="D14" s="100"/>
      <c r="E14" s="100"/>
      <c r="F14" s="101"/>
      <c r="G14" s="102">
        <f>SUM(G6:G13)</f>
        <v>0</v>
      </c>
      <c r="H14" s="102">
        <f>SUM(H6:H13)</f>
        <v>0</v>
      </c>
      <c r="I14" s="102">
        <f t="shared" ref="I14:M14" si="0">SUM(I6:I13)</f>
        <v>0</v>
      </c>
      <c r="J14" s="219">
        <f t="shared" si="0"/>
        <v>0</v>
      </c>
      <c r="K14" s="257">
        <f t="shared" si="0"/>
        <v>0</v>
      </c>
      <c r="L14" s="238">
        <f t="shared" si="0"/>
        <v>0</v>
      </c>
      <c r="M14" s="102">
        <f t="shared" si="0"/>
        <v>0</v>
      </c>
    </row>
    <row r="15" spans="1:14" ht="15" customHeight="1" x14ac:dyDescent="0.15">
      <c r="B15" s="3" t="s">
        <v>112</v>
      </c>
      <c r="C15" s="4"/>
      <c r="D15" s="4"/>
      <c r="E15" s="4"/>
      <c r="F15" s="62"/>
      <c r="G15" s="85"/>
      <c r="H15" s="85"/>
      <c r="I15" s="85"/>
      <c r="J15" s="215"/>
      <c r="K15" s="253"/>
      <c r="L15" s="234"/>
      <c r="M15" s="85"/>
    </row>
    <row r="16" spans="1:14" ht="15" customHeight="1" x14ac:dyDescent="0.15">
      <c r="B16" s="3"/>
      <c r="C16" s="4" t="s">
        <v>113</v>
      </c>
      <c r="D16" s="4"/>
      <c r="E16" s="4"/>
      <c r="F16" s="62"/>
      <c r="G16" s="85"/>
      <c r="H16" s="85"/>
      <c r="I16" s="85"/>
      <c r="J16" s="215"/>
      <c r="K16" s="253"/>
      <c r="L16" s="234"/>
      <c r="M16" s="85"/>
    </row>
    <row r="17" spans="2:13" ht="15" customHeight="1" x14ac:dyDescent="0.15">
      <c r="B17" s="3"/>
      <c r="D17" s="4" t="s">
        <v>58</v>
      </c>
      <c r="E17" s="4"/>
      <c r="F17" s="62" t="s">
        <v>59</v>
      </c>
      <c r="G17" s="85"/>
      <c r="H17" s="85"/>
      <c r="I17" s="85"/>
      <c r="J17" s="215"/>
      <c r="K17" s="253"/>
      <c r="L17" s="234"/>
      <c r="M17" s="85"/>
    </row>
    <row r="18" spans="2:13" ht="15" customHeight="1" x14ac:dyDescent="0.15">
      <c r="B18" s="3"/>
      <c r="D18" s="4" t="s">
        <v>60</v>
      </c>
      <c r="E18" s="4"/>
      <c r="F18" s="62" t="s">
        <v>52</v>
      </c>
      <c r="G18" s="85"/>
      <c r="H18" s="85"/>
      <c r="I18" s="85"/>
      <c r="J18" s="215"/>
      <c r="K18" s="253"/>
      <c r="L18" s="234"/>
      <c r="M18" s="85"/>
    </row>
    <row r="19" spans="2:13" ht="15" customHeight="1" x14ac:dyDescent="0.15">
      <c r="B19" s="3"/>
      <c r="D19" s="4" t="s">
        <v>61</v>
      </c>
      <c r="E19" s="4"/>
      <c r="F19" s="62" t="s">
        <v>52</v>
      </c>
      <c r="G19" s="85"/>
      <c r="H19" s="85"/>
      <c r="I19" s="85"/>
      <c r="J19" s="215"/>
      <c r="K19" s="253"/>
      <c r="L19" s="234"/>
      <c r="M19" s="85"/>
    </row>
    <row r="20" spans="2:13" ht="15" customHeight="1" x14ac:dyDescent="0.15">
      <c r="B20" s="3"/>
      <c r="D20" s="4" t="s">
        <v>62</v>
      </c>
      <c r="E20" s="4"/>
      <c r="F20" s="62" t="s">
        <v>52</v>
      </c>
      <c r="G20" s="85"/>
      <c r="H20" s="85"/>
      <c r="I20" s="85"/>
      <c r="J20" s="215"/>
      <c r="K20" s="253"/>
      <c r="L20" s="234"/>
      <c r="M20" s="85"/>
    </row>
    <row r="21" spans="2:13" ht="15" customHeight="1" x14ac:dyDescent="0.15">
      <c r="B21" s="3"/>
      <c r="D21" s="4"/>
      <c r="E21" s="4"/>
      <c r="F21" s="62"/>
      <c r="G21" s="85"/>
      <c r="H21" s="85"/>
      <c r="I21" s="85"/>
      <c r="J21" s="215"/>
      <c r="K21" s="253"/>
      <c r="L21" s="234"/>
      <c r="M21" s="85"/>
    </row>
    <row r="22" spans="2:13" ht="15" customHeight="1" x14ac:dyDescent="0.15">
      <c r="B22" s="3"/>
      <c r="D22" s="4"/>
      <c r="E22" s="4"/>
      <c r="F22" s="62"/>
      <c r="G22" s="85"/>
      <c r="H22" s="85"/>
      <c r="I22" s="85"/>
      <c r="J22" s="215"/>
      <c r="K22" s="253"/>
      <c r="L22" s="234"/>
      <c r="M22" s="85"/>
    </row>
    <row r="23" spans="2:13" ht="15" customHeight="1" x14ac:dyDescent="0.15">
      <c r="B23" s="3"/>
      <c r="D23" s="4"/>
      <c r="E23" s="4"/>
      <c r="F23" s="62"/>
      <c r="G23" s="85"/>
      <c r="H23" s="85"/>
      <c r="I23" s="85"/>
      <c r="J23" s="215"/>
      <c r="K23" s="253"/>
      <c r="L23" s="234"/>
      <c r="M23" s="85"/>
    </row>
    <row r="24" spans="2:13" ht="15" customHeight="1" thickBot="1" x14ac:dyDescent="0.2">
      <c r="B24" s="3"/>
      <c r="D24" s="4"/>
      <c r="E24" s="4"/>
      <c r="F24" s="62"/>
      <c r="G24" s="85"/>
      <c r="H24" s="85"/>
      <c r="I24" s="85"/>
      <c r="J24" s="215"/>
      <c r="K24" s="253"/>
      <c r="L24" s="234"/>
      <c r="M24" s="85"/>
    </row>
    <row r="25" spans="2:13" ht="15" customHeight="1" thickTop="1" x14ac:dyDescent="0.15">
      <c r="B25" s="103"/>
      <c r="C25" s="104" t="s">
        <v>63</v>
      </c>
      <c r="D25" s="104"/>
      <c r="E25" s="104"/>
      <c r="F25" s="105"/>
      <c r="G25" s="106">
        <f>SUM(G16:G24)</f>
        <v>0</v>
      </c>
      <c r="H25" s="106">
        <f>SUM(H16:H24)</f>
        <v>0</v>
      </c>
      <c r="I25" s="106">
        <f t="shared" ref="I25:M25" si="1">SUM(I17:I20)</f>
        <v>0</v>
      </c>
      <c r="J25" s="220">
        <f t="shared" si="1"/>
        <v>0</v>
      </c>
      <c r="K25" s="258">
        <f t="shared" si="1"/>
        <v>0</v>
      </c>
      <c r="L25" s="239">
        <f t="shared" si="1"/>
        <v>0</v>
      </c>
      <c r="M25" s="106">
        <f t="shared" si="1"/>
        <v>0</v>
      </c>
    </row>
    <row r="26" spans="2:13" ht="15" customHeight="1" x14ac:dyDescent="0.15">
      <c r="B26" s="3"/>
      <c r="C26" s="66" t="s">
        <v>114</v>
      </c>
      <c r="D26" s="66"/>
      <c r="E26" s="66"/>
      <c r="F26" s="62"/>
      <c r="G26" s="85"/>
      <c r="H26" s="85"/>
      <c r="I26" s="85"/>
      <c r="J26" s="215"/>
      <c r="K26" s="253"/>
      <c r="L26" s="234"/>
      <c r="M26" s="85"/>
    </row>
    <row r="27" spans="2:13" ht="15" customHeight="1" x14ac:dyDescent="0.15">
      <c r="B27" s="3"/>
      <c r="D27" s="4" t="s">
        <v>64</v>
      </c>
      <c r="E27" s="4"/>
      <c r="F27" s="62" t="s">
        <v>52</v>
      </c>
      <c r="G27" s="85"/>
      <c r="H27" s="85"/>
      <c r="I27" s="85"/>
      <c r="J27" s="215"/>
      <c r="K27" s="253"/>
      <c r="L27" s="234"/>
      <c r="M27" s="85"/>
    </row>
    <row r="28" spans="2:13" ht="15" customHeight="1" x14ac:dyDescent="0.15">
      <c r="B28" s="3"/>
      <c r="D28" s="4" t="s">
        <v>65</v>
      </c>
      <c r="E28" s="4"/>
      <c r="F28" s="62" t="s">
        <v>52</v>
      </c>
      <c r="G28" s="85"/>
      <c r="H28" s="85"/>
      <c r="I28" s="85"/>
      <c r="J28" s="215"/>
      <c r="K28" s="253"/>
      <c r="L28" s="234"/>
      <c r="M28" s="85"/>
    </row>
    <row r="29" spans="2:13" ht="15" customHeight="1" x14ac:dyDescent="0.15">
      <c r="B29" s="3"/>
      <c r="D29" s="4" t="s">
        <v>66</v>
      </c>
      <c r="E29" s="4"/>
      <c r="F29" s="62" t="s">
        <v>56</v>
      </c>
      <c r="G29" s="85"/>
      <c r="H29" s="85"/>
      <c r="I29" s="85"/>
      <c r="J29" s="215"/>
      <c r="K29" s="253"/>
      <c r="L29" s="234"/>
      <c r="M29" s="85"/>
    </row>
    <row r="30" spans="2:13" ht="15" customHeight="1" x14ac:dyDescent="0.15">
      <c r="B30" s="3"/>
      <c r="D30" s="4" t="s">
        <v>67</v>
      </c>
      <c r="E30" s="4"/>
      <c r="F30" s="62" t="s">
        <v>53</v>
      </c>
      <c r="G30" s="85"/>
      <c r="H30" s="85"/>
      <c r="I30" s="85"/>
      <c r="J30" s="215"/>
      <c r="K30" s="253"/>
      <c r="L30" s="234"/>
      <c r="M30" s="85"/>
    </row>
    <row r="31" spans="2:13" ht="15" customHeight="1" x14ac:dyDescent="0.15">
      <c r="B31" s="3"/>
      <c r="D31" s="4" t="s">
        <v>68</v>
      </c>
      <c r="E31" s="4"/>
      <c r="F31" s="62" t="s">
        <v>59</v>
      </c>
      <c r="G31" s="85"/>
      <c r="H31" s="85"/>
      <c r="I31" s="85"/>
      <c r="J31" s="215"/>
      <c r="K31" s="253"/>
      <c r="L31" s="234"/>
      <c r="M31" s="85"/>
    </row>
    <row r="32" spans="2:13" ht="15" customHeight="1" x14ac:dyDescent="0.15">
      <c r="B32" s="3"/>
      <c r="D32" s="4" t="s">
        <v>69</v>
      </c>
      <c r="E32" s="4"/>
      <c r="F32" s="62" t="s">
        <v>59</v>
      </c>
      <c r="G32" s="85"/>
      <c r="H32" s="85"/>
      <c r="I32" s="85"/>
      <c r="J32" s="215"/>
      <c r="K32" s="253"/>
      <c r="L32" s="234"/>
      <c r="M32" s="85"/>
    </row>
    <row r="33" spans="2:13" ht="15" customHeight="1" x14ac:dyDescent="0.15">
      <c r="B33" s="3"/>
      <c r="D33" s="4" t="s">
        <v>70</v>
      </c>
      <c r="E33" s="4"/>
      <c r="F33" s="62" t="s">
        <v>53</v>
      </c>
      <c r="G33" s="85"/>
      <c r="H33" s="85"/>
      <c r="I33" s="85"/>
      <c r="J33" s="215"/>
      <c r="K33" s="253"/>
      <c r="L33" s="234"/>
      <c r="M33" s="85"/>
    </row>
    <row r="34" spans="2:13" ht="15" customHeight="1" x14ac:dyDescent="0.15">
      <c r="B34" s="3"/>
      <c r="D34" s="4" t="s">
        <v>71</v>
      </c>
      <c r="E34" s="4"/>
      <c r="F34" s="62" t="s">
        <v>52</v>
      </c>
      <c r="G34" s="85"/>
      <c r="H34" s="85"/>
      <c r="I34" s="85"/>
      <c r="J34" s="215"/>
      <c r="K34" s="253"/>
      <c r="L34" s="234"/>
      <c r="M34" s="85"/>
    </row>
    <row r="35" spans="2:13" ht="15" customHeight="1" x14ac:dyDescent="0.15">
      <c r="B35" s="3"/>
      <c r="D35" s="4" t="s">
        <v>72</v>
      </c>
      <c r="E35" s="4"/>
      <c r="F35" s="62" t="s">
        <v>52</v>
      </c>
      <c r="G35" s="85"/>
      <c r="H35" s="85"/>
      <c r="I35" s="85"/>
      <c r="J35" s="215"/>
      <c r="K35" s="253"/>
      <c r="L35" s="234"/>
      <c r="M35" s="85"/>
    </row>
    <row r="36" spans="2:13" ht="15" customHeight="1" x14ac:dyDescent="0.15">
      <c r="B36" s="3"/>
      <c r="D36" s="4" t="s">
        <v>73</v>
      </c>
      <c r="E36" s="4"/>
      <c r="F36" s="62" t="s">
        <v>59</v>
      </c>
      <c r="G36" s="85"/>
      <c r="H36" s="85"/>
      <c r="I36" s="85"/>
      <c r="J36" s="215"/>
      <c r="K36" s="253"/>
      <c r="L36" s="234"/>
      <c r="M36" s="85"/>
    </row>
    <row r="37" spans="2:13" ht="15" customHeight="1" x14ac:dyDescent="0.15">
      <c r="B37" s="3"/>
      <c r="D37" s="4" t="s">
        <v>74</v>
      </c>
      <c r="E37" s="4"/>
      <c r="F37" s="62" t="s">
        <v>52</v>
      </c>
      <c r="G37" s="85"/>
      <c r="H37" s="85"/>
      <c r="I37" s="85"/>
      <c r="J37" s="215"/>
      <c r="K37" s="253"/>
      <c r="L37" s="234"/>
      <c r="M37" s="85"/>
    </row>
    <row r="38" spans="2:13" ht="15" customHeight="1" x14ac:dyDescent="0.15">
      <c r="B38" s="3"/>
      <c r="D38" s="4" t="s">
        <v>75</v>
      </c>
      <c r="E38" s="4"/>
      <c r="F38" s="62" t="s">
        <v>52</v>
      </c>
      <c r="G38" s="85"/>
      <c r="H38" s="85"/>
      <c r="I38" s="85"/>
      <c r="J38" s="215"/>
      <c r="K38" s="253"/>
      <c r="L38" s="234"/>
      <c r="M38" s="85"/>
    </row>
    <row r="39" spans="2:13" ht="15" customHeight="1" x14ac:dyDescent="0.15">
      <c r="B39" s="3"/>
      <c r="D39" s="4" t="s">
        <v>76</v>
      </c>
      <c r="E39" s="4"/>
      <c r="F39" s="62" t="s">
        <v>53</v>
      </c>
      <c r="G39" s="85"/>
      <c r="H39" s="85"/>
      <c r="I39" s="85"/>
      <c r="J39" s="215"/>
      <c r="K39" s="253"/>
      <c r="L39" s="234"/>
      <c r="M39" s="85"/>
    </row>
    <row r="40" spans="2:13" ht="15" customHeight="1" x14ac:dyDescent="0.15">
      <c r="B40" s="3"/>
      <c r="D40" s="4" t="s">
        <v>77</v>
      </c>
      <c r="E40" s="4"/>
      <c r="F40" s="62" t="s">
        <v>53</v>
      </c>
      <c r="G40" s="85"/>
      <c r="H40" s="85"/>
      <c r="I40" s="85"/>
      <c r="J40" s="215"/>
      <c r="K40" s="253"/>
      <c r="L40" s="234"/>
      <c r="M40" s="85"/>
    </row>
    <row r="41" spans="2:13" ht="15" customHeight="1" x14ac:dyDescent="0.15">
      <c r="B41" s="3"/>
      <c r="D41" s="4" t="s">
        <v>78</v>
      </c>
      <c r="E41" s="4"/>
      <c r="F41" s="62" t="s">
        <v>53</v>
      </c>
      <c r="G41" s="85"/>
      <c r="H41" s="85"/>
      <c r="I41" s="85"/>
      <c r="J41" s="215"/>
      <c r="K41" s="253"/>
      <c r="L41" s="234"/>
      <c r="M41" s="85"/>
    </row>
    <row r="42" spans="2:13" ht="15" customHeight="1" x14ac:dyDescent="0.15">
      <c r="B42" s="3"/>
      <c r="D42" s="4" t="s">
        <v>79</v>
      </c>
      <c r="E42" s="4"/>
      <c r="F42" s="62" t="s">
        <v>53</v>
      </c>
      <c r="G42" s="85"/>
      <c r="H42" s="85"/>
      <c r="I42" s="85"/>
      <c r="J42" s="215"/>
      <c r="K42" s="253"/>
      <c r="L42" s="234"/>
      <c r="M42" s="85"/>
    </row>
    <row r="43" spans="2:13" ht="15" customHeight="1" x14ac:dyDescent="0.15">
      <c r="B43" s="3"/>
      <c r="D43" s="4" t="s">
        <v>80</v>
      </c>
      <c r="E43" s="4"/>
      <c r="F43" s="62" t="s">
        <v>53</v>
      </c>
      <c r="G43" s="85"/>
      <c r="H43" s="85"/>
      <c r="I43" s="85"/>
      <c r="J43" s="215"/>
      <c r="K43" s="253"/>
      <c r="L43" s="234"/>
      <c r="M43" s="85"/>
    </row>
    <row r="44" spans="2:13" ht="15" customHeight="1" x14ac:dyDescent="0.15">
      <c r="B44" s="3"/>
      <c r="D44" s="4" t="s">
        <v>81</v>
      </c>
      <c r="E44" s="4"/>
      <c r="F44" s="62" t="s">
        <v>56</v>
      </c>
      <c r="G44" s="85"/>
      <c r="H44" s="85"/>
      <c r="I44" s="85"/>
      <c r="J44" s="215"/>
      <c r="K44" s="253"/>
      <c r="L44" s="234"/>
      <c r="M44" s="85"/>
    </row>
    <row r="45" spans="2:13" ht="15" customHeight="1" x14ac:dyDescent="0.15">
      <c r="B45" s="3"/>
      <c r="D45" s="4" t="s">
        <v>82</v>
      </c>
      <c r="E45" s="4"/>
      <c r="F45" s="62" t="s">
        <v>59</v>
      </c>
      <c r="G45" s="85"/>
      <c r="H45" s="85"/>
      <c r="I45" s="85"/>
      <c r="J45" s="215"/>
      <c r="K45" s="253"/>
      <c r="L45" s="234"/>
      <c r="M45" s="85"/>
    </row>
    <row r="46" spans="2:13" ht="15" customHeight="1" x14ac:dyDescent="0.15">
      <c r="B46" s="3"/>
      <c r="D46" s="4"/>
      <c r="E46" s="4"/>
      <c r="F46" s="62"/>
      <c r="G46" s="85"/>
      <c r="H46" s="85"/>
      <c r="I46" s="85"/>
      <c r="J46" s="215"/>
      <c r="K46" s="253"/>
      <c r="L46" s="234"/>
      <c r="M46" s="85"/>
    </row>
    <row r="47" spans="2:13" ht="15" customHeight="1" x14ac:dyDescent="0.15">
      <c r="B47" s="3"/>
      <c r="D47" s="4"/>
      <c r="E47" s="4"/>
      <c r="F47" s="62"/>
      <c r="G47" s="85"/>
      <c r="H47" s="85"/>
      <c r="I47" s="85"/>
      <c r="J47" s="215"/>
      <c r="K47" s="253"/>
      <c r="L47" s="234"/>
      <c r="M47" s="85"/>
    </row>
    <row r="48" spans="2:13" ht="15" customHeight="1" x14ac:dyDescent="0.15">
      <c r="B48" s="3"/>
      <c r="D48" s="4"/>
      <c r="E48" s="4"/>
      <c r="F48" s="62"/>
      <c r="G48" s="85"/>
      <c r="H48" s="85"/>
      <c r="I48" s="85"/>
      <c r="J48" s="215"/>
      <c r="K48" s="253"/>
      <c r="L48" s="234"/>
      <c r="M48" s="85"/>
    </row>
    <row r="49" spans="2:13" ht="15" customHeight="1" x14ac:dyDescent="0.15">
      <c r="B49" s="3"/>
      <c r="D49" s="4"/>
      <c r="E49" s="4"/>
      <c r="F49" s="62"/>
      <c r="G49" s="85"/>
      <c r="H49" s="85"/>
      <c r="I49" s="85"/>
      <c r="J49" s="215"/>
      <c r="K49" s="253"/>
      <c r="L49" s="234"/>
      <c r="M49" s="85"/>
    </row>
    <row r="50" spans="2:13" ht="15" customHeight="1" x14ac:dyDescent="0.15">
      <c r="B50" s="107"/>
      <c r="C50" s="108" t="s">
        <v>83</v>
      </c>
      <c r="D50" s="108"/>
      <c r="E50" s="108"/>
      <c r="F50" s="109"/>
      <c r="G50" s="110">
        <f>SUM(G27:G49)</f>
        <v>0</v>
      </c>
      <c r="H50" s="110">
        <f t="shared" ref="G50:M50" si="2">SUM(H27:H49)</f>
        <v>0</v>
      </c>
      <c r="I50" s="110">
        <f t="shared" si="2"/>
        <v>0</v>
      </c>
      <c r="J50" s="221">
        <f t="shared" si="2"/>
        <v>0</v>
      </c>
      <c r="K50" s="259">
        <f t="shared" si="2"/>
        <v>0</v>
      </c>
      <c r="L50" s="240">
        <f t="shared" si="2"/>
        <v>0</v>
      </c>
      <c r="M50" s="110">
        <f t="shared" si="2"/>
        <v>0</v>
      </c>
    </row>
    <row r="51" spans="2:13" ht="15" customHeight="1" x14ac:dyDescent="0.15">
      <c r="B51" s="107"/>
      <c r="C51" s="108" t="s">
        <v>84</v>
      </c>
      <c r="D51" s="108"/>
      <c r="E51" s="108"/>
      <c r="F51" s="109"/>
      <c r="G51" s="110">
        <f>G25+G50</f>
        <v>0</v>
      </c>
      <c r="H51" s="110">
        <f>H25+H50</f>
        <v>0</v>
      </c>
      <c r="I51" s="110">
        <f t="shared" ref="I51:M51" si="3">I25+I50</f>
        <v>0</v>
      </c>
      <c r="J51" s="221">
        <f t="shared" si="3"/>
        <v>0</v>
      </c>
      <c r="K51" s="259">
        <f t="shared" si="3"/>
        <v>0</v>
      </c>
      <c r="L51" s="240">
        <f t="shared" si="3"/>
        <v>0</v>
      </c>
      <c r="M51" s="110">
        <f t="shared" si="3"/>
        <v>0</v>
      </c>
    </row>
    <row r="52" spans="2:13" ht="15" customHeight="1" x14ac:dyDescent="0.15">
      <c r="B52" s="3"/>
      <c r="C52" s="4"/>
      <c r="D52" s="4" t="s">
        <v>85</v>
      </c>
      <c r="E52" s="4"/>
      <c r="F52" s="62" t="s">
        <v>56</v>
      </c>
      <c r="G52" s="85"/>
      <c r="H52" s="85"/>
      <c r="I52" s="85"/>
      <c r="J52" s="215"/>
      <c r="K52" s="253"/>
      <c r="L52" s="234"/>
      <c r="M52" s="85"/>
    </row>
    <row r="53" spans="2:13" ht="15" customHeight="1" thickBot="1" x14ac:dyDescent="0.2">
      <c r="B53" s="3"/>
      <c r="C53" s="4"/>
      <c r="D53" s="4" t="s">
        <v>86</v>
      </c>
      <c r="E53" s="4"/>
      <c r="F53" s="62" t="s">
        <v>56</v>
      </c>
      <c r="G53" s="85"/>
      <c r="H53" s="85"/>
      <c r="I53" s="85"/>
      <c r="J53" s="215"/>
      <c r="K53" s="253"/>
      <c r="L53" s="234"/>
      <c r="M53" s="85"/>
    </row>
    <row r="54" spans="2:13" ht="15" customHeight="1" thickTop="1" thickBot="1" x14ac:dyDescent="0.2">
      <c r="B54" s="111" t="s">
        <v>57</v>
      </c>
      <c r="C54" s="100"/>
      <c r="D54" s="100"/>
      <c r="E54" s="100"/>
      <c r="F54" s="101"/>
      <c r="G54" s="102">
        <f>G51+G52-G53</f>
        <v>0</v>
      </c>
      <c r="H54" s="102">
        <f>H51+H52-H53</f>
        <v>0</v>
      </c>
      <c r="I54" s="102">
        <f t="shared" ref="I54:M54" si="4">I51+I52-I53</f>
        <v>0</v>
      </c>
      <c r="J54" s="219">
        <f t="shared" si="4"/>
        <v>0</v>
      </c>
      <c r="K54" s="257">
        <f t="shared" si="4"/>
        <v>0</v>
      </c>
      <c r="L54" s="238">
        <f t="shared" si="4"/>
        <v>0</v>
      </c>
      <c r="M54" s="102">
        <f t="shared" si="4"/>
        <v>0</v>
      </c>
    </row>
    <row r="55" spans="2:13" ht="15" customHeight="1" x14ac:dyDescent="0.15">
      <c r="B55" s="3"/>
      <c r="C55" s="4"/>
      <c r="D55" s="4" t="s">
        <v>54</v>
      </c>
      <c r="E55" s="4"/>
      <c r="F55" s="62" t="s">
        <v>56</v>
      </c>
      <c r="G55" s="85"/>
      <c r="H55" s="85"/>
      <c r="I55" s="85"/>
      <c r="J55" s="215"/>
      <c r="K55" s="253">
        <v>0</v>
      </c>
      <c r="L55" s="234"/>
      <c r="M55" s="85"/>
    </row>
    <row r="56" spans="2:13" ht="15" customHeight="1" thickBot="1" x14ac:dyDescent="0.2">
      <c r="B56" s="3"/>
      <c r="C56" s="4"/>
      <c r="D56" s="4" t="s">
        <v>55</v>
      </c>
      <c r="E56" s="4"/>
      <c r="F56" s="62" t="s">
        <v>56</v>
      </c>
      <c r="G56" s="85"/>
      <c r="H56" s="85"/>
      <c r="I56" s="85"/>
      <c r="J56" s="215"/>
      <c r="K56" s="253"/>
      <c r="L56" s="234"/>
      <c r="M56" s="85"/>
    </row>
    <row r="57" spans="2:13" ht="15" customHeight="1" thickTop="1" thickBot="1" x14ac:dyDescent="0.2">
      <c r="B57" s="112" t="s">
        <v>87</v>
      </c>
      <c r="C57" s="113"/>
      <c r="D57" s="113"/>
      <c r="E57" s="113"/>
      <c r="F57" s="114"/>
      <c r="G57" s="115">
        <f>SUM(G55+G56+G54)</f>
        <v>0</v>
      </c>
      <c r="H57" s="115">
        <f>SUM(H55+H56+H54)</f>
        <v>0</v>
      </c>
      <c r="I57" s="115">
        <f t="shared" ref="I57:M57" si="5">SUM(I55+I56+I54)</f>
        <v>0</v>
      </c>
      <c r="J57" s="222">
        <f t="shared" si="5"/>
        <v>0</v>
      </c>
      <c r="K57" s="260">
        <f t="shared" si="5"/>
        <v>0</v>
      </c>
      <c r="L57" s="241">
        <f t="shared" si="5"/>
        <v>0</v>
      </c>
      <c r="M57" s="115">
        <f t="shared" si="5"/>
        <v>0</v>
      </c>
    </row>
    <row r="58" spans="2:13" ht="15" customHeight="1" thickTop="1" thickBot="1" x14ac:dyDescent="0.2">
      <c r="B58" s="3"/>
      <c r="C58" s="4" t="s">
        <v>88</v>
      </c>
      <c r="D58" s="4"/>
      <c r="E58" s="4"/>
      <c r="F58" s="62"/>
      <c r="G58" s="85"/>
      <c r="H58" s="85"/>
      <c r="I58" s="85"/>
      <c r="J58" s="215"/>
      <c r="K58" s="253"/>
      <c r="L58" s="234"/>
      <c r="M58" s="85"/>
    </row>
    <row r="59" spans="2:13" ht="15" customHeight="1" thickTop="1" x14ac:dyDescent="0.15">
      <c r="B59" s="120" t="str">
        <f>IF(G59&lt;0,"売上総損失","売上総利益")</f>
        <v>売上総利益</v>
      </c>
      <c r="C59" s="121"/>
      <c r="D59" s="121"/>
      <c r="E59" s="121"/>
      <c r="F59" s="122"/>
      <c r="G59" s="123">
        <f>SUM(G6:G7)-G57-G58</f>
        <v>0</v>
      </c>
      <c r="H59" s="123">
        <f>SUM(H6:H7)-H57-H58</f>
        <v>0</v>
      </c>
      <c r="I59" s="123">
        <f t="shared" ref="I59:M59" si="6">SUM(I6:I7)-I57-I58</f>
        <v>0</v>
      </c>
      <c r="J59" s="223">
        <f t="shared" si="6"/>
        <v>0</v>
      </c>
      <c r="K59" s="261">
        <f t="shared" si="6"/>
        <v>0</v>
      </c>
      <c r="L59" s="242">
        <f t="shared" si="6"/>
        <v>0</v>
      </c>
      <c r="M59" s="123">
        <f t="shared" si="6"/>
        <v>0</v>
      </c>
    </row>
    <row r="60" spans="2:13" ht="15" customHeight="1" thickBot="1" x14ac:dyDescent="0.2">
      <c r="B60" s="132"/>
      <c r="C60" s="133" t="s">
        <v>134</v>
      </c>
      <c r="D60" s="133"/>
      <c r="E60" s="133"/>
      <c r="F60" s="134"/>
      <c r="G60" s="135"/>
      <c r="H60" s="135"/>
      <c r="I60" s="135"/>
      <c r="J60" s="224"/>
      <c r="K60" s="262"/>
      <c r="L60" s="243"/>
      <c r="M60" s="135"/>
    </row>
    <row r="61" spans="2:13" ht="15" customHeight="1" x14ac:dyDescent="0.15">
      <c r="B61" s="3"/>
      <c r="C61" s="4" t="s">
        <v>115</v>
      </c>
      <c r="D61" s="4"/>
      <c r="E61" s="4"/>
      <c r="F61" s="62"/>
      <c r="G61" s="85"/>
      <c r="H61" s="85"/>
      <c r="I61" s="85"/>
      <c r="J61" s="215"/>
      <c r="K61" s="253"/>
      <c r="L61" s="234"/>
      <c r="M61" s="85"/>
    </row>
    <row r="62" spans="2:13" ht="15" customHeight="1" x14ac:dyDescent="0.15">
      <c r="B62" s="3"/>
      <c r="C62" s="4"/>
      <c r="D62" s="4" t="s">
        <v>69</v>
      </c>
      <c r="E62" s="4"/>
      <c r="F62" s="62" t="s">
        <v>59</v>
      </c>
      <c r="G62" s="85"/>
      <c r="H62" s="85"/>
      <c r="I62" s="85"/>
      <c r="J62" s="215"/>
      <c r="K62" s="253"/>
      <c r="L62" s="234"/>
      <c r="M62" s="85"/>
    </row>
    <row r="63" spans="2:13" ht="15" customHeight="1" x14ac:dyDescent="0.15">
      <c r="B63" s="3"/>
      <c r="C63" s="4"/>
      <c r="D63" s="4" t="s">
        <v>89</v>
      </c>
      <c r="E63" s="4"/>
      <c r="F63" s="62" t="s">
        <v>59</v>
      </c>
      <c r="G63" s="85"/>
      <c r="H63" s="85"/>
      <c r="I63" s="85"/>
      <c r="J63" s="215"/>
      <c r="K63" s="253"/>
      <c r="L63" s="234"/>
      <c r="M63" s="85"/>
    </row>
    <row r="64" spans="2:13" ht="15" customHeight="1" x14ac:dyDescent="0.15">
      <c r="B64" s="3"/>
      <c r="C64" s="4"/>
      <c r="D64" s="4" t="s">
        <v>90</v>
      </c>
      <c r="E64" s="4"/>
      <c r="F64" s="62" t="s">
        <v>59</v>
      </c>
      <c r="G64" s="85"/>
      <c r="H64" s="85"/>
      <c r="I64" s="85"/>
      <c r="J64" s="215"/>
      <c r="K64" s="253"/>
      <c r="L64" s="234"/>
      <c r="M64" s="85"/>
    </row>
    <row r="65" spans="2:13" ht="15" customHeight="1" x14ac:dyDescent="0.15">
      <c r="B65" s="3"/>
      <c r="C65" s="4"/>
      <c r="D65" s="4" t="s">
        <v>65</v>
      </c>
      <c r="E65" s="4"/>
      <c r="F65" s="62" t="s">
        <v>59</v>
      </c>
      <c r="G65" s="85"/>
      <c r="H65" s="85"/>
      <c r="I65" s="85"/>
      <c r="J65" s="215"/>
      <c r="K65" s="253"/>
      <c r="L65" s="234"/>
      <c r="M65" s="85"/>
    </row>
    <row r="66" spans="2:13" ht="15" customHeight="1" x14ac:dyDescent="0.15">
      <c r="B66" s="3"/>
      <c r="C66" s="4"/>
      <c r="D66" s="4" t="s">
        <v>91</v>
      </c>
      <c r="E66" s="4"/>
      <c r="F66" s="62" t="s">
        <v>59</v>
      </c>
      <c r="G66" s="85"/>
      <c r="H66" s="85"/>
      <c r="I66" s="85"/>
      <c r="J66" s="215"/>
      <c r="K66" s="253"/>
      <c r="L66" s="234"/>
      <c r="M66" s="85"/>
    </row>
    <row r="67" spans="2:13" ht="15" customHeight="1" x14ac:dyDescent="0.15">
      <c r="B67" s="3"/>
      <c r="C67" s="4"/>
      <c r="D67" s="4" t="s">
        <v>73</v>
      </c>
      <c r="E67" s="4"/>
      <c r="F67" s="62" t="s">
        <v>59</v>
      </c>
      <c r="G67" s="85"/>
      <c r="H67" s="85"/>
      <c r="I67" s="85"/>
      <c r="J67" s="215"/>
      <c r="K67" s="253"/>
      <c r="L67" s="234"/>
      <c r="M67" s="85"/>
    </row>
    <row r="68" spans="2:13" ht="15" customHeight="1" x14ac:dyDescent="0.15">
      <c r="B68" s="3"/>
      <c r="C68" s="4"/>
      <c r="D68" s="4" t="s">
        <v>64</v>
      </c>
      <c r="E68" s="4"/>
      <c r="F68" s="62" t="s">
        <v>59</v>
      </c>
      <c r="G68" s="85"/>
      <c r="H68" s="85"/>
      <c r="I68" s="85"/>
      <c r="J68" s="215"/>
      <c r="K68" s="253"/>
      <c r="L68" s="234"/>
      <c r="M68" s="85"/>
    </row>
    <row r="69" spans="2:13" ht="15" customHeight="1" x14ac:dyDescent="0.15">
      <c r="B69" s="3"/>
      <c r="C69" s="4"/>
      <c r="D69" s="4" t="s">
        <v>92</v>
      </c>
      <c r="E69" s="4"/>
      <c r="F69" s="62" t="s">
        <v>59</v>
      </c>
      <c r="G69" s="85"/>
      <c r="H69" s="85"/>
      <c r="I69" s="85"/>
      <c r="J69" s="215"/>
      <c r="K69" s="253"/>
      <c r="L69" s="234"/>
      <c r="M69" s="85"/>
    </row>
    <row r="70" spans="2:13" ht="15" customHeight="1" x14ac:dyDescent="0.15">
      <c r="B70" s="3"/>
      <c r="C70" s="4"/>
      <c r="D70" s="4" t="s">
        <v>93</v>
      </c>
      <c r="E70" s="4"/>
      <c r="F70" s="62" t="s">
        <v>59</v>
      </c>
      <c r="G70" s="85"/>
      <c r="H70" s="85"/>
      <c r="I70" s="85"/>
      <c r="J70" s="215"/>
      <c r="K70" s="253"/>
      <c r="L70" s="234"/>
      <c r="M70" s="85"/>
    </row>
    <row r="71" spans="2:13" ht="15" customHeight="1" x14ac:dyDescent="0.15">
      <c r="B71" s="3"/>
      <c r="C71" s="4"/>
      <c r="D71" s="4" t="s">
        <v>94</v>
      </c>
      <c r="E71" s="4"/>
      <c r="F71" s="62" t="s">
        <v>59</v>
      </c>
      <c r="G71" s="85"/>
      <c r="H71" s="85"/>
      <c r="I71" s="85"/>
      <c r="J71" s="215"/>
      <c r="K71" s="253"/>
      <c r="L71" s="234"/>
      <c r="M71" s="85"/>
    </row>
    <row r="72" spans="2:13" ht="15" customHeight="1" x14ac:dyDescent="0.15">
      <c r="B72" s="3"/>
      <c r="C72" s="4"/>
      <c r="D72" s="4" t="s">
        <v>75</v>
      </c>
      <c r="E72" s="4"/>
      <c r="F72" s="62" t="s">
        <v>59</v>
      </c>
      <c r="G72" s="85"/>
      <c r="H72" s="85"/>
      <c r="I72" s="85"/>
      <c r="J72" s="215"/>
      <c r="K72" s="253"/>
      <c r="L72" s="234"/>
      <c r="M72" s="85"/>
    </row>
    <row r="73" spans="2:13" ht="15" customHeight="1" x14ac:dyDescent="0.15">
      <c r="B73" s="3"/>
      <c r="C73" s="4"/>
      <c r="D73" s="4" t="s">
        <v>95</v>
      </c>
      <c r="E73" s="4"/>
      <c r="F73" s="62" t="s">
        <v>59</v>
      </c>
      <c r="G73" s="85"/>
      <c r="H73" s="85"/>
      <c r="I73" s="85"/>
      <c r="J73" s="215"/>
      <c r="K73" s="253"/>
      <c r="L73" s="234"/>
      <c r="M73" s="85"/>
    </row>
    <row r="74" spans="2:13" ht="15" customHeight="1" x14ac:dyDescent="0.15">
      <c r="B74" s="3"/>
      <c r="C74" s="4"/>
      <c r="D74" s="4" t="s">
        <v>96</v>
      </c>
      <c r="E74" s="4"/>
      <c r="F74" s="62" t="s">
        <v>59</v>
      </c>
      <c r="G74" s="85"/>
      <c r="H74" s="85"/>
      <c r="I74" s="85"/>
      <c r="J74" s="215"/>
      <c r="K74" s="253"/>
      <c r="L74" s="234"/>
      <c r="M74" s="85"/>
    </row>
    <row r="75" spans="2:13" ht="15" customHeight="1" x14ac:dyDescent="0.15">
      <c r="B75" s="3"/>
      <c r="C75" s="4"/>
      <c r="D75" s="4" t="s">
        <v>97</v>
      </c>
      <c r="E75" s="4"/>
      <c r="F75" s="62" t="s">
        <v>59</v>
      </c>
      <c r="G75" s="85"/>
      <c r="H75" s="85"/>
      <c r="I75" s="85"/>
      <c r="J75" s="215"/>
      <c r="K75" s="253"/>
      <c r="L75" s="234"/>
      <c r="M75" s="85"/>
    </row>
    <row r="76" spans="2:13" ht="15" customHeight="1" x14ac:dyDescent="0.15">
      <c r="B76" s="3"/>
      <c r="C76" s="4"/>
      <c r="D76" s="4" t="s">
        <v>98</v>
      </c>
      <c r="E76" s="4"/>
      <c r="F76" s="62" t="s">
        <v>59</v>
      </c>
      <c r="G76" s="85"/>
      <c r="H76" s="85"/>
      <c r="I76" s="85"/>
      <c r="J76" s="215"/>
      <c r="K76" s="253"/>
      <c r="L76" s="234"/>
      <c r="M76" s="85"/>
    </row>
    <row r="77" spans="2:13" ht="15" customHeight="1" x14ac:dyDescent="0.15">
      <c r="B77" s="3"/>
      <c r="C77" s="4"/>
      <c r="D77" s="4" t="s">
        <v>99</v>
      </c>
      <c r="E77" s="4"/>
      <c r="F77" s="62" t="s">
        <v>59</v>
      </c>
      <c r="G77" s="85"/>
      <c r="H77" s="85"/>
      <c r="I77" s="85"/>
      <c r="J77" s="215"/>
      <c r="K77" s="253"/>
      <c r="L77" s="234"/>
      <c r="M77" s="85"/>
    </row>
    <row r="78" spans="2:13" ht="15" customHeight="1" x14ac:dyDescent="0.15">
      <c r="B78" s="3"/>
      <c r="C78" s="4"/>
      <c r="D78" s="4" t="s">
        <v>100</v>
      </c>
      <c r="E78" s="4"/>
      <c r="F78" s="62" t="s">
        <v>59</v>
      </c>
      <c r="G78" s="85"/>
      <c r="H78" s="85"/>
      <c r="I78" s="85"/>
      <c r="J78" s="215"/>
      <c r="K78" s="253"/>
      <c r="L78" s="234"/>
      <c r="M78" s="85"/>
    </row>
    <row r="79" spans="2:13" ht="15" customHeight="1" x14ac:dyDescent="0.15">
      <c r="B79" s="3"/>
      <c r="C79" s="4"/>
      <c r="D79" s="4" t="s">
        <v>82</v>
      </c>
      <c r="E79" s="4"/>
      <c r="F79" s="62" t="s">
        <v>59</v>
      </c>
      <c r="G79" s="85"/>
      <c r="H79" s="85"/>
      <c r="I79" s="85"/>
      <c r="J79" s="215"/>
      <c r="K79" s="253"/>
      <c r="L79" s="234"/>
      <c r="M79" s="85"/>
    </row>
    <row r="80" spans="2:13" ht="15" customHeight="1" x14ac:dyDescent="0.15">
      <c r="B80" s="3"/>
      <c r="C80" s="4"/>
      <c r="D80" s="4"/>
      <c r="E80" s="4"/>
      <c r="F80" s="62"/>
      <c r="G80" s="85"/>
      <c r="H80" s="85"/>
      <c r="I80" s="85"/>
      <c r="J80" s="215"/>
      <c r="K80" s="253"/>
      <c r="L80" s="234"/>
      <c r="M80" s="85"/>
    </row>
    <row r="81" spans="2:13" ht="15" customHeight="1" x14ac:dyDescent="0.15">
      <c r="B81" s="3"/>
      <c r="C81" s="4"/>
      <c r="D81" s="4"/>
      <c r="E81" s="4"/>
      <c r="F81" s="62"/>
      <c r="G81" s="85"/>
      <c r="H81" s="85"/>
      <c r="I81" s="85"/>
      <c r="J81" s="215"/>
      <c r="K81" s="253"/>
      <c r="L81" s="234"/>
      <c r="M81" s="85"/>
    </row>
    <row r="82" spans="2:13" ht="15" customHeight="1" thickBot="1" x14ac:dyDescent="0.2">
      <c r="B82" s="116"/>
      <c r="C82" s="117" t="s">
        <v>101</v>
      </c>
      <c r="D82" s="117"/>
      <c r="E82" s="117"/>
      <c r="F82" s="118"/>
      <c r="G82" s="119">
        <f>SUM(G62:G81)</f>
        <v>0</v>
      </c>
      <c r="H82" s="119">
        <f>SUM(H62:H81)</f>
        <v>0</v>
      </c>
      <c r="I82" s="119">
        <f t="shared" ref="I82:M82" si="7">SUM(I62:I81)</f>
        <v>0</v>
      </c>
      <c r="J82" s="225">
        <f t="shared" si="7"/>
        <v>0</v>
      </c>
      <c r="K82" s="263">
        <f t="shared" si="7"/>
        <v>0</v>
      </c>
      <c r="L82" s="244">
        <f t="shared" si="7"/>
        <v>0</v>
      </c>
      <c r="M82" s="119">
        <f t="shared" si="7"/>
        <v>0</v>
      </c>
    </row>
    <row r="83" spans="2:13" ht="15" customHeight="1" thickTop="1" thickBot="1" x14ac:dyDescent="0.2">
      <c r="B83" s="112" t="s">
        <v>303</v>
      </c>
      <c r="C83" s="113"/>
      <c r="D83" s="113"/>
      <c r="E83" s="113"/>
      <c r="F83" s="114"/>
      <c r="G83" s="115">
        <f>G59-G82</f>
        <v>0</v>
      </c>
      <c r="H83" s="115">
        <f t="shared" ref="H83:M83" si="8">H59-H82</f>
        <v>0</v>
      </c>
      <c r="I83" s="115">
        <f t="shared" si="8"/>
        <v>0</v>
      </c>
      <c r="J83" s="222">
        <f t="shared" si="8"/>
        <v>0</v>
      </c>
      <c r="K83" s="260">
        <f t="shared" si="8"/>
        <v>0</v>
      </c>
      <c r="L83" s="241">
        <f t="shared" si="8"/>
        <v>0</v>
      </c>
      <c r="M83" s="115">
        <f t="shared" si="8"/>
        <v>0</v>
      </c>
    </row>
    <row r="84" spans="2:13" ht="15" customHeight="1" thickTop="1" thickBot="1" x14ac:dyDescent="0.2">
      <c r="B84" s="111"/>
      <c r="C84" s="100" t="s">
        <v>133</v>
      </c>
      <c r="D84" s="100"/>
      <c r="E84" s="100"/>
      <c r="F84" s="101"/>
      <c r="G84" s="102"/>
      <c r="H84" s="102"/>
      <c r="I84" s="102"/>
      <c r="J84" s="219"/>
      <c r="K84" s="257"/>
      <c r="L84" s="238"/>
      <c r="M84" s="102"/>
    </row>
    <row r="85" spans="2:13" ht="15" customHeight="1" x14ac:dyDescent="0.15">
      <c r="B85" s="3" t="s">
        <v>102</v>
      </c>
      <c r="C85" s="4"/>
      <c r="D85" s="4"/>
      <c r="E85" s="4"/>
      <c r="F85" s="62"/>
      <c r="G85" s="85"/>
      <c r="H85" s="85"/>
      <c r="I85" s="85"/>
      <c r="J85" s="215"/>
      <c r="K85" s="253"/>
      <c r="L85" s="234"/>
      <c r="M85" s="85"/>
    </row>
    <row r="86" spans="2:13" ht="15" customHeight="1" x14ac:dyDescent="0.15">
      <c r="B86" s="3"/>
      <c r="C86" s="4" t="s">
        <v>103</v>
      </c>
      <c r="D86" s="4"/>
      <c r="E86" s="4"/>
      <c r="F86" s="62" t="s">
        <v>59</v>
      </c>
      <c r="G86" s="85"/>
      <c r="H86" s="85"/>
      <c r="I86" s="85"/>
      <c r="J86" s="215"/>
      <c r="K86" s="253"/>
      <c r="L86" s="234"/>
      <c r="M86" s="85"/>
    </row>
    <row r="87" spans="2:13" ht="15" customHeight="1" x14ac:dyDescent="0.15">
      <c r="B87" s="3"/>
      <c r="C87" s="4" t="s">
        <v>104</v>
      </c>
      <c r="D87" s="4"/>
      <c r="E87" s="4"/>
      <c r="F87" s="62" t="s">
        <v>59</v>
      </c>
      <c r="G87" s="85"/>
      <c r="H87" s="85"/>
      <c r="I87" s="85"/>
      <c r="J87" s="215"/>
      <c r="K87" s="253"/>
      <c r="L87" s="234"/>
      <c r="M87" s="85"/>
    </row>
    <row r="88" spans="2:13" ht="15" customHeight="1" x14ac:dyDescent="0.15">
      <c r="B88" s="3" t="s">
        <v>105</v>
      </c>
      <c r="C88" s="4"/>
      <c r="D88" s="4"/>
      <c r="E88" s="4"/>
      <c r="F88" s="62"/>
      <c r="G88" s="85"/>
      <c r="H88" s="85"/>
      <c r="I88" s="85"/>
      <c r="J88" s="215"/>
      <c r="K88" s="253"/>
      <c r="L88" s="234"/>
      <c r="M88" s="85"/>
    </row>
    <row r="89" spans="2:13" ht="15" customHeight="1" thickBot="1" x14ac:dyDescent="0.2">
      <c r="B89" s="3"/>
      <c r="C89" s="4" t="s">
        <v>106</v>
      </c>
      <c r="D89" s="4"/>
      <c r="E89" s="4"/>
      <c r="F89" s="62" t="s">
        <v>59</v>
      </c>
      <c r="G89" s="85"/>
      <c r="H89" s="85"/>
      <c r="I89" s="85"/>
      <c r="J89" s="215"/>
      <c r="K89" s="253"/>
      <c r="L89" s="234"/>
      <c r="M89" s="85"/>
    </row>
    <row r="90" spans="2:13" ht="15" customHeight="1" thickTop="1" thickBot="1" x14ac:dyDescent="0.2">
      <c r="B90" s="120" t="s">
        <v>302</v>
      </c>
      <c r="C90" s="121"/>
      <c r="D90" s="121"/>
      <c r="E90" s="121"/>
      <c r="F90" s="122"/>
      <c r="G90" s="123">
        <f>G83+G86+G87-G89</f>
        <v>0</v>
      </c>
      <c r="H90" s="123">
        <f>H83+H86+H87-H89</f>
        <v>0</v>
      </c>
      <c r="I90" s="123">
        <f>I83+I86+I87-I89</f>
        <v>0</v>
      </c>
      <c r="J90" s="223">
        <f t="shared" ref="J90:M90" si="9">J83+J86+J87-J89</f>
        <v>0</v>
      </c>
      <c r="K90" s="261">
        <f t="shared" si="9"/>
        <v>0</v>
      </c>
      <c r="L90" s="242">
        <f t="shared" si="9"/>
        <v>0</v>
      </c>
      <c r="M90" s="123">
        <f t="shared" si="9"/>
        <v>0</v>
      </c>
    </row>
    <row r="91" spans="2:13" ht="15" customHeight="1" x14ac:dyDescent="0.15">
      <c r="B91" s="59"/>
      <c r="C91" s="60" t="s">
        <v>107</v>
      </c>
      <c r="D91" s="60"/>
      <c r="E91" s="60"/>
      <c r="F91" s="61"/>
      <c r="G91" s="90"/>
      <c r="H91" s="90"/>
      <c r="I91" s="90"/>
      <c r="J91" s="226"/>
      <c r="K91" s="264">
        <v>0</v>
      </c>
      <c r="L91" s="245"/>
      <c r="M91" s="90"/>
    </row>
    <row r="92" spans="2:13" ht="15" customHeight="1" thickBot="1" x14ac:dyDescent="0.2">
      <c r="B92" s="67"/>
      <c r="C92" s="68" t="s">
        <v>108</v>
      </c>
      <c r="D92" s="68"/>
      <c r="E92" s="68"/>
      <c r="F92" s="69"/>
      <c r="G92" s="89"/>
      <c r="H92" s="89"/>
      <c r="I92" s="89"/>
      <c r="J92" s="227"/>
      <c r="K92" s="265">
        <v>0</v>
      </c>
      <c r="L92" s="246"/>
      <c r="M92" s="89"/>
    </row>
    <row r="93" spans="2:13" ht="15" customHeight="1" thickTop="1" thickBot="1" x14ac:dyDescent="0.2">
      <c r="B93" s="111" t="s">
        <v>301</v>
      </c>
      <c r="C93" s="100"/>
      <c r="D93" s="100"/>
      <c r="E93" s="100"/>
      <c r="F93" s="101"/>
      <c r="G93" s="102">
        <f>G90+G91-G92</f>
        <v>0</v>
      </c>
      <c r="H93" s="102">
        <f>H90+H91-H92</f>
        <v>0</v>
      </c>
      <c r="I93" s="102">
        <f t="shared" ref="I93:M93" si="10">I90+I91-I92</f>
        <v>0</v>
      </c>
      <c r="J93" s="219">
        <f t="shared" si="10"/>
        <v>0</v>
      </c>
      <c r="K93" s="257">
        <f t="shared" si="10"/>
        <v>0</v>
      </c>
      <c r="L93" s="238">
        <f t="shared" si="10"/>
        <v>0</v>
      </c>
      <c r="M93" s="102">
        <f t="shared" si="10"/>
        <v>0</v>
      </c>
    </row>
    <row r="94" spans="2:13" ht="15" customHeight="1" thickBot="1" x14ac:dyDescent="0.2">
      <c r="B94" s="70"/>
      <c r="C94" s="71" t="s">
        <v>109</v>
      </c>
      <c r="D94" s="71"/>
      <c r="E94" s="71"/>
      <c r="F94" s="72"/>
      <c r="G94" s="88"/>
      <c r="H94" s="88"/>
      <c r="I94" s="88"/>
      <c r="J94" s="218"/>
      <c r="K94" s="256"/>
      <c r="L94" s="237"/>
      <c r="M94" s="88"/>
    </row>
    <row r="95" spans="2:13" ht="15" customHeight="1" thickTop="1" thickBot="1" x14ac:dyDescent="0.2">
      <c r="B95" s="120" t="s">
        <v>300</v>
      </c>
      <c r="C95" s="121"/>
      <c r="D95" s="121"/>
      <c r="E95" s="121"/>
      <c r="F95" s="122"/>
      <c r="G95" s="123">
        <f>G93-G94</f>
        <v>0</v>
      </c>
      <c r="H95" s="123">
        <f>H93-H94</f>
        <v>0</v>
      </c>
      <c r="I95" s="123">
        <f t="shared" ref="I95:M95" si="11">I93-I94</f>
        <v>0</v>
      </c>
      <c r="J95" s="223">
        <f t="shared" si="11"/>
        <v>0</v>
      </c>
      <c r="K95" s="261">
        <f t="shared" si="11"/>
        <v>0</v>
      </c>
      <c r="L95" s="242">
        <f t="shared" si="11"/>
        <v>0</v>
      </c>
      <c r="M95" s="123">
        <f t="shared" si="11"/>
        <v>0</v>
      </c>
    </row>
    <row r="96" spans="2:13" ht="15" customHeight="1" x14ac:dyDescent="0.15">
      <c r="B96" s="124" t="s">
        <v>110</v>
      </c>
      <c r="C96" s="60"/>
      <c r="D96" s="60"/>
      <c r="E96" s="60"/>
      <c r="F96" s="61"/>
      <c r="G96" s="91">
        <f>SUMIF($F15:$F79, "固定費",G15:G79 )+SUMIF($F89,"固定費",G89)-SUMIF($F86:$F87,"固定費",G86:G87)</f>
        <v>0</v>
      </c>
      <c r="H96" s="91">
        <f>SUMIF($F15:$F79, "固定費",H15:H79 )+SUMIF($F89,"固定費",H89)-SUMIF($F86:$F87,"固定費",H86:H87)</f>
        <v>0</v>
      </c>
      <c r="I96" s="91">
        <f t="shared" ref="I96:M96" si="12">SUMIF($F15:$F79, "固定費",I15:I79 )+SUMIF($F89,"固定費",I89)-SUMIF($F86:$F87,"固定費",I86:I87)</f>
        <v>0</v>
      </c>
      <c r="J96" s="228">
        <f t="shared" si="12"/>
        <v>0</v>
      </c>
      <c r="K96" s="266">
        <f t="shared" si="12"/>
        <v>0</v>
      </c>
      <c r="L96" s="247">
        <f t="shared" si="12"/>
        <v>0</v>
      </c>
      <c r="M96" s="91">
        <f t="shared" si="12"/>
        <v>0</v>
      </c>
    </row>
    <row r="97" spans="1:13" ht="15" customHeight="1" thickBot="1" x14ac:dyDescent="0.2">
      <c r="B97" s="80"/>
      <c r="C97" s="73" t="s">
        <v>118</v>
      </c>
      <c r="D97" s="73"/>
      <c r="E97" s="73"/>
      <c r="F97" s="81"/>
      <c r="G97" s="92" t="str">
        <f>IFERROR(G96/G14,"")</f>
        <v/>
      </c>
      <c r="H97" s="92" t="str">
        <f t="shared" ref="H97:M97" si="13">IFERROR(H96/H14,"")</f>
        <v/>
      </c>
      <c r="I97" s="93" t="str">
        <f t="shared" si="13"/>
        <v/>
      </c>
      <c r="J97" s="229" t="str">
        <f t="shared" si="13"/>
        <v/>
      </c>
      <c r="K97" s="267" t="str">
        <f t="shared" si="13"/>
        <v/>
      </c>
      <c r="L97" s="248" t="str">
        <f t="shared" si="13"/>
        <v/>
      </c>
      <c r="M97" s="93" t="str">
        <f t="shared" si="13"/>
        <v/>
      </c>
    </row>
    <row r="98" spans="1:13" ht="15" customHeight="1" x14ac:dyDescent="0.15">
      <c r="B98" s="61" t="s">
        <v>111</v>
      </c>
      <c r="C98" s="61"/>
      <c r="D98" s="59"/>
      <c r="E98" s="83"/>
      <c r="F98" s="61"/>
      <c r="G98" s="94">
        <f>SUMIF($F15:$F52, "変動費",G15:G52 )+SUMIF($F55:$F56,"変動費",G55:G56)-SUMIF($F53,"変動費",G53)</f>
        <v>0</v>
      </c>
      <c r="H98" s="94">
        <f t="shared" ref="H98:M98" si="14">SUMIF($F15:$F52, "変動費",H15:H52 )+SUMIF($F55:$F56,"変動費",H55:H56)-SUMIF($F53,"変動費",H53)</f>
        <v>0</v>
      </c>
      <c r="I98" s="94">
        <f t="shared" si="14"/>
        <v>0</v>
      </c>
      <c r="J98" s="230">
        <f t="shared" si="14"/>
        <v>0</v>
      </c>
      <c r="K98" s="268">
        <f t="shared" si="14"/>
        <v>0</v>
      </c>
      <c r="L98" s="249">
        <f t="shared" si="14"/>
        <v>0</v>
      </c>
      <c r="M98" s="94">
        <f t="shared" si="14"/>
        <v>0</v>
      </c>
    </row>
    <row r="99" spans="1:13" ht="15" customHeight="1" thickBot="1" x14ac:dyDescent="0.2">
      <c r="B99" s="80"/>
      <c r="C99" s="82" t="s">
        <v>119</v>
      </c>
      <c r="D99" s="81"/>
      <c r="E99" s="81"/>
      <c r="F99" s="81"/>
      <c r="G99" s="95" t="str">
        <f t="shared" ref="G99:M99" si="15">IFERROR(G98/G14,"")</f>
        <v/>
      </c>
      <c r="H99" s="95" t="str">
        <f t="shared" si="15"/>
        <v/>
      </c>
      <c r="I99" s="96" t="str">
        <f t="shared" si="15"/>
        <v/>
      </c>
      <c r="J99" s="97" t="str">
        <f t="shared" si="15"/>
        <v/>
      </c>
      <c r="K99" s="269" t="str">
        <f t="shared" si="15"/>
        <v/>
      </c>
      <c r="L99" s="250" t="str">
        <f t="shared" si="15"/>
        <v/>
      </c>
      <c r="M99" s="97" t="str">
        <f t="shared" si="15"/>
        <v/>
      </c>
    </row>
    <row r="100" spans="1:13" ht="15" customHeight="1" thickBot="1" x14ac:dyDescent="0.2">
      <c r="B100" s="128" t="s">
        <v>132</v>
      </c>
      <c r="C100" s="129"/>
      <c r="D100" s="129"/>
      <c r="E100" s="130"/>
      <c r="F100" s="125"/>
      <c r="G100" s="126" t="str">
        <f t="shared" ref="G100:M100" si="16">IFERROR(G96/((G14-G98)/G14),"")</f>
        <v/>
      </c>
      <c r="H100" s="126"/>
      <c r="I100" s="127" t="str">
        <f t="shared" si="16"/>
        <v/>
      </c>
      <c r="J100" s="231" t="str">
        <f t="shared" si="16"/>
        <v/>
      </c>
      <c r="K100" s="270" t="str">
        <f t="shared" si="16"/>
        <v/>
      </c>
      <c r="L100" s="251" t="str">
        <f t="shared" si="16"/>
        <v/>
      </c>
      <c r="M100" s="127" t="str">
        <f t="shared" si="16"/>
        <v/>
      </c>
    </row>
    <row r="101" spans="1:13" ht="15" customHeight="1" x14ac:dyDescent="0.15">
      <c r="B101" s="76"/>
      <c r="C101" s="76"/>
      <c r="D101" s="76"/>
      <c r="E101" s="76"/>
      <c r="F101" s="76"/>
      <c r="G101" s="168"/>
      <c r="H101" s="168"/>
      <c r="I101" s="169"/>
      <c r="J101" s="169"/>
      <c r="K101" s="168"/>
      <c r="L101" s="169"/>
      <c r="M101" s="169"/>
    </row>
    <row r="102" spans="1:13" ht="15" customHeight="1" thickBot="1" x14ac:dyDescent="0.2">
      <c r="A102" t="s">
        <v>210</v>
      </c>
      <c r="B102" s="65"/>
      <c r="G102" s="98"/>
      <c r="H102" s="98"/>
      <c r="I102" s="10"/>
      <c r="J102" s="10"/>
      <c r="K102" s="10"/>
      <c r="L102" s="10"/>
      <c r="M102" s="10"/>
    </row>
    <row r="103" spans="1:13" ht="15" customHeight="1" x14ac:dyDescent="0.15">
      <c r="B103" s="170" t="s">
        <v>195</v>
      </c>
      <c r="C103" s="63"/>
      <c r="D103" s="63"/>
      <c r="E103" s="63"/>
      <c r="F103" s="63"/>
      <c r="G103" s="178"/>
      <c r="H103" s="178"/>
      <c r="I103" s="179"/>
      <c r="J103" s="271"/>
      <c r="K103" s="281"/>
      <c r="L103" s="171"/>
      <c r="M103" s="179"/>
    </row>
    <row r="104" spans="1:13" ht="15" customHeight="1" x14ac:dyDescent="0.15">
      <c r="B104" s="3"/>
      <c r="C104" s="4" t="s">
        <v>196</v>
      </c>
      <c r="D104" s="4"/>
      <c r="E104" s="4"/>
      <c r="F104" s="4"/>
      <c r="G104" s="182">
        <f>G90</f>
        <v>0</v>
      </c>
      <c r="H104" s="182">
        <f>H90</f>
        <v>0</v>
      </c>
      <c r="I104" s="180">
        <f t="shared" ref="I104:M104" si="17">I90</f>
        <v>0</v>
      </c>
      <c r="J104" s="272">
        <f t="shared" si="17"/>
        <v>0</v>
      </c>
      <c r="K104" s="282">
        <f t="shared" si="17"/>
        <v>0</v>
      </c>
      <c r="L104" s="11">
        <f t="shared" si="17"/>
        <v>0</v>
      </c>
      <c r="M104" s="180">
        <f t="shared" si="17"/>
        <v>0</v>
      </c>
    </row>
    <row r="105" spans="1:13" ht="15" customHeight="1" x14ac:dyDescent="0.15">
      <c r="B105" s="3"/>
      <c r="C105" s="4" t="s">
        <v>197</v>
      </c>
      <c r="D105" s="4"/>
      <c r="E105" s="4"/>
      <c r="F105" s="4"/>
      <c r="G105" s="182">
        <f>-G94</f>
        <v>0</v>
      </c>
      <c r="H105" s="182">
        <f>-H94</f>
        <v>0</v>
      </c>
      <c r="I105" s="180">
        <f t="shared" ref="I105:M105" si="18">-I94</f>
        <v>0</v>
      </c>
      <c r="J105" s="272">
        <f t="shared" si="18"/>
        <v>0</v>
      </c>
      <c r="K105" s="282">
        <f t="shared" si="18"/>
        <v>0</v>
      </c>
      <c r="L105" s="11">
        <f t="shared" si="18"/>
        <v>0</v>
      </c>
      <c r="M105" s="180">
        <f t="shared" si="18"/>
        <v>0</v>
      </c>
    </row>
    <row r="106" spans="1:13" ht="15" customHeight="1" x14ac:dyDescent="0.15">
      <c r="B106" s="3"/>
      <c r="C106" s="4" t="s">
        <v>198</v>
      </c>
      <c r="D106" s="4"/>
      <c r="E106" s="4"/>
      <c r="F106" s="4"/>
      <c r="G106" s="182">
        <f>G34</f>
        <v>0</v>
      </c>
      <c r="H106" s="182">
        <f>H34</f>
        <v>0</v>
      </c>
      <c r="I106" s="180">
        <f t="shared" ref="I106:M106" si="19">I34</f>
        <v>0</v>
      </c>
      <c r="J106" s="272">
        <f t="shared" si="19"/>
        <v>0</v>
      </c>
      <c r="K106" s="282">
        <f t="shared" si="19"/>
        <v>0</v>
      </c>
      <c r="L106" s="11">
        <f t="shared" si="19"/>
        <v>0</v>
      </c>
      <c r="M106" s="180">
        <f t="shared" si="19"/>
        <v>0</v>
      </c>
    </row>
    <row r="107" spans="1:13" ht="15" customHeight="1" x14ac:dyDescent="0.15">
      <c r="B107" s="3"/>
      <c r="C107" s="4" t="s">
        <v>199</v>
      </c>
      <c r="D107" s="4"/>
      <c r="E107" s="4"/>
      <c r="F107" s="4"/>
      <c r="G107" s="180"/>
      <c r="H107" s="180"/>
      <c r="I107" s="180"/>
      <c r="J107" s="272"/>
      <c r="K107" s="282"/>
      <c r="L107" s="11"/>
      <c r="M107" s="180"/>
    </row>
    <row r="108" spans="1:13" ht="15" customHeight="1" x14ac:dyDescent="0.15">
      <c r="B108" s="3"/>
      <c r="C108" s="4" t="s">
        <v>200</v>
      </c>
      <c r="D108" s="4"/>
      <c r="E108" s="4"/>
      <c r="F108" s="4"/>
      <c r="G108" s="180"/>
      <c r="H108" s="180"/>
      <c r="I108" s="180"/>
      <c r="J108" s="272"/>
      <c r="K108" s="282"/>
      <c r="L108" s="11"/>
      <c r="M108" s="180"/>
    </row>
    <row r="109" spans="1:13" ht="15" customHeight="1" x14ac:dyDescent="0.15">
      <c r="B109" s="3"/>
      <c r="C109" s="4"/>
      <c r="D109" s="4"/>
      <c r="E109" s="4"/>
      <c r="F109" s="4"/>
      <c r="G109" s="180"/>
      <c r="H109" s="180"/>
      <c r="I109" s="180"/>
      <c r="J109" s="272"/>
      <c r="K109" s="282"/>
      <c r="L109" s="11"/>
      <c r="M109" s="180"/>
    </row>
    <row r="110" spans="1:13" ht="15" customHeight="1" x14ac:dyDescent="0.15">
      <c r="B110" s="3"/>
      <c r="C110" s="4"/>
      <c r="D110" s="4"/>
      <c r="E110" s="4"/>
      <c r="F110" s="4"/>
      <c r="G110" s="180"/>
      <c r="H110" s="180"/>
      <c r="I110" s="180"/>
      <c r="J110" s="272"/>
      <c r="K110" s="282"/>
      <c r="L110" s="11"/>
      <c r="M110" s="180"/>
    </row>
    <row r="111" spans="1:13" ht="15" customHeight="1" x14ac:dyDescent="0.15">
      <c r="B111" s="3"/>
      <c r="C111" s="4" t="s">
        <v>201</v>
      </c>
      <c r="D111" s="4"/>
      <c r="E111" s="4"/>
      <c r="F111" s="4"/>
      <c r="G111" s="180"/>
      <c r="H111" s="180"/>
      <c r="I111" s="180"/>
      <c r="J111" s="272"/>
      <c r="K111" s="282"/>
      <c r="L111" s="11"/>
      <c r="M111" s="180"/>
    </row>
    <row r="112" spans="1:13" ht="15" customHeight="1" thickBot="1" x14ac:dyDescent="0.2">
      <c r="B112" s="70"/>
      <c r="C112" s="71"/>
      <c r="D112" s="71"/>
      <c r="E112" s="71"/>
      <c r="F112" s="71"/>
      <c r="G112" s="184"/>
      <c r="H112" s="184"/>
      <c r="I112" s="184"/>
      <c r="J112" s="273"/>
      <c r="K112" s="283"/>
      <c r="L112" s="277"/>
      <c r="M112" s="184"/>
    </row>
    <row r="113" spans="2:13" ht="15" customHeight="1" thickTop="1" thickBot="1" x14ac:dyDescent="0.2">
      <c r="B113" s="172"/>
      <c r="C113" s="173"/>
      <c r="D113" s="173"/>
      <c r="E113" s="173" t="s">
        <v>207</v>
      </c>
      <c r="F113" s="173"/>
      <c r="G113" s="188">
        <f>SUM(G104:G112)</f>
        <v>0</v>
      </c>
      <c r="H113" s="188">
        <f>SUM(H104:H112)</f>
        <v>0</v>
      </c>
      <c r="I113" s="185">
        <f t="shared" ref="I113:M113" si="20">SUM(I104:I112)</f>
        <v>0</v>
      </c>
      <c r="J113" s="274">
        <f t="shared" si="20"/>
        <v>0</v>
      </c>
      <c r="K113" s="284">
        <f t="shared" si="20"/>
        <v>0</v>
      </c>
      <c r="L113" s="278">
        <f t="shared" si="20"/>
        <v>0</v>
      </c>
      <c r="M113" s="185">
        <f t="shared" si="20"/>
        <v>0</v>
      </c>
    </row>
    <row r="114" spans="2:13" ht="15" customHeight="1" x14ac:dyDescent="0.15">
      <c r="B114" s="3" t="s">
        <v>202</v>
      </c>
      <c r="C114" s="4"/>
      <c r="D114" s="4"/>
      <c r="E114" s="4"/>
      <c r="F114" s="4"/>
      <c r="G114" s="180"/>
      <c r="H114" s="180"/>
      <c r="I114" s="180"/>
      <c r="J114" s="272"/>
      <c r="K114" s="282"/>
      <c r="L114" s="11"/>
      <c r="M114" s="180"/>
    </row>
    <row r="115" spans="2:13" ht="15" customHeight="1" x14ac:dyDescent="0.15">
      <c r="B115" s="3"/>
      <c r="C115" s="4" t="s">
        <v>203</v>
      </c>
      <c r="D115" s="4"/>
      <c r="E115" s="4"/>
      <c r="F115" s="4"/>
      <c r="G115" s="180"/>
      <c r="H115" s="180"/>
      <c r="I115" s="180"/>
      <c r="J115" s="272"/>
      <c r="K115" s="282"/>
      <c r="L115" s="11"/>
      <c r="M115" s="180"/>
    </row>
    <row r="116" spans="2:13" ht="15" customHeight="1" x14ac:dyDescent="0.15">
      <c r="B116" s="3"/>
      <c r="C116" s="4"/>
      <c r="D116" s="4"/>
      <c r="E116" s="4"/>
      <c r="F116" s="4"/>
      <c r="G116" s="180"/>
      <c r="H116" s="180"/>
      <c r="I116" s="180"/>
      <c r="J116" s="272"/>
      <c r="K116" s="282"/>
      <c r="L116" s="11"/>
      <c r="M116" s="180"/>
    </row>
    <row r="117" spans="2:13" ht="15" customHeight="1" x14ac:dyDescent="0.15">
      <c r="B117" s="3"/>
      <c r="C117" s="4" t="s">
        <v>204</v>
      </c>
      <c r="D117" s="4"/>
      <c r="E117" s="4"/>
      <c r="F117" s="4"/>
      <c r="G117" s="180"/>
      <c r="H117" s="180"/>
      <c r="I117" s="180"/>
      <c r="J117" s="272"/>
      <c r="K117" s="282"/>
      <c r="L117" s="11"/>
      <c r="M117" s="180"/>
    </row>
    <row r="118" spans="2:13" ht="15" customHeight="1" x14ac:dyDescent="0.15">
      <c r="B118" s="3"/>
      <c r="C118" s="4"/>
      <c r="D118" s="4" t="s">
        <v>205</v>
      </c>
      <c r="E118" s="4"/>
      <c r="F118" s="4"/>
      <c r="G118" s="180"/>
      <c r="H118" s="180"/>
      <c r="I118" s="180"/>
      <c r="J118" s="272"/>
      <c r="K118" s="282"/>
      <c r="L118" s="11"/>
      <c r="M118" s="180"/>
    </row>
    <row r="119" spans="2:13" ht="15" customHeight="1" x14ac:dyDescent="0.15">
      <c r="B119" s="3"/>
      <c r="C119" s="4"/>
      <c r="D119" s="4" t="s">
        <v>206</v>
      </c>
      <c r="E119" s="4"/>
      <c r="F119" s="4"/>
      <c r="G119" s="180"/>
      <c r="H119" s="180"/>
      <c r="I119" s="180"/>
      <c r="J119" s="272"/>
      <c r="K119" s="282"/>
      <c r="L119" s="11"/>
      <c r="M119" s="180"/>
    </row>
    <row r="120" spans="2:13" ht="15" customHeight="1" thickBot="1" x14ac:dyDescent="0.2">
      <c r="B120" s="70"/>
      <c r="C120" s="71"/>
      <c r="D120" s="71"/>
      <c r="E120" s="71"/>
      <c r="F120" s="71"/>
      <c r="G120" s="184"/>
      <c r="H120" s="184"/>
      <c r="I120" s="184"/>
      <c r="J120" s="273"/>
      <c r="K120" s="283"/>
      <c r="L120" s="277"/>
      <c r="M120" s="184"/>
    </row>
    <row r="121" spans="2:13" ht="15" customHeight="1" thickTop="1" thickBot="1" x14ac:dyDescent="0.2">
      <c r="B121" s="174"/>
      <c r="C121" s="175"/>
      <c r="D121" s="175"/>
      <c r="E121" s="175" t="s">
        <v>208</v>
      </c>
      <c r="F121" s="175"/>
      <c r="G121" s="186">
        <f>SUM(G115:G120)</f>
        <v>0</v>
      </c>
      <c r="H121" s="186">
        <f>SUM(H115:H120)</f>
        <v>0</v>
      </c>
      <c r="I121" s="186">
        <f t="shared" ref="I121:M121" si="21">SUM(I115:I120)</f>
        <v>0</v>
      </c>
      <c r="J121" s="275">
        <f t="shared" si="21"/>
        <v>0</v>
      </c>
      <c r="K121" s="285">
        <f t="shared" si="21"/>
        <v>0</v>
      </c>
      <c r="L121" s="279">
        <f t="shared" si="21"/>
        <v>0</v>
      </c>
      <c r="M121" s="186">
        <f t="shared" si="21"/>
        <v>0</v>
      </c>
    </row>
    <row r="122" spans="2:13" ht="15" customHeight="1" thickTop="1" thickBot="1" x14ac:dyDescent="0.2">
      <c r="B122" s="176"/>
      <c r="C122" s="177"/>
      <c r="D122" s="177"/>
      <c r="E122" s="177" t="s">
        <v>209</v>
      </c>
      <c r="F122" s="177"/>
      <c r="G122" s="189">
        <f>G113-G121</f>
        <v>0</v>
      </c>
      <c r="H122" s="189">
        <f>H113-H121</f>
        <v>0</v>
      </c>
      <c r="I122" s="187">
        <f t="shared" ref="I122:M122" si="22">I113-I121</f>
        <v>0</v>
      </c>
      <c r="J122" s="276">
        <f t="shared" si="22"/>
        <v>0</v>
      </c>
      <c r="K122" s="284">
        <f t="shared" si="22"/>
        <v>0</v>
      </c>
      <c r="L122" s="280">
        <f t="shared" si="22"/>
        <v>0</v>
      </c>
      <c r="M122" s="187">
        <f t="shared" si="22"/>
        <v>0</v>
      </c>
    </row>
    <row r="123" spans="2:13" ht="15" customHeight="1" x14ac:dyDescent="0.15"/>
    <row r="124" spans="2:13" ht="15" customHeight="1" x14ac:dyDescent="0.15"/>
    <row r="125" spans="2:13" ht="15" customHeight="1" x14ac:dyDescent="0.15"/>
    <row r="126" spans="2:13" ht="15" customHeight="1" x14ac:dyDescent="0.15"/>
    <row r="127" spans="2:13" ht="15" customHeight="1" x14ac:dyDescent="0.15"/>
    <row r="128" spans="2:13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</sheetData>
  <phoneticPr fontId="4"/>
  <conditionalFormatting sqref="G25:H25 G54:H54 G50:H51 G57:H60 G82:H84">
    <cfRule type="expression" dxfId="7" priority="15" stopIfTrue="1">
      <formula>F25="固定費"</formula>
    </cfRule>
    <cfRule type="expression" dxfId="6" priority="16" stopIfTrue="1">
      <formula>F25="変動費"</formula>
    </cfRule>
  </conditionalFormatting>
  <conditionalFormatting sqref="K15:K56">
    <cfRule type="expression" dxfId="5" priority="7" stopIfTrue="1">
      <formula>J15="固定費"</formula>
    </cfRule>
    <cfRule type="expression" dxfId="4" priority="8" stopIfTrue="1">
      <formula>J15="変動費"</formula>
    </cfRule>
  </conditionalFormatting>
  <conditionalFormatting sqref="L15:M56">
    <cfRule type="expression" dxfId="3" priority="3" stopIfTrue="1">
      <formula>K15="固定費"</formula>
    </cfRule>
    <cfRule type="expression" dxfId="2" priority="4" stopIfTrue="1">
      <formula>K15="変動費"</formula>
    </cfRule>
  </conditionalFormatting>
  <conditionalFormatting sqref="I57:M89 I15:J56">
    <cfRule type="expression" dxfId="1" priority="19" stopIfTrue="1">
      <formula>G15="固定費"</formula>
    </cfRule>
    <cfRule type="expression" dxfId="0" priority="20" stopIfTrue="1">
      <formula>G15="変動費"</formula>
    </cfRule>
  </conditionalFormatting>
  <dataValidations count="1">
    <dataValidation type="list" allowBlank="1" showInputMessage="1" showErrorMessage="1" sqref="F17:F49 F52:F53 F62:F81 F86:F87 F89 F55:F56">
      <formula1>"固定費,変動費"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78" orientation="portrait" r:id="rId1"/>
  <rowBreaks count="1" manualBreakCount="1">
    <brk id="6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23"/>
  <sheetViews>
    <sheetView view="pageBreakPreview" zoomScale="70" zoomScaleNormal="70" zoomScaleSheetLayoutView="70" workbookViewId="0">
      <selection activeCell="D69" sqref="D69:L69"/>
    </sheetView>
  </sheetViews>
  <sheetFormatPr defaultRowHeight="13.5" x14ac:dyDescent="0.15"/>
  <cols>
    <col min="1" max="1" width="2.875" customWidth="1"/>
    <col min="2" max="3" width="17.375" bestFit="1" customWidth="1"/>
    <col min="4" max="5" width="15.5" customWidth="1"/>
    <col min="6" max="6" width="16.625" customWidth="1"/>
    <col min="7" max="9" width="17" customWidth="1"/>
    <col min="10" max="10" width="7.25" customWidth="1"/>
    <col min="11" max="11" width="5.75" customWidth="1"/>
    <col min="12" max="12" width="2.5" customWidth="1"/>
  </cols>
  <sheetData>
    <row r="2" spans="1:14" ht="17.25" x14ac:dyDescent="0.15">
      <c r="A2" s="9" t="s">
        <v>289</v>
      </c>
    </row>
    <row r="3" spans="1:14" ht="9" customHeight="1" x14ac:dyDescent="0.15">
      <c r="A3" s="9"/>
    </row>
    <row r="4" spans="1:14" ht="17.25" x14ac:dyDescent="0.15">
      <c r="A4" s="9"/>
      <c r="B4" t="s">
        <v>23</v>
      </c>
    </row>
    <row r="5" spans="1:14" ht="17.25" x14ac:dyDescent="0.15">
      <c r="A5" s="9"/>
      <c r="B5" t="s">
        <v>24</v>
      </c>
    </row>
    <row r="6" spans="1:14" ht="9" customHeight="1" x14ac:dyDescent="0.15"/>
    <row r="7" spans="1:14" ht="13.5" customHeight="1" x14ac:dyDescent="0.15">
      <c r="B7" s="355" t="s">
        <v>47</v>
      </c>
      <c r="C7" s="355" t="s">
        <v>220</v>
      </c>
      <c r="D7" s="354" t="s">
        <v>7</v>
      </c>
      <c r="E7" s="356" t="s">
        <v>11</v>
      </c>
      <c r="F7" s="355" t="s">
        <v>48</v>
      </c>
      <c r="G7" s="354" t="s">
        <v>8</v>
      </c>
      <c r="H7" s="354"/>
      <c r="I7" s="354"/>
      <c r="J7" s="354"/>
      <c r="K7" s="354"/>
      <c r="L7" s="354"/>
      <c r="M7" s="356" t="s">
        <v>22</v>
      </c>
      <c r="N7" s="354" t="s">
        <v>9</v>
      </c>
    </row>
    <row r="8" spans="1:14" x14ac:dyDescent="0.15">
      <c r="B8" s="354"/>
      <c r="C8" s="354"/>
      <c r="D8" s="354"/>
      <c r="E8" s="357"/>
      <c r="F8" s="354"/>
      <c r="G8" s="354" t="s">
        <v>0</v>
      </c>
      <c r="H8" s="354" t="s">
        <v>1</v>
      </c>
      <c r="I8" s="354" t="s">
        <v>3</v>
      </c>
      <c r="J8" s="362" t="s">
        <v>2</v>
      </c>
      <c r="K8" s="362"/>
      <c r="L8" s="362"/>
      <c r="M8" s="357"/>
      <c r="N8" s="354"/>
    </row>
    <row r="9" spans="1:14" x14ac:dyDescent="0.15">
      <c r="B9" s="354"/>
      <c r="C9" s="354"/>
      <c r="D9" s="354"/>
      <c r="E9" s="357"/>
      <c r="F9" s="354"/>
      <c r="G9" s="362"/>
      <c r="H9" s="362"/>
      <c r="I9" s="362"/>
      <c r="J9" s="3" t="s">
        <v>4</v>
      </c>
      <c r="K9" s="4"/>
      <c r="L9" s="5" t="s">
        <v>10</v>
      </c>
      <c r="M9" s="357"/>
      <c r="N9" s="354"/>
    </row>
    <row r="10" spans="1:14" x14ac:dyDescent="0.15">
      <c r="B10" s="354"/>
      <c r="C10" s="354"/>
      <c r="D10" s="354"/>
      <c r="E10" s="358"/>
      <c r="F10" s="354"/>
      <c r="G10" s="6" t="s">
        <v>5</v>
      </c>
      <c r="H10" s="6" t="s">
        <v>5</v>
      </c>
      <c r="I10" s="6" t="s">
        <v>5</v>
      </c>
      <c r="J10" s="353" t="s">
        <v>5</v>
      </c>
      <c r="K10" s="353"/>
      <c r="L10" s="353"/>
      <c r="M10" s="358"/>
      <c r="N10" s="354"/>
    </row>
    <row r="11" spans="1:14" ht="30.75" customHeight="1" x14ac:dyDescent="0.15">
      <c r="B11" s="199"/>
      <c r="C11" s="199"/>
      <c r="D11" s="199"/>
      <c r="E11" s="7"/>
      <c r="F11" s="7"/>
      <c r="G11" s="7"/>
      <c r="H11" s="7"/>
      <c r="I11" s="7"/>
      <c r="J11" s="363"/>
      <c r="K11" s="364"/>
      <c r="L11" s="365"/>
      <c r="M11" s="8"/>
      <c r="N11" s="136"/>
    </row>
    <row r="12" spans="1:14" ht="30.75" customHeight="1" x14ac:dyDescent="0.15">
      <c r="B12" s="199"/>
      <c r="C12" s="199"/>
      <c r="D12" s="199"/>
      <c r="E12" s="7"/>
      <c r="F12" s="7"/>
      <c r="G12" s="7"/>
      <c r="H12" s="7"/>
      <c r="I12" s="7"/>
      <c r="J12" s="363"/>
      <c r="K12" s="364"/>
      <c r="L12" s="365"/>
      <c r="M12" s="8"/>
      <c r="N12" s="136"/>
    </row>
    <row r="13" spans="1:14" ht="30.75" customHeight="1" x14ac:dyDescent="0.15">
      <c r="B13" s="199"/>
      <c r="C13" s="199"/>
      <c r="D13" s="199"/>
      <c r="E13" s="7"/>
      <c r="F13" s="7"/>
      <c r="G13" s="7"/>
      <c r="H13" s="7"/>
      <c r="I13" s="7"/>
      <c r="J13" s="363"/>
      <c r="K13" s="364"/>
      <c r="L13" s="365"/>
      <c r="M13" s="8"/>
      <c r="N13" s="136"/>
    </row>
    <row r="14" spans="1:14" ht="30.75" customHeight="1" x14ac:dyDescent="0.15">
      <c r="B14" s="199"/>
      <c r="C14" s="199"/>
      <c r="D14" s="199"/>
      <c r="E14" s="7"/>
      <c r="F14" s="7"/>
      <c r="G14" s="7"/>
      <c r="H14" s="7"/>
      <c r="I14" s="7"/>
      <c r="J14" s="363"/>
      <c r="K14" s="364"/>
      <c r="L14" s="365"/>
      <c r="M14" s="8"/>
      <c r="N14" s="136"/>
    </row>
    <row r="15" spans="1:14" ht="30.75" customHeight="1" x14ac:dyDescent="0.15">
      <c r="B15" s="199"/>
      <c r="C15" s="199"/>
      <c r="D15" s="199"/>
      <c r="E15" s="7"/>
      <c r="F15" s="7"/>
      <c r="G15" s="7"/>
      <c r="H15" s="7"/>
      <c r="I15" s="7"/>
      <c r="J15" s="363"/>
      <c r="K15" s="364"/>
      <c r="L15" s="365"/>
      <c r="M15" s="8"/>
      <c r="N15" s="136"/>
    </row>
    <row r="16" spans="1:14" ht="30.75" customHeight="1" x14ac:dyDescent="0.15">
      <c r="B16" s="199"/>
      <c r="C16" s="199"/>
      <c r="D16" s="199"/>
      <c r="E16" s="7"/>
      <c r="F16" s="7"/>
      <c r="G16" s="7"/>
      <c r="H16" s="7"/>
      <c r="I16" s="7"/>
      <c r="J16" s="363"/>
      <c r="K16" s="364"/>
      <c r="L16" s="365"/>
      <c r="M16" s="8"/>
      <c r="N16" s="136"/>
    </row>
    <row r="17" spans="2:14" ht="30.75" customHeight="1" x14ac:dyDescent="0.15">
      <c r="B17" s="199"/>
      <c r="C17" s="199"/>
      <c r="D17" s="199"/>
      <c r="E17" s="7"/>
      <c r="F17" s="7"/>
      <c r="G17" s="7"/>
      <c r="H17" s="7"/>
      <c r="I17" s="7"/>
      <c r="J17" s="363"/>
      <c r="K17" s="364"/>
      <c r="L17" s="365"/>
      <c r="M17" s="8"/>
      <c r="N17" s="136"/>
    </row>
    <row r="18" spans="2:14" ht="30.75" customHeight="1" thickBot="1" x14ac:dyDescent="0.2">
      <c r="B18" s="183"/>
      <c r="C18" s="183"/>
      <c r="D18" s="183"/>
      <c r="E18" s="64"/>
      <c r="F18" s="64"/>
      <c r="G18" s="64"/>
      <c r="H18" s="64"/>
      <c r="I18" s="64"/>
      <c r="J18" s="359"/>
      <c r="K18" s="360"/>
      <c r="L18" s="361"/>
      <c r="M18" s="200"/>
      <c r="N18" s="200"/>
    </row>
    <row r="19" spans="2:14" ht="30.75" customHeight="1" thickTop="1" x14ac:dyDescent="0.15">
      <c r="B19" s="366" t="s">
        <v>217</v>
      </c>
      <c r="C19" s="367"/>
      <c r="D19" s="367"/>
      <c r="E19" s="368"/>
      <c r="F19" s="181">
        <f>SUM(F11:F18)</f>
        <v>0</v>
      </c>
      <c r="G19" s="181">
        <f t="shared" ref="G19:L19" si="0">SUM(G11:G18)</f>
        <v>0</v>
      </c>
      <c r="H19" s="181">
        <f t="shared" si="0"/>
        <v>0</v>
      </c>
      <c r="I19" s="181">
        <f t="shared" si="0"/>
        <v>0</v>
      </c>
      <c r="J19" s="372">
        <f t="shared" si="0"/>
        <v>0</v>
      </c>
      <c r="K19" s="373">
        <f t="shared" si="0"/>
        <v>0</v>
      </c>
      <c r="L19" s="374">
        <f t="shared" si="0"/>
        <v>0</v>
      </c>
      <c r="M19" s="201"/>
      <c r="N19" s="181"/>
    </row>
    <row r="20" spans="2:14" ht="30.75" customHeight="1" x14ac:dyDescent="0.15">
      <c r="B20" s="369" t="s">
        <v>219</v>
      </c>
      <c r="C20" s="370"/>
      <c r="D20" s="370"/>
      <c r="E20" s="371"/>
      <c r="F20" s="198"/>
      <c r="G20" s="198"/>
      <c r="H20" s="198"/>
      <c r="I20" s="198"/>
      <c r="J20" s="363"/>
      <c r="K20" s="364"/>
      <c r="L20" s="365"/>
      <c r="M20" s="136"/>
      <c r="N20" s="198"/>
    </row>
    <row r="21" spans="2:14" ht="30.75" customHeight="1" x14ac:dyDescent="0.15">
      <c r="B21" s="369" t="s">
        <v>218</v>
      </c>
      <c r="C21" s="370"/>
      <c r="D21" s="370"/>
      <c r="E21" s="371"/>
      <c r="F21" s="7">
        <f>F19+F20</f>
        <v>0</v>
      </c>
      <c r="G21" s="7">
        <f t="shared" ref="G21:L21" si="1">G19+G20</f>
        <v>0</v>
      </c>
      <c r="H21" s="7">
        <f t="shared" si="1"/>
        <v>0</v>
      </c>
      <c r="I21" s="7">
        <f t="shared" si="1"/>
        <v>0</v>
      </c>
      <c r="J21" s="363">
        <f t="shared" si="1"/>
        <v>0</v>
      </c>
      <c r="K21" s="364">
        <f t="shared" si="1"/>
        <v>0</v>
      </c>
      <c r="L21" s="365">
        <f t="shared" si="1"/>
        <v>0</v>
      </c>
      <c r="M21" s="136"/>
      <c r="N21" s="7"/>
    </row>
    <row r="22" spans="2:14" x14ac:dyDescent="0.15">
      <c r="B22" t="s">
        <v>290</v>
      </c>
    </row>
    <row r="23" spans="2:14" x14ac:dyDescent="0.15"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</row>
  </sheetData>
  <mergeCells count="28">
    <mergeCell ref="J21:L21"/>
    <mergeCell ref="B19:E19"/>
    <mergeCell ref="B21:E21"/>
    <mergeCell ref="B20:E20"/>
    <mergeCell ref="J20:L20"/>
    <mergeCell ref="J19:L19"/>
    <mergeCell ref="J15:L15"/>
    <mergeCell ref="J16:L16"/>
    <mergeCell ref="J17:L17"/>
    <mergeCell ref="J11:L11"/>
    <mergeCell ref="J12:L12"/>
    <mergeCell ref="J13:L13"/>
    <mergeCell ref="B23:N23"/>
    <mergeCell ref="J10:L10"/>
    <mergeCell ref="D7:D10"/>
    <mergeCell ref="C7:C10"/>
    <mergeCell ref="B7:B10"/>
    <mergeCell ref="E7:E10"/>
    <mergeCell ref="J18:L18"/>
    <mergeCell ref="G7:L7"/>
    <mergeCell ref="F7:F10"/>
    <mergeCell ref="N7:N10"/>
    <mergeCell ref="G8:G9"/>
    <mergeCell ref="H8:H9"/>
    <mergeCell ref="I8:I9"/>
    <mergeCell ref="J8:L8"/>
    <mergeCell ref="M7:M10"/>
    <mergeCell ref="J14:L14"/>
  </mergeCells>
  <phoneticPr fontId="4"/>
  <printOptions horizontalCentered="1"/>
  <pageMargins left="0.59055118110236227" right="0.59055118110236227" top="0.98425196850393704" bottom="0.59055118110236227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4"/>
  <sheetViews>
    <sheetView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9" style="45"/>
    <col min="2" max="2" width="3.125" style="45" customWidth="1"/>
    <col min="3" max="3" width="52" style="45" bestFit="1" customWidth="1"/>
    <col min="4" max="4" width="18.625" style="45" bestFit="1" customWidth="1"/>
    <col min="5" max="6" width="14.375" style="45" customWidth="1"/>
    <col min="7" max="7" width="19.5" style="45" customWidth="1"/>
    <col min="8" max="16384" width="9" style="45"/>
  </cols>
  <sheetData>
    <row r="2" spans="2:5" ht="30" customHeight="1" x14ac:dyDescent="0.15">
      <c r="B2" s="197" t="s">
        <v>246</v>
      </c>
    </row>
    <row r="3" spans="2:5" ht="30" customHeight="1" x14ac:dyDescent="0.15">
      <c r="C3" s="286" t="s">
        <v>249</v>
      </c>
      <c r="D3" s="286" t="s">
        <v>250</v>
      </c>
      <c r="E3" s="286" t="s">
        <v>248</v>
      </c>
    </row>
    <row r="4" spans="2:5" ht="30" customHeight="1" x14ac:dyDescent="0.15">
      <c r="C4" s="287" t="s">
        <v>298</v>
      </c>
      <c r="D4" s="304" t="s">
        <v>299</v>
      </c>
      <c r="E4" s="288"/>
    </row>
    <row r="5" spans="2:5" ht="30" customHeight="1" x14ac:dyDescent="0.15">
      <c r="B5" s="51"/>
      <c r="C5" s="287" t="s">
        <v>230</v>
      </c>
      <c r="D5" s="287" t="s">
        <v>229</v>
      </c>
      <c r="E5" s="288"/>
    </row>
    <row r="6" spans="2:5" ht="30" customHeight="1" x14ac:dyDescent="0.15">
      <c r="B6" s="51"/>
      <c r="C6" s="287" t="s">
        <v>239</v>
      </c>
      <c r="D6" s="287"/>
      <c r="E6" s="288"/>
    </row>
    <row r="7" spans="2:5" ht="30" customHeight="1" x14ac:dyDescent="0.15">
      <c r="B7" s="51"/>
      <c r="C7" s="287" t="s">
        <v>240</v>
      </c>
      <c r="D7" s="287"/>
      <c r="E7" s="288"/>
    </row>
    <row r="8" spans="2:5" ht="30" customHeight="1" x14ac:dyDescent="0.15">
      <c r="B8" s="51"/>
      <c r="C8" s="287" t="s">
        <v>241</v>
      </c>
      <c r="D8" s="287"/>
      <c r="E8" s="288"/>
    </row>
    <row r="9" spans="2:5" ht="30" customHeight="1" x14ac:dyDescent="0.15">
      <c r="B9" s="51"/>
      <c r="C9" s="287" t="s">
        <v>242</v>
      </c>
      <c r="D9" s="287"/>
      <c r="E9" s="288"/>
    </row>
    <row r="10" spans="2:5" ht="30" customHeight="1" x14ac:dyDescent="0.15">
      <c r="B10" s="51"/>
      <c r="C10" s="287" t="s">
        <v>297</v>
      </c>
      <c r="D10" s="287"/>
      <c r="E10" s="288"/>
    </row>
    <row r="11" spans="2:5" ht="30" customHeight="1" x14ac:dyDescent="0.15">
      <c r="B11" s="51"/>
      <c r="C11" s="287" t="s">
        <v>243</v>
      </c>
      <c r="D11" s="287"/>
      <c r="E11" s="288"/>
    </row>
    <row r="12" spans="2:5" ht="30" customHeight="1" x14ac:dyDescent="0.15">
      <c r="B12" s="51"/>
      <c r="C12" s="287" t="s">
        <v>244</v>
      </c>
      <c r="D12" s="287"/>
      <c r="E12" s="288"/>
    </row>
    <row r="13" spans="2:5" ht="30" customHeight="1" x14ac:dyDescent="0.15">
      <c r="B13" s="51"/>
      <c r="C13" s="287" t="s">
        <v>245</v>
      </c>
      <c r="D13" s="287"/>
      <c r="E13" s="288"/>
    </row>
    <row r="14" spans="2:5" ht="30" customHeight="1" x14ac:dyDescent="0.15">
      <c r="C14" s="287" t="s">
        <v>233</v>
      </c>
      <c r="D14" s="287" t="s">
        <v>231</v>
      </c>
      <c r="E14" s="288"/>
    </row>
    <row r="15" spans="2:5" ht="30" customHeight="1" x14ac:dyDescent="0.15">
      <c r="C15" s="287" t="s">
        <v>235</v>
      </c>
      <c r="D15" s="287" t="s">
        <v>232</v>
      </c>
      <c r="E15" s="288"/>
    </row>
    <row r="16" spans="2:5" ht="30" customHeight="1" x14ac:dyDescent="0.15">
      <c r="C16" s="287" t="s">
        <v>236</v>
      </c>
      <c r="D16" s="287" t="s">
        <v>234</v>
      </c>
      <c r="E16" s="288"/>
    </row>
    <row r="17" spans="2:5" ht="30" customHeight="1" x14ac:dyDescent="0.15">
      <c r="C17" s="287" t="s">
        <v>237</v>
      </c>
      <c r="D17" s="287"/>
      <c r="E17" s="288"/>
    </row>
    <row r="18" spans="2:5" ht="30" customHeight="1" x14ac:dyDescent="0.15">
      <c r="C18" s="287" t="s">
        <v>238</v>
      </c>
      <c r="D18" s="287"/>
      <c r="E18" s="288"/>
    </row>
    <row r="19" spans="2:5" ht="30" customHeight="1" x14ac:dyDescent="0.15">
      <c r="C19" s="287" t="s">
        <v>247</v>
      </c>
      <c r="D19" s="287"/>
      <c r="E19" s="288"/>
    </row>
    <row r="20" spans="2:5" ht="12" customHeight="1" x14ac:dyDescent="0.15"/>
    <row r="21" spans="2:5" x14ac:dyDescent="0.15">
      <c r="B21" s="45" t="s">
        <v>25</v>
      </c>
    </row>
    <row r="22" spans="2:5" ht="27" customHeight="1" x14ac:dyDescent="0.15">
      <c r="B22" s="45" t="s">
        <v>26</v>
      </c>
    </row>
    <row r="23" spans="2:5" ht="25.5" customHeight="1" x14ac:dyDescent="0.15">
      <c r="B23" s="45" t="s">
        <v>49</v>
      </c>
    </row>
    <row r="24" spans="2:5" ht="25.5" customHeight="1" x14ac:dyDescent="0.15">
      <c r="B24" s="45" t="s">
        <v>50</v>
      </c>
    </row>
  </sheetData>
  <phoneticPr fontId="4"/>
  <dataValidations count="2">
    <dataValidation type="list" allowBlank="1" showInputMessage="1" showErrorMessage="1" sqref="E14:E16">
      <formula1>""""",✔"</formula1>
    </dataValidation>
    <dataValidation type="list" allowBlank="1" showInputMessage="1" showErrorMessage="1" sqref="E17:E19 E4:E13">
      <formula1>"✔"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15" zoomScaleNormal="100" zoomScaleSheetLayoutView="100" workbookViewId="0">
      <selection activeCell="H46" sqref="H46"/>
    </sheetView>
  </sheetViews>
  <sheetFormatPr defaultRowHeight="13.5" x14ac:dyDescent="0.15"/>
  <cols>
    <col min="1" max="1" width="3.125" customWidth="1"/>
    <col min="2" max="2" width="18.5" customWidth="1"/>
    <col min="3" max="3" width="24.625" customWidth="1"/>
    <col min="4" max="4" width="12.625" customWidth="1"/>
    <col min="5" max="5" width="12.625" style="14" customWidth="1"/>
    <col min="6" max="6" width="12.625" customWidth="1"/>
    <col min="7" max="7" width="8.625" customWidth="1"/>
  </cols>
  <sheetData>
    <row r="1" spans="1:7" x14ac:dyDescent="0.15">
      <c r="A1" t="s">
        <v>256</v>
      </c>
    </row>
    <row r="2" spans="1:7" ht="21" x14ac:dyDescent="0.15">
      <c r="A2" s="375" t="s">
        <v>27</v>
      </c>
      <c r="B2" s="375"/>
      <c r="C2" s="375"/>
      <c r="D2" s="375"/>
      <c r="E2" s="375"/>
      <c r="F2" s="375"/>
      <c r="G2" s="297"/>
    </row>
    <row r="3" spans="1:7" ht="6" customHeight="1" x14ac:dyDescent="0.15">
      <c r="B3" s="297"/>
      <c r="C3" s="297"/>
      <c r="D3" s="297"/>
      <c r="E3" s="297"/>
      <c r="F3" s="297"/>
      <c r="G3" s="297"/>
    </row>
    <row r="4" spans="1:7" ht="14.25" x14ac:dyDescent="0.15">
      <c r="A4" s="15" t="s">
        <v>28</v>
      </c>
      <c r="B4" s="15"/>
    </row>
    <row r="6" spans="1:7" ht="14.25" x14ac:dyDescent="0.15">
      <c r="A6" s="15" t="s">
        <v>29</v>
      </c>
      <c r="B6" s="15"/>
    </row>
    <row r="8" spans="1:7" x14ac:dyDescent="0.15">
      <c r="A8" t="s">
        <v>285</v>
      </c>
    </row>
    <row r="9" spans="1:7" x14ac:dyDescent="0.15">
      <c r="F9" s="44" t="s">
        <v>30</v>
      </c>
    </row>
    <row r="10" spans="1:7" x14ac:dyDescent="0.15">
      <c r="A10" s="5"/>
      <c r="B10" s="295" t="s">
        <v>31</v>
      </c>
      <c r="C10" s="296" t="s">
        <v>32</v>
      </c>
      <c r="D10" s="295" t="s">
        <v>33</v>
      </c>
      <c r="E10" s="298" t="s">
        <v>34</v>
      </c>
      <c r="F10" s="295" t="s">
        <v>35</v>
      </c>
      <c r="G10" s="295" t="s">
        <v>36</v>
      </c>
    </row>
    <row r="11" spans="1:7" x14ac:dyDescent="0.15">
      <c r="A11" s="5"/>
      <c r="B11" s="17"/>
      <c r="C11" s="18"/>
      <c r="D11" s="7"/>
      <c r="E11" s="19"/>
      <c r="F11" s="7"/>
      <c r="G11" s="7"/>
    </row>
    <row r="12" spans="1:7" x14ac:dyDescent="0.15">
      <c r="A12" s="5"/>
      <c r="B12" s="17"/>
      <c r="C12" s="7"/>
      <c r="D12" s="7"/>
      <c r="E12" s="19"/>
      <c r="F12" s="7"/>
      <c r="G12" s="7"/>
    </row>
    <row r="13" spans="1:7" x14ac:dyDescent="0.15">
      <c r="A13" s="5"/>
      <c r="B13" s="20"/>
      <c r="C13" s="21"/>
      <c r="D13" s="7"/>
      <c r="E13" s="16"/>
      <c r="F13" s="7"/>
      <c r="G13" s="7"/>
    </row>
    <row r="14" spans="1:7" x14ac:dyDescent="0.15">
      <c r="A14" s="5"/>
      <c r="B14" s="20"/>
      <c r="C14" s="21"/>
      <c r="D14" s="7"/>
      <c r="E14" s="16"/>
      <c r="F14" s="7"/>
      <c r="G14" s="7"/>
    </row>
    <row r="15" spans="1:7" x14ac:dyDescent="0.15">
      <c r="A15" s="5"/>
      <c r="B15" s="20"/>
      <c r="C15" s="21"/>
      <c r="D15" s="7"/>
      <c r="E15" s="16"/>
      <c r="F15" s="7"/>
      <c r="G15" s="7"/>
    </row>
    <row r="16" spans="1:7" x14ac:dyDescent="0.15">
      <c r="A16" s="5"/>
      <c r="B16" s="20"/>
      <c r="C16" s="21"/>
      <c r="D16" s="7"/>
      <c r="E16" s="16"/>
      <c r="F16" s="7"/>
      <c r="G16" s="7"/>
    </row>
    <row r="17" spans="1:7" x14ac:dyDescent="0.15">
      <c r="A17" s="5"/>
      <c r="B17" s="20"/>
      <c r="C17" s="21"/>
      <c r="D17" s="7"/>
      <c r="E17" s="16"/>
      <c r="F17" s="7"/>
      <c r="G17" s="7"/>
    </row>
    <row r="18" spans="1:7" x14ac:dyDescent="0.15">
      <c r="A18" s="5"/>
      <c r="B18" s="23"/>
      <c r="C18" s="21"/>
      <c r="D18" s="7"/>
      <c r="E18" s="16"/>
      <c r="F18" s="7"/>
      <c r="G18" s="7"/>
    </row>
    <row r="19" spans="1:7" x14ac:dyDescent="0.15">
      <c r="A19" s="5"/>
      <c r="B19" s="20"/>
      <c r="C19" s="21"/>
      <c r="D19" s="7"/>
      <c r="E19" s="16"/>
      <c r="F19" s="7"/>
      <c r="G19" s="7"/>
    </row>
    <row r="20" spans="1:7" x14ac:dyDescent="0.15">
      <c r="A20" s="5"/>
      <c r="B20" s="20"/>
      <c r="C20" s="21"/>
      <c r="D20" s="7"/>
      <c r="E20" s="16"/>
      <c r="F20" s="7"/>
      <c r="G20" s="7"/>
    </row>
    <row r="21" spans="1:7" x14ac:dyDescent="0.15">
      <c r="A21" s="5"/>
      <c r="B21" s="23"/>
      <c r="C21" s="22"/>
      <c r="D21" s="7"/>
      <c r="E21" s="16"/>
      <c r="F21" s="7"/>
      <c r="G21" s="7"/>
    </row>
    <row r="22" spans="1:7" x14ac:dyDescent="0.15">
      <c r="A22" s="5"/>
      <c r="B22" s="20"/>
      <c r="C22" s="22"/>
      <c r="D22" s="7"/>
      <c r="E22" s="16"/>
      <c r="F22" s="7"/>
      <c r="G22" s="7"/>
    </row>
    <row r="23" spans="1:7" x14ac:dyDescent="0.15">
      <c r="A23" s="5"/>
      <c r="B23" s="20"/>
      <c r="C23" s="22"/>
      <c r="D23" s="7"/>
      <c r="E23" s="16"/>
      <c r="F23" s="7"/>
      <c r="G23" s="7"/>
    </row>
    <row r="24" spans="1:7" x14ac:dyDescent="0.15">
      <c r="A24" s="5"/>
      <c r="B24" s="23"/>
      <c r="C24" s="22"/>
      <c r="D24" s="24"/>
      <c r="E24" s="16"/>
      <c r="F24" s="7"/>
      <c r="G24" s="7"/>
    </row>
    <row r="25" spans="1:7" x14ac:dyDescent="0.15">
      <c r="A25" s="5"/>
      <c r="B25" s="25"/>
      <c r="C25" s="22"/>
      <c r="D25" s="24"/>
      <c r="E25" s="16"/>
      <c r="F25" s="7"/>
      <c r="G25" s="7"/>
    </row>
    <row r="26" spans="1:7" x14ac:dyDescent="0.15">
      <c r="A26" s="5"/>
      <c r="B26" s="25"/>
      <c r="C26" s="22"/>
      <c r="D26" s="26"/>
      <c r="E26" s="16"/>
      <c r="F26" s="7"/>
      <c r="G26" s="7"/>
    </row>
    <row r="27" spans="1:7" x14ac:dyDescent="0.15">
      <c r="A27" s="5"/>
      <c r="B27" s="27"/>
      <c r="C27" s="28"/>
      <c r="D27" s="24"/>
      <c r="E27" s="19"/>
      <c r="F27" s="7"/>
      <c r="G27" s="7"/>
    </row>
    <row r="28" spans="1:7" x14ac:dyDescent="0.15">
      <c r="A28" s="5"/>
      <c r="B28" s="27"/>
      <c r="C28" s="28"/>
      <c r="D28" s="24"/>
      <c r="E28" s="16"/>
      <c r="F28" s="7"/>
      <c r="G28" s="7"/>
    </row>
    <row r="29" spans="1:7" x14ac:dyDescent="0.15">
      <c r="A29" s="5"/>
      <c r="B29" s="27"/>
      <c r="C29" s="28"/>
      <c r="D29" s="24"/>
      <c r="E29" s="16"/>
      <c r="F29" s="7"/>
      <c r="G29" s="7"/>
    </row>
    <row r="30" spans="1:7" x14ac:dyDescent="0.15">
      <c r="A30" s="5"/>
      <c r="B30" s="17"/>
      <c r="C30" s="29"/>
      <c r="D30" s="24"/>
      <c r="E30" s="16"/>
      <c r="F30" s="7"/>
      <c r="G30" s="7"/>
    </row>
    <row r="31" spans="1:7" x14ac:dyDescent="0.15">
      <c r="A31" s="5"/>
      <c r="B31" s="17"/>
      <c r="C31" s="29"/>
      <c r="D31" s="7"/>
      <c r="E31" s="16"/>
      <c r="F31" s="7"/>
      <c r="G31" s="7"/>
    </row>
    <row r="32" spans="1:7" x14ac:dyDescent="0.15">
      <c r="A32" s="5"/>
      <c r="B32" s="30"/>
      <c r="C32" s="7"/>
      <c r="D32" s="7"/>
      <c r="E32" s="19"/>
      <c r="F32" s="7"/>
      <c r="G32" s="7"/>
    </row>
    <row r="33" spans="1:7" x14ac:dyDescent="0.15">
      <c r="A33" s="5"/>
      <c r="B33" s="30"/>
      <c r="C33" s="13"/>
      <c r="D33" s="31"/>
      <c r="E33" s="16"/>
      <c r="F33" s="7"/>
      <c r="G33" s="7"/>
    </row>
    <row r="34" spans="1:7" x14ac:dyDescent="0.15">
      <c r="A34" s="5"/>
      <c r="B34" s="30"/>
      <c r="C34" s="7"/>
      <c r="D34" s="31"/>
      <c r="E34" s="16"/>
      <c r="F34" s="7"/>
      <c r="G34" s="7"/>
    </row>
    <row r="35" spans="1:7" x14ac:dyDescent="0.15">
      <c r="A35" s="5"/>
      <c r="B35" s="30"/>
      <c r="C35" s="7"/>
      <c r="D35" s="31"/>
      <c r="E35" s="16"/>
      <c r="F35" s="7"/>
      <c r="G35" s="7"/>
    </row>
    <row r="36" spans="1:7" x14ac:dyDescent="0.15">
      <c r="A36" s="5"/>
      <c r="B36" s="30"/>
      <c r="C36" s="7"/>
      <c r="D36" s="7"/>
      <c r="E36" s="19"/>
      <c r="F36" s="7"/>
      <c r="G36" s="7"/>
    </row>
    <row r="37" spans="1:7" x14ac:dyDescent="0.15">
      <c r="A37" s="5"/>
      <c r="B37" s="30"/>
      <c r="C37" s="7"/>
      <c r="D37" s="31"/>
      <c r="E37" s="16"/>
      <c r="F37" s="7"/>
      <c r="G37" s="7"/>
    </row>
    <row r="38" spans="1:7" x14ac:dyDescent="0.15">
      <c r="A38" s="5"/>
      <c r="B38" s="7" t="s">
        <v>37</v>
      </c>
      <c r="C38" s="7"/>
      <c r="D38" s="7"/>
      <c r="E38" s="16"/>
      <c r="F38" s="7"/>
      <c r="G38" s="7"/>
    </row>
    <row r="39" spans="1:7" x14ac:dyDescent="0.15">
      <c r="A39" s="5"/>
      <c r="B39" s="7" t="s">
        <v>38</v>
      </c>
      <c r="C39" s="7"/>
      <c r="D39" s="7"/>
      <c r="E39" s="16"/>
      <c r="F39" s="7"/>
      <c r="G39" s="7"/>
    </row>
    <row r="40" spans="1:7" x14ac:dyDescent="0.15">
      <c r="A40" s="5"/>
      <c r="B40" s="7" t="s">
        <v>39</v>
      </c>
      <c r="C40" s="7"/>
      <c r="D40" s="7"/>
      <c r="E40" s="16"/>
      <c r="F40" s="7"/>
      <c r="G40" s="7"/>
    </row>
    <row r="41" spans="1:7" x14ac:dyDescent="0.15">
      <c r="B41" t="s">
        <v>291</v>
      </c>
    </row>
    <row r="43" spans="1:7" x14ac:dyDescent="0.15">
      <c r="A43" t="s">
        <v>284</v>
      </c>
    </row>
    <row r="44" spans="1:7" x14ac:dyDescent="0.15">
      <c r="B44" s="12" t="s">
        <v>40</v>
      </c>
      <c r="C44" s="12" t="s">
        <v>41</v>
      </c>
      <c r="D44" s="12" t="s">
        <v>42</v>
      </c>
      <c r="E44" s="32" t="s">
        <v>43</v>
      </c>
      <c r="F44" s="12" t="s">
        <v>44</v>
      </c>
    </row>
    <row r="45" spans="1:7" x14ac:dyDescent="0.15">
      <c r="B45" s="33"/>
      <c r="C45" s="33"/>
      <c r="D45" s="33"/>
      <c r="E45" s="34"/>
      <c r="F45" s="35"/>
    </row>
    <row r="46" spans="1:7" x14ac:dyDescent="0.15">
      <c r="B46" s="36"/>
      <c r="C46" s="36"/>
      <c r="D46" s="36"/>
      <c r="E46" s="37"/>
      <c r="F46" s="38"/>
    </row>
    <row r="47" spans="1:7" x14ac:dyDescent="0.15">
      <c r="B47" s="36"/>
      <c r="C47" s="36"/>
      <c r="D47" s="36"/>
      <c r="E47" s="37"/>
      <c r="F47" s="38"/>
    </row>
    <row r="48" spans="1:7" x14ac:dyDescent="0.15">
      <c r="B48" s="36"/>
      <c r="C48" s="36"/>
      <c r="D48" s="36"/>
      <c r="E48" s="37"/>
      <c r="F48" s="38"/>
    </row>
    <row r="49" spans="2:6" x14ac:dyDescent="0.15">
      <c r="B49" s="36"/>
      <c r="C49" s="36"/>
      <c r="D49" s="36"/>
      <c r="E49" s="37"/>
      <c r="F49" s="38"/>
    </row>
    <row r="50" spans="2:6" x14ac:dyDescent="0.15">
      <c r="B50" s="36"/>
      <c r="C50" s="36"/>
      <c r="D50" s="36"/>
      <c r="E50" s="37"/>
      <c r="F50" s="38"/>
    </row>
    <row r="51" spans="2:6" x14ac:dyDescent="0.15">
      <c r="B51" s="36"/>
      <c r="C51" s="36"/>
      <c r="D51" s="36"/>
      <c r="E51" s="37"/>
      <c r="F51" s="38"/>
    </row>
    <row r="52" spans="2:6" x14ac:dyDescent="0.15">
      <c r="B52" s="36"/>
      <c r="C52" s="36"/>
      <c r="D52" s="36"/>
      <c r="E52" s="37"/>
      <c r="F52" s="38"/>
    </row>
    <row r="53" spans="2:6" x14ac:dyDescent="0.15">
      <c r="B53" s="36"/>
      <c r="C53" s="36"/>
      <c r="D53" s="36"/>
      <c r="E53" s="37"/>
      <c r="F53" s="38"/>
    </row>
    <row r="54" spans="2:6" ht="14.25" thickBot="1" x14ac:dyDescent="0.2">
      <c r="B54" s="39"/>
      <c r="C54" s="39"/>
      <c r="D54" s="39"/>
      <c r="E54" s="40"/>
      <c r="F54" s="41"/>
    </row>
    <row r="55" spans="2:6" ht="14.25" thickTop="1" x14ac:dyDescent="0.15">
      <c r="B55" s="1" t="s">
        <v>6</v>
      </c>
      <c r="C55" s="1"/>
      <c r="D55" s="1"/>
      <c r="E55" s="42"/>
      <c r="F55" s="43">
        <f>SUM(F45:F54)</f>
        <v>0</v>
      </c>
    </row>
    <row r="56" spans="2:6" x14ac:dyDescent="0.15">
      <c r="B56" t="s">
        <v>292</v>
      </c>
    </row>
    <row r="57" spans="2:6" x14ac:dyDescent="0.15">
      <c r="B57" t="s">
        <v>45</v>
      </c>
    </row>
    <row r="58" spans="2:6" x14ac:dyDescent="0.15">
      <c r="B58" t="s">
        <v>46</v>
      </c>
    </row>
    <row r="59" spans="2:6" x14ac:dyDescent="0.15">
      <c r="B59" t="s">
        <v>293</v>
      </c>
    </row>
  </sheetData>
  <mergeCells count="1">
    <mergeCell ref="A2:F2"/>
  </mergeCells>
  <phoneticPr fontId="4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基本情報</vt:lpstr>
      <vt:lpstr>事業活用による変化</vt:lpstr>
      <vt:lpstr>生産計画</vt:lpstr>
      <vt:lpstr>収支計画</vt:lpstr>
      <vt:lpstr>機械施設整備計画</vt:lpstr>
      <vt:lpstr>書類確認</vt:lpstr>
      <vt:lpstr>別紙２</vt:lpstr>
      <vt:lpstr>基本情報!Print_Area</vt:lpstr>
      <vt:lpstr>機械施設整備計画!Print_Area</vt:lpstr>
      <vt:lpstr>事業活用による変化!Print_Area</vt:lpstr>
      <vt:lpstr>収支計画!Print_Area</vt:lpstr>
      <vt:lpstr>書類確認!Print_Area</vt:lpstr>
      <vt:lpstr>生産計画!Print_Area</vt:lpstr>
      <vt:lpstr>別紙２!Print_Area</vt:lpstr>
      <vt:lpstr>基本情報!Print_Titles</vt:lpstr>
      <vt:lpstr>収支計画!Print_Titles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2019-06-03T10:39:32Z</dcterms:created>
  <dcterms:modified xsi:type="dcterms:W3CDTF">2025-03-27T11:09:37Z</dcterms:modified>
</cp:coreProperties>
</file>