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17\市町村課共通\50財務\02公営企業会計\01_決算状況調査\①全般\R3実施・公営企業決算統計関係\22 経営比較分析表\03 公営企業に係る経営比較分析表(令和2年度決算）の分析等について\03 市町村等回答\33 美里町★☆\"/>
    </mc:Choice>
  </mc:AlternateContent>
  <workbookProtection workbookAlgorithmName="SHA-512" workbookHashValue="jpgyBaDJZ2079PVAFjrDYulopooy1M3FUbXQsJhUAf11ckp43UtTq4i7DsNYGWLZodalogBdqpha/q7E6p12Lg==" workbookSaltValue="z1M+8PEY6ELuryKdkNc6Lw=="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T6" i="5"/>
  <c r="S6" i="5"/>
  <c r="R6" i="5"/>
  <c r="AL8" i="4" s="1"/>
  <c r="Q6" i="5"/>
  <c r="P6" i="5"/>
  <c r="P10" i="4" s="1"/>
  <c r="O6" i="5"/>
  <c r="N6" i="5"/>
  <c r="B10" i="4" s="1"/>
  <c r="M6" i="5"/>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L10" i="4"/>
  <c r="W10" i="4"/>
  <c r="I10" i="4"/>
  <c r="BB8" i="4"/>
  <c r="AT8" i="4"/>
  <c r="AD8" i="4"/>
  <c r="W8" i="4"/>
  <c r="P8" i="4"/>
  <c r="B8" i="4"/>
  <c r="B6" i="4"/>
</calcChain>
</file>

<file path=xl/sharedStrings.xml><?xml version="1.0" encoding="utf-8"?>
<sst xmlns="http://schemas.openxmlformats.org/spreadsheetml/2006/main" count="228" uniqueCount="113">
  <si>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</si>
  <si>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</si>
  <si>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</si>
  <si>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</si>
  <si>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</si>
  <si>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</si>
  <si>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</si>
  <si>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</si>
  <si>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</si>
  <si>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</si>
  <si>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</si>
  <si>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</si>
  <si>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</si>
  <si>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</si>
  <si>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</si>
  <si>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</si>
  <si>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</si>
  <si>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</si>
  <si>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</si>
  <si>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</si>
  <si>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</si>
  <si>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</si>
  <si>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</si>
  <si>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</si>
  <si>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</si>
  <si>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</si>
  <si>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</si>
  <si>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</si>
  <si>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</si>
  <si>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</si>
  <si>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</si>
  <si>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</si>
  <si>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</si>
  <si>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</si>
  <si>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</si>
  <si>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</si>
  <si>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</si>
  <si>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</si>
  <si>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</si>
  <si>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</si>
  <si>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</si>
  <si>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</si>
  <si>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</si>
  <si>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</si>
  <si>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</si>
  <si>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</si>
  <si>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</si>
  <si>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</si>
  <si>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</si>
  <si>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</si>
  <si>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</si>
  <si>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</si>
  <si>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</si>
  <si>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</si>
  <si>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</si>
  <si>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</si>
  <si>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</si>
  <si>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</si>
  <si>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</si>
  <si>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</si>
  <si>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</si>
  <si>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</si>
  <si>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</si>
  <si>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</si>
  <si>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</si>
  <si>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</si>
  <si>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</si>
  <si>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</si>
  <si>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</si>
  <si>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</si>
  <si>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</si>
  <si>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</si>
  <si>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</si>
  <si>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</si>
  <si>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</si>
  <si>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</si>
  <si>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</si>
  <si>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</si>
  <si>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</si>
  <si>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</si>
  <si>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</si>
  <si>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</si>
  <si>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</si>
  <si>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</si>
  <si>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</si>
  <si>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</si>
  <si>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</si>
  <si>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</si>
  <si>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</si>
  <si>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</si>
  <si>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</si>
  <si>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</si>
  <si>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</si>
  <si>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美里町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</si>
  <si>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</si>
  <si>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</si>
  <si>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</si>
  <si>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</si>
  <si>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</si>
  <si>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</si>
  <si>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</si>
  <si>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</si>
  <si>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</si>
  <si>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</si>
  <si>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</si>
  <si>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</si>
  <si>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</si>
  <si>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</si>
  <si>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</si>
  <si>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</si>
  <si>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 有形固定資産減価償却率は41.72％となった。資産額が大きい浄水施設などが比較的新しいため、類似団体平均及び全国平均と比較して低い水準にある。
　一方で管路の老朽化は進行しており、管路経年化率は30.23％となった。類似団体平均及び全国平均に比べ高い水準にあることから、老朽管の早期更新が求められている。
　また、管路更新率は0.61％となった。令和元年度からの繰越工事の完了により、前年度に比べて増加したものの、令和２年度に予定していた更新延長には達しておらず、更新ペースの見直しが必要となっている。</t>
    <rPh sb="74" eb="76">
      <t>イッポウ</t>
    </rPh>
    <rPh sb="77" eb="79">
      <t>カンロ</t>
    </rPh>
    <rPh sb="80" eb="83">
      <t>ロウキュウカ</t>
    </rPh>
    <rPh sb="84" eb="86">
      <t>シンコウ</t>
    </rPh>
    <rPh sb="136" eb="138">
      <t>ロウキュウ</t>
    </rPh>
    <rPh sb="138" eb="139">
      <t>カン</t>
    </rPh>
    <rPh sb="140" eb="142">
      <t>ソウキ</t>
    </rPh>
    <rPh sb="142" eb="144">
      <t>コウシン</t>
    </rPh>
    <rPh sb="145" eb="146">
      <t>モト</t>
    </rPh>
    <rPh sb="174" eb="176">
      <t>レイワ</t>
    </rPh>
    <rPh sb="176" eb="177">
      <t>ガン</t>
    </rPh>
    <rPh sb="177" eb="179">
      <t>ネンド</t>
    </rPh>
    <rPh sb="182" eb="184">
      <t>クリコシ</t>
    </rPh>
    <rPh sb="184" eb="186">
      <t>コウジ</t>
    </rPh>
    <rPh sb="187" eb="189">
      <t>カンリョウ</t>
    </rPh>
    <rPh sb="193" eb="196">
      <t>ゼンネンド</t>
    </rPh>
    <rPh sb="197" eb="198">
      <t>クラ</t>
    </rPh>
    <rPh sb="200" eb="202">
      <t>ゾウカ</t>
    </rPh>
    <rPh sb="208" eb="210">
      <t>レイワ</t>
    </rPh>
    <rPh sb="211" eb="213">
      <t>ネンド</t>
    </rPh>
    <rPh sb="214" eb="216">
      <t>ヨテイ</t>
    </rPh>
    <rPh sb="220" eb="222">
      <t>コウシン</t>
    </rPh>
    <rPh sb="222" eb="224">
      <t>エンチョウ</t>
    </rPh>
    <rPh sb="226" eb="227">
      <t>タッ</t>
    </rPh>
    <rPh sb="233" eb="235">
      <t>コウシン</t>
    </rPh>
    <rPh sb="239" eb="241">
      <t>ミナオ</t>
    </rPh>
    <rPh sb="243" eb="245">
      <t>ヒツヨウ</t>
    </rPh>
    <phoneticPr fontId="4"/>
  </si>
  <si>
    <t>　令和元年１０月に水道料金改定を実施し、収入の安定化を図ったものの、給水人口の減少や水需要の低下により給水収益が伸び悩んでいる。新型コロナウイルス感染症の影響と思われる水道の使用傾向の変化が見られることから、今後、それらの影響を注視していく必要がある。
　修繕費等の維持管理経費が増加傾向にあり、経常収支比率や給水原価といった指標について、今後も厳しい状況が見込まれる。
　また、管路の老朽化による漏水により有収率が伸び悩んでおり、管路経年化率も高い水準にあることから、老朽管更新を早急に進めたいところであるが、管路以外の資産も老朽化が進んでおり、事業の優先度の検討や施設の最適化を行うなど、計画的・効率的な事業実施が求められている。
　資産の更新の主たる財源である企業債は、企業債残高対給水収益比率が類似団体平均及び全国平均に比べ、依然として高い状況である。企業債の借入額と償還額のバランスをとり、企業債残高を減少させることが必要がある。
　今後については、持続可能な経営を行うため、適正な料金水準の検証、各業務の費用対効果の検証を行い、経営基盤の強化を図る。</t>
    <rPh sb="1" eb="3">
      <t>レイワ</t>
    </rPh>
    <rPh sb="3" eb="4">
      <t>ガン</t>
    </rPh>
    <rPh sb="4" eb="5">
      <t>ネン</t>
    </rPh>
    <rPh sb="7" eb="8">
      <t>ガツ</t>
    </rPh>
    <rPh sb="9" eb="11">
      <t>スイドウ</t>
    </rPh>
    <rPh sb="11" eb="13">
      <t>リョウキン</t>
    </rPh>
    <rPh sb="13" eb="15">
      <t>カイテイ</t>
    </rPh>
    <rPh sb="16" eb="18">
      <t>ジッシ</t>
    </rPh>
    <rPh sb="20" eb="22">
      <t>シュウニュウ</t>
    </rPh>
    <rPh sb="23" eb="25">
      <t>アンテイ</t>
    </rPh>
    <rPh sb="25" eb="26">
      <t>カ</t>
    </rPh>
    <rPh sb="27" eb="28">
      <t>ハカ</t>
    </rPh>
    <rPh sb="51" eb="53">
      <t>キュウスイ</t>
    </rPh>
    <rPh sb="53" eb="55">
      <t>シュウエキ</t>
    </rPh>
    <rPh sb="64" eb="66">
      <t>シンガタ</t>
    </rPh>
    <rPh sb="73" eb="76">
      <t>カンセンショウ</t>
    </rPh>
    <rPh sb="77" eb="79">
      <t>エイキョウ</t>
    </rPh>
    <rPh sb="80" eb="81">
      <t>オモ</t>
    </rPh>
    <rPh sb="84" eb="86">
      <t>スイドウ</t>
    </rPh>
    <rPh sb="87" eb="89">
      <t>シヨウ</t>
    </rPh>
    <rPh sb="89" eb="91">
      <t>ケイコウ</t>
    </rPh>
    <rPh sb="92" eb="94">
      <t>ヘンカ</t>
    </rPh>
    <rPh sb="95" eb="96">
      <t>ミ</t>
    </rPh>
    <rPh sb="104" eb="106">
      <t>コンゴ</t>
    </rPh>
    <rPh sb="111" eb="113">
      <t>エイキョウ</t>
    </rPh>
    <rPh sb="114" eb="116">
      <t>チュウシ</t>
    </rPh>
    <rPh sb="120" eb="122">
      <t>ヒツヨウ</t>
    </rPh>
    <rPh sb="128" eb="130">
      <t>シュウゼン</t>
    </rPh>
    <rPh sb="130" eb="131">
      <t>ヒ</t>
    </rPh>
    <rPh sb="131" eb="132">
      <t>トウ</t>
    </rPh>
    <rPh sb="133" eb="135">
      <t>イジ</t>
    </rPh>
    <rPh sb="135" eb="137">
      <t>カンリ</t>
    </rPh>
    <rPh sb="137" eb="139">
      <t>ケイヒ</t>
    </rPh>
    <rPh sb="140" eb="142">
      <t>ゾウカ</t>
    </rPh>
    <rPh sb="142" eb="144">
      <t>ケイコウ</t>
    </rPh>
    <rPh sb="148" eb="150">
      <t>ケイジョウ</t>
    </rPh>
    <rPh sb="150" eb="152">
      <t>シュウシ</t>
    </rPh>
    <rPh sb="152" eb="154">
      <t>ヒリツ</t>
    </rPh>
    <rPh sb="155" eb="157">
      <t>キュウスイ</t>
    </rPh>
    <rPh sb="157" eb="159">
      <t>ゲンカ</t>
    </rPh>
    <rPh sb="163" eb="165">
      <t>シヒョウ</t>
    </rPh>
    <rPh sb="170" eb="172">
      <t>コンゴ</t>
    </rPh>
    <rPh sb="173" eb="174">
      <t>キビ</t>
    </rPh>
    <rPh sb="176" eb="178">
      <t>ジョウキョウ</t>
    </rPh>
    <rPh sb="179" eb="181">
      <t>ミコ</t>
    </rPh>
    <rPh sb="208" eb="209">
      <t>ノ</t>
    </rPh>
    <rPh sb="210" eb="211">
      <t>ナヤ</t>
    </rPh>
    <rPh sb="223" eb="224">
      <t>タカ</t>
    </rPh>
    <rPh sb="225" eb="227">
      <t>スイジュン</t>
    </rPh>
    <rPh sb="256" eb="258">
      <t>カンロ</t>
    </rPh>
    <rPh sb="258" eb="260">
      <t>イガイ</t>
    </rPh>
    <rPh sb="261" eb="263">
      <t>シサン</t>
    </rPh>
    <rPh sb="264" eb="267">
      <t>ロウキュウカ</t>
    </rPh>
    <rPh sb="268" eb="269">
      <t>スス</t>
    </rPh>
    <rPh sb="274" eb="276">
      <t>ジギョウ</t>
    </rPh>
    <rPh sb="277" eb="280">
      <t>ユウセンド</t>
    </rPh>
    <rPh sb="281" eb="283">
      <t>ケントウ</t>
    </rPh>
    <rPh sb="284" eb="286">
      <t>シセツ</t>
    </rPh>
    <rPh sb="287" eb="290">
      <t>サイテキカ</t>
    </rPh>
    <rPh sb="291" eb="292">
      <t>オコナ</t>
    </rPh>
    <rPh sb="296" eb="298">
      <t>ケイカク</t>
    </rPh>
    <rPh sb="298" eb="299">
      <t>テキ</t>
    </rPh>
    <rPh sb="300" eb="302">
      <t>コウリツ</t>
    </rPh>
    <rPh sb="302" eb="303">
      <t>テキ</t>
    </rPh>
    <rPh sb="304" eb="306">
      <t>ジギョウ</t>
    </rPh>
    <rPh sb="306" eb="308">
      <t>ジッシ</t>
    </rPh>
    <rPh sb="309" eb="310">
      <t>モト</t>
    </rPh>
    <rPh sb="319" eb="321">
      <t>シサン</t>
    </rPh>
    <rPh sb="322" eb="324">
      <t>コウシン</t>
    </rPh>
    <rPh sb="325" eb="326">
      <t>シュ</t>
    </rPh>
    <rPh sb="338" eb="340">
      <t>キギョウ</t>
    </rPh>
    <rPh sb="340" eb="341">
      <t>サイ</t>
    </rPh>
    <rPh sb="341" eb="343">
      <t>ザンダカ</t>
    </rPh>
    <rPh sb="343" eb="344">
      <t>タイ</t>
    </rPh>
    <rPh sb="344" eb="346">
      <t>キュウスイ</t>
    </rPh>
    <rPh sb="346" eb="348">
      <t>シュウエキ</t>
    </rPh>
    <rPh sb="348" eb="350">
      <t>ヒリツ</t>
    </rPh>
    <rPh sb="367" eb="369">
      <t>イゼン</t>
    </rPh>
    <rPh sb="372" eb="373">
      <t>タカ</t>
    </rPh>
    <rPh sb="374" eb="376">
      <t>ジョウキョウ</t>
    </rPh>
    <rPh sb="454" eb="455">
      <t>カク</t>
    </rPh>
    <rPh sb="455" eb="457">
      <t>ギョウム</t>
    </rPh>
    <rPh sb="458" eb="460">
      <t>ヒヨウ</t>
    </rPh>
    <rPh sb="460" eb="461">
      <t>タイ</t>
    </rPh>
    <rPh sb="461" eb="463">
      <t>コウカ</t>
    </rPh>
    <rPh sb="464" eb="466">
      <t>ケンショウ</t>
    </rPh>
    <phoneticPr fontId="4"/>
  </si>
  <si>
    <r>
      <t>　</t>
    </r>
    <r>
      <rPr>
        <sz val="11"/>
        <color rgb="FFFF0000"/>
        <rFont val="ＭＳ ゴシック"/>
        <family val="3"/>
        <charset val="128"/>
      </rPr>
      <t>経常</t>
    </r>
    <r>
      <rPr>
        <sz val="11"/>
        <color theme="1"/>
        <rFont val="ＭＳ ゴシック"/>
        <family val="3"/>
        <charset val="128"/>
      </rPr>
      <t>収支比率は103.91％となり、類似団体平均及び全国平均に比べて低い水準にある。施設の解体工事等で支出が増加した影響により前年度に比べて減少している。
　累積欠損金比率は0％で発生していない。
　流動比率は145.30％となり、類似団体平均及び全国平均に比べて低い水準にある。現金保有残高が増加し前年度に比べて微増したが、依然として厳しい状況にある。
　企業債残高対給水収益比率は478.57％となり、類似団体平均及び全国平均に比べて高い水準にある</t>
    </r>
    <r>
      <rPr>
        <sz val="11"/>
        <rFont val="ＭＳ ゴシック"/>
        <family val="3"/>
        <charset val="128"/>
      </rPr>
      <t>が、近年、建設改良費及び企業債借入額を抑制しているため年々減少傾向にある。</t>
    </r>
    <r>
      <rPr>
        <sz val="11"/>
        <color theme="1"/>
        <rFont val="ＭＳ ゴシック"/>
        <family val="3"/>
        <charset val="128"/>
      </rPr>
      <t xml:space="preserve">
　料金回収率は98.61％となり、前年度に比べ減少した。新型コロナウイルス感染症対策の一環として、水道料金の減免を実施したことが要因となっている。
　給水原価は308.93円となり、類似団体平均及び全国平均に比べて高い水準にある。施設の解体工事等で支出が増加したことが要因となっている。
　施設利用率は47.99％となり、類似団体平均及び全国平均に比べて低い水準にある。給水人口の減少や水需要の低下により、配水量が減少していることが要因となっている。
　有収率は87.42％となった。管路の老朽化による漏水が多発していることから、</t>
    </r>
    <r>
      <rPr>
        <sz val="11"/>
        <rFont val="ＭＳ ゴシック"/>
        <family val="3"/>
        <charset val="128"/>
      </rPr>
      <t>引き続き、漏水の早期発見による有収率の維持・向上に取り組んでいく。
　</t>
    </r>
    <rPh sb="1" eb="3">
      <t>ケイジョウ</t>
    </rPh>
    <rPh sb="141" eb="143">
      <t>ゲンキン</t>
    </rPh>
    <rPh sb="143" eb="145">
      <t>ホユウ</t>
    </rPh>
    <rPh sb="145" eb="147">
      <t>ザンダカ</t>
    </rPh>
    <rPh sb="148" eb="150">
      <t>ゾウカ</t>
    </rPh>
    <rPh sb="158" eb="160">
      <t>ビゾウ</t>
    </rPh>
    <rPh sb="164" eb="166">
      <t>イゼン</t>
    </rPh>
    <rPh sb="169" eb="170">
      <t>キビ</t>
    </rPh>
    <rPh sb="172" eb="174">
      <t>ジョウキョウ</t>
    </rPh>
    <rPh sb="229" eb="231">
      <t>キンネン</t>
    </rPh>
    <rPh sb="232" eb="234">
      <t>ケンセツ</t>
    </rPh>
    <rPh sb="234" eb="236">
      <t>カイリョウ</t>
    </rPh>
    <rPh sb="236" eb="237">
      <t>ヒ</t>
    </rPh>
    <rPh sb="237" eb="238">
      <t>オヨ</t>
    </rPh>
    <rPh sb="239" eb="241">
      <t>キギョウ</t>
    </rPh>
    <rPh sb="241" eb="242">
      <t>サイ</t>
    </rPh>
    <rPh sb="242" eb="244">
      <t>カリイレ</t>
    </rPh>
    <rPh sb="244" eb="245">
      <t>ガク</t>
    </rPh>
    <rPh sb="246" eb="248">
      <t>ヨクセイ</t>
    </rPh>
    <rPh sb="254" eb="256">
      <t>ネンネン</t>
    </rPh>
    <rPh sb="256" eb="258">
      <t>ゲンショウ</t>
    </rPh>
    <rPh sb="258" eb="260">
      <t>ケイコウ</t>
    </rPh>
    <rPh sb="288" eb="290">
      <t>ゲンショウ</t>
    </rPh>
    <rPh sb="293" eb="295">
      <t>シンガタ</t>
    </rPh>
    <rPh sb="302" eb="305">
      <t>カンセンショウ</t>
    </rPh>
    <rPh sb="305" eb="307">
      <t>タイサク</t>
    </rPh>
    <rPh sb="308" eb="310">
      <t>イッカン</t>
    </rPh>
    <rPh sb="314" eb="316">
      <t>スイドウ</t>
    </rPh>
    <rPh sb="316" eb="318">
      <t>リョウキン</t>
    </rPh>
    <rPh sb="319" eb="321">
      <t>ゲンメン</t>
    </rPh>
    <rPh sb="322" eb="324">
      <t>ジッシ</t>
    </rPh>
    <rPh sb="329" eb="331">
      <t>ヨウイン</t>
    </rPh>
    <rPh sb="530" eb="531">
      <t>ヒ</t>
    </rPh>
    <rPh sb="532" eb="533">
      <t>ツヅ</t>
    </rPh>
    <rPh sb="535" eb="537">
      <t>ロウスイ</t>
    </rPh>
    <rPh sb="538" eb="540">
      <t>ソウキ</t>
    </rPh>
    <rPh sb="540" eb="542">
      <t>ハッケン</t>
    </rPh>
    <rPh sb="549" eb="551">
      <t>イジ</t>
    </rPh>
    <rPh sb="552" eb="554">
      <t>コウジョウ</t>
    </rPh>
    <rPh sb="555" eb="556">
      <t>ト</t>
    </rPh>
    <rPh sb="557" eb="558">
      <t>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</si>
</sst>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0.34</c:v>
                </c:pt>
                <c:pt idx="1">
                  <c:v>0.38</c:v>
                </c:pt>
                <c:pt idx="2" formatCode="#,##0.00;&quot;△&quot;#,##0.00">
                  <c:v>0</c:v>
                </c:pt>
                <c:pt idx="3">
                  <c:v>0.32</c:v>
                </c:pt>
                <c:pt idx="4">
                  <c:v>0.61</c:v>
                </c:pt>
              </c:numCache>
            </c:numRef>
          </c:val>
          <c:extLst>
            <c:ext xmlns:c16="http://schemas.microsoft.com/office/drawing/2014/chart" uri="{C3380CC4-5D6E-409C-BE32-E72D297353CC}">
              <c16:uniqueId val="{00000000-4E7F-47A6-A413-73C096288C85}"/>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0.54</c:v>
                </c:pt>
                <c:pt idx="2">
                  <c:v>0.5</c:v>
                </c:pt>
                <c:pt idx="3">
                  <c:v>0.52</c:v>
                </c:pt>
                <c:pt idx="4">
                  <c:v>0.53</c:v>
                </c:pt>
              </c:numCache>
            </c:numRef>
          </c:val>
          <c:smooth val="0"/>
          <c:extLst>
            <c:ext xmlns:c16="http://schemas.microsoft.com/office/drawing/2014/chart" uri="{C3380CC4-5D6E-409C-BE32-E72D297353CC}">
              <c16:uniqueId val="{00000001-4E7F-47A6-A413-73C096288C85}"/>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50.95</c:v>
                </c:pt>
                <c:pt idx="1">
                  <c:v>48.37</c:v>
                </c:pt>
                <c:pt idx="2">
                  <c:v>47.52</c:v>
                </c:pt>
                <c:pt idx="3">
                  <c:v>47.29</c:v>
                </c:pt>
                <c:pt idx="4">
                  <c:v>47.99</c:v>
                </c:pt>
              </c:numCache>
            </c:numRef>
          </c:val>
          <c:extLst>
            <c:ext xmlns:c16="http://schemas.microsoft.com/office/drawing/2014/chart" uri="{C3380CC4-5D6E-409C-BE32-E72D297353CC}">
              <c16:uniqueId val="{00000000-38BE-42A6-949A-E553C15FB4FF}"/>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54.92</c:v>
                </c:pt>
                <c:pt idx="1">
                  <c:v>55.63</c:v>
                </c:pt>
                <c:pt idx="2">
                  <c:v>55.03</c:v>
                </c:pt>
                <c:pt idx="3">
                  <c:v>55.14</c:v>
                </c:pt>
                <c:pt idx="4">
                  <c:v>55.89</c:v>
                </c:pt>
              </c:numCache>
            </c:numRef>
          </c:val>
          <c:smooth val="0"/>
          <c:extLst>
            <c:ext xmlns:c16="http://schemas.microsoft.com/office/drawing/2014/chart" uri="{C3380CC4-5D6E-409C-BE32-E72D297353CC}">
              <c16:uniqueId val="{00000001-38BE-42A6-949A-E553C15FB4FF}"/>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82.62</c:v>
                </c:pt>
                <c:pt idx="1">
                  <c:v>87.63</c:v>
                </c:pt>
                <c:pt idx="2">
                  <c:v>88.74</c:v>
                </c:pt>
                <c:pt idx="3">
                  <c:v>87.32</c:v>
                </c:pt>
                <c:pt idx="4">
                  <c:v>87.42</c:v>
                </c:pt>
              </c:numCache>
            </c:numRef>
          </c:val>
          <c:extLst>
            <c:ext xmlns:c16="http://schemas.microsoft.com/office/drawing/2014/chart" uri="{C3380CC4-5D6E-409C-BE32-E72D297353CC}">
              <c16:uniqueId val="{00000000-6963-4CA9-B09F-93CCC5C8973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82.66</c:v>
                </c:pt>
                <c:pt idx="1">
                  <c:v>82.04</c:v>
                </c:pt>
                <c:pt idx="2">
                  <c:v>81.900000000000006</c:v>
                </c:pt>
                <c:pt idx="3">
                  <c:v>81.39</c:v>
                </c:pt>
                <c:pt idx="4">
                  <c:v>81.27</c:v>
                </c:pt>
              </c:numCache>
            </c:numRef>
          </c:val>
          <c:smooth val="0"/>
          <c:extLst>
            <c:ext xmlns:c16="http://schemas.microsoft.com/office/drawing/2014/chart" uri="{C3380CC4-5D6E-409C-BE32-E72D297353CC}">
              <c16:uniqueId val="{00000001-6963-4CA9-B09F-93CCC5C8973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100.51</c:v>
                </c:pt>
                <c:pt idx="1">
                  <c:v>105.54</c:v>
                </c:pt>
                <c:pt idx="2">
                  <c:v>104.31</c:v>
                </c:pt>
                <c:pt idx="3">
                  <c:v>104.79</c:v>
                </c:pt>
                <c:pt idx="4">
                  <c:v>103.91</c:v>
                </c:pt>
              </c:numCache>
            </c:numRef>
          </c:val>
          <c:extLst>
            <c:ext xmlns:c16="http://schemas.microsoft.com/office/drawing/2014/chart" uri="{C3380CC4-5D6E-409C-BE32-E72D297353CC}">
              <c16:uniqueId val="{00000000-6250-4FAC-B515-27A1A1A7EFFC}"/>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111.71</c:v>
                </c:pt>
                <c:pt idx="1">
                  <c:v>110.05</c:v>
                </c:pt>
                <c:pt idx="2">
                  <c:v>108.87</c:v>
                </c:pt>
                <c:pt idx="3">
                  <c:v>108.61</c:v>
                </c:pt>
                <c:pt idx="4">
                  <c:v>108.35</c:v>
                </c:pt>
              </c:numCache>
            </c:numRef>
          </c:val>
          <c:smooth val="0"/>
          <c:extLst>
            <c:ext xmlns:c16="http://schemas.microsoft.com/office/drawing/2014/chart" uri="{C3380CC4-5D6E-409C-BE32-E72D297353CC}">
              <c16:uniqueId val="{00000001-6250-4FAC-B515-27A1A1A7EFFC}"/>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36.51</c:v>
                </c:pt>
                <c:pt idx="1">
                  <c:v>37.94</c:v>
                </c:pt>
                <c:pt idx="2">
                  <c:v>39.880000000000003</c:v>
                </c:pt>
                <c:pt idx="3">
                  <c:v>41.11</c:v>
                </c:pt>
                <c:pt idx="4">
                  <c:v>41.72</c:v>
                </c:pt>
              </c:numCache>
            </c:numRef>
          </c:val>
          <c:extLst>
            <c:ext xmlns:c16="http://schemas.microsoft.com/office/drawing/2014/chart" uri="{C3380CC4-5D6E-409C-BE32-E72D297353CC}">
              <c16:uniqueId val="{00000000-BC0F-4AEA-93A4-A346C8D04E7D}"/>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48.49</c:v>
                </c:pt>
                <c:pt idx="1">
                  <c:v>48.05</c:v>
                </c:pt>
                <c:pt idx="2">
                  <c:v>48.87</c:v>
                </c:pt>
                <c:pt idx="3">
                  <c:v>49.92</c:v>
                </c:pt>
                <c:pt idx="4">
                  <c:v>50.63</c:v>
                </c:pt>
              </c:numCache>
            </c:numRef>
          </c:val>
          <c:smooth val="0"/>
          <c:extLst>
            <c:ext xmlns:c16="http://schemas.microsoft.com/office/drawing/2014/chart" uri="{C3380CC4-5D6E-409C-BE32-E72D297353CC}">
              <c16:uniqueId val="{00000001-BC0F-4AEA-93A4-A346C8D04E7D}"/>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18.170000000000002</c:v>
                </c:pt>
                <c:pt idx="1">
                  <c:v>18.78</c:v>
                </c:pt>
                <c:pt idx="2">
                  <c:v>20.95</c:v>
                </c:pt>
                <c:pt idx="3">
                  <c:v>30.78</c:v>
                </c:pt>
                <c:pt idx="4">
                  <c:v>30.23</c:v>
                </c:pt>
              </c:numCache>
            </c:numRef>
          </c:val>
          <c:extLst>
            <c:ext xmlns:c16="http://schemas.microsoft.com/office/drawing/2014/chart" uri="{C3380CC4-5D6E-409C-BE32-E72D297353CC}">
              <c16:uniqueId val="{00000000-6063-4202-A830-4300EECC12FF}"/>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12.79</c:v>
                </c:pt>
                <c:pt idx="1">
                  <c:v>13.39</c:v>
                </c:pt>
                <c:pt idx="2">
                  <c:v>14.85</c:v>
                </c:pt>
                <c:pt idx="3">
                  <c:v>16.88</c:v>
                </c:pt>
                <c:pt idx="4">
                  <c:v>18.28</c:v>
                </c:pt>
              </c:numCache>
            </c:numRef>
          </c:val>
          <c:smooth val="0"/>
          <c:extLst>
            <c:ext xmlns:c16="http://schemas.microsoft.com/office/drawing/2014/chart" uri="{C3380CC4-5D6E-409C-BE32-E72D297353CC}">
              <c16:uniqueId val="{00000001-6063-4202-A830-4300EECC12FF}"/>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AD4-47CD-987D-639C9A6F4D01}"/>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1.72</c:v>
                </c:pt>
                <c:pt idx="1">
                  <c:v>2.64</c:v>
                </c:pt>
                <c:pt idx="2">
                  <c:v>3.16</c:v>
                </c:pt>
                <c:pt idx="3">
                  <c:v>3.59</c:v>
                </c:pt>
                <c:pt idx="4">
                  <c:v>3.98</c:v>
                </c:pt>
              </c:numCache>
            </c:numRef>
          </c:val>
          <c:smooth val="0"/>
          <c:extLst>
            <c:ext xmlns:c16="http://schemas.microsoft.com/office/drawing/2014/chart" uri="{C3380CC4-5D6E-409C-BE32-E72D297353CC}">
              <c16:uniqueId val="{00000001-1AD4-47CD-987D-639C9A6F4D01}"/>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177.32</c:v>
                </c:pt>
                <c:pt idx="1">
                  <c:v>150</c:v>
                </c:pt>
                <c:pt idx="2">
                  <c:v>151.27000000000001</c:v>
                </c:pt>
                <c:pt idx="3">
                  <c:v>139.88999999999999</c:v>
                </c:pt>
                <c:pt idx="4">
                  <c:v>145.30000000000001</c:v>
                </c:pt>
              </c:numCache>
            </c:numRef>
          </c:val>
          <c:extLst>
            <c:ext xmlns:c16="http://schemas.microsoft.com/office/drawing/2014/chart" uri="{C3380CC4-5D6E-409C-BE32-E72D297353CC}">
              <c16:uniqueId val="{00000000-7E06-418B-9C28-FAF14A09BF50}"/>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384.34</c:v>
                </c:pt>
                <c:pt idx="1">
                  <c:v>359.47</c:v>
                </c:pt>
                <c:pt idx="2">
                  <c:v>369.69</c:v>
                </c:pt>
                <c:pt idx="3">
                  <c:v>379.08</c:v>
                </c:pt>
                <c:pt idx="4">
                  <c:v>367.55</c:v>
                </c:pt>
              </c:numCache>
            </c:numRef>
          </c:val>
          <c:smooth val="0"/>
          <c:extLst>
            <c:ext xmlns:c16="http://schemas.microsoft.com/office/drawing/2014/chart" uri="{C3380CC4-5D6E-409C-BE32-E72D297353CC}">
              <c16:uniqueId val="{00000001-7E06-418B-9C28-FAF14A09BF50}"/>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573.84</c:v>
                </c:pt>
                <c:pt idx="1">
                  <c:v>560.55999999999995</c:v>
                </c:pt>
                <c:pt idx="2">
                  <c:v>532.70000000000005</c:v>
                </c:pt>
                <c:pt idx="3">
                  <c:v>504.46</c:v>
                </c:pt>
                <c:pt idx="4">
                  <c:v>478.57</c:v>
                </c:pt>
              </c:numCache>
            </c:numRef>
          </c:val>
          <c:extLst>
            <c:ext xmlns:c16="http://schemas.microsoft.com/office/drawing/2014/chart" uri="{C3380CC4-5D6E-409C-BE32-E72D297353CC}">
              <c16:uniqueId val="{00000000-DD8F-45AA-8481-6B3087607725}"/>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380.58</c:v>
                </c:pt>
                <c:pt idx="1">
                  <c:v>401.79</c:v>
                </c:pt>
                <c:pt idx="2">
                  <c:v>402.99</c:v>
                </c:pt>
                <c:pt idx="3">
                  <c:v>398.98</c:v>
                </c:pt>
                <c:pt idx="4">
                  <c:v>418.68</c:v>
                </c:pt>
              </c:numCache>
            </c:numRef>
          </c:val>
          <c:smooth val="0"/>
          <c:extLst>
            <c:ext xmlns:c16="http://schemas.microsoft.com/office/drawing/2014/chart" uri="{C3380CC4-5D6E-409C-BE32-E72D297353CC}">
              <c16:uniqueId val="{00000001-DD8F-45AA-8481-6B3087607725}"/>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96.48</c:v>
                </c:pt>
                <c:pt idx="1">
                  <c:v>102.14</c:v>
                </c:pt>
                <c:pt idx="2">
                  <c:v>100.4</c:v>
                </c:pt>
                <c:pt idx="3">
                  <c:v>102.2</c:v>
                </c:pt>
                <c:pt idx="4">
                  <c:v>98.61</c:v>
                </c:pt>
              </c:numCache>
            </c:numRef>
          </c:val>
          <c:extLst>
            <c:ext xmlns:c16="http://schemas.microsoft.com/office/drawing/2014/chart" uri="{C3380CC4-5D6E-409C-BE32-E72D297353CC}">
              <c16:uniqueId val="{00000000-7EAF-4C4B-A713-1A9FA8BDFB9B}"/>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102.38</c:v>
                </c:pt>
                <c:pt idx="1">
                  <c:v>100.12</c:v>
                </c:pt>
                <c:pt idx="2">
                  <c:v>98.66</c:v>
                </c:pt>
                <c:pt idx="3">
                  <c:v>98.64</c:v>
                </c:pt>
                <c:pt idx="4">
                  <c:v>94.78</c:v>
                </c:pt>
              </c:numCache>
            </c:numRef>
          </c:val>
          <c:smooth val="0"/>
          <c:extLst>
            <c:ext xmlns:c16="http://schemas.microsoft.com/office/drawing/2014/chart" uri="{C3380CC4-5D6E-409C-BE32-E72D297353CC}">
              <c16:uniqueId val="{00000001-7EAF-4C4B-A713-1A9FA8BDFB9B}"/>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290.89</c:v>
                </c:pt>
                <c:pt idx="1">
                  <c:v>274.57</c:v>
                </c:pt>
                <c:pt idx="2">
                  <c:v>280.48</c:v>
                </c:pt>
                <c:pt idx="3">
                  <c:v>291.33</c:v>
                </c:pt>
                <c:pt idx="4">
                  <c:v>308.93</c:v>
                </c:pt>
              </c:numCache>
            </c:numRef>
          </c:val>
          <c:extLst>
            <c:ext xmlns:c16="http://schemas.microsoft.com/office/drawing/2014/chart" uri="{C3380CC4-5D6E-409C-BE32-E72D297353CC}">
              <c16:uniqueId val="{00000000-B846-47ED-B5B6-7EDF32060C2C}"/>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168.67</c:v>
                </c:pt>
                <c:pt idx="1">
                  <c:v>174.97</c:v>
                </c:pt>
                <c:pt idx="2">
                  <c:v>178.59</c:v>
                </c:pt>
                <c:pt idx="3">
                  <c:v>178.92</c:v>
                </c:pt>
                <c:pt idx="4">
                  <c:v>181.3</c:v>
                </c:pt>
              </c:numCache>
            </c:numRef>
          </c:val>
          <c:smooth val="0"/>
          <c:extLst>
            <c:ext xmlns:c16="http://schemas.microsoft.com/office/drawing/2014/chart" uri="{C3380CC4-5D6E-409C-BE32-E72D297353CC}">
              <c16:uniqueId val="{00000001-B846-47ED-B5B6-7EDF32060C2C}"/>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S7" zoomScale="85" zoomScaleNormal="85" workbookViewId="0">
      <selection activeCell="AK10" sqref="AK10"/>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宮城県　美里町</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A6</v>
      </c>
      <c r="X8" s="60"/>
      <c r="Y8" s="60"/>
      <c r="Z8" s="60"/>
      <c r="AA8" s="60"/>
      <c r="AB8" s="60"/>
      <c r="AC8" s="60"/>
      <c r="AD8" s="60" t="str">
        <f>データ!$M$6</f>
        <v>非設置</v>
      </c>
      <c r="AE8" s="60"/>
      <c r="AF8" s="60"/>
      <c r="AG8" s="60"/>
      <c r="AH8" s="60"/>
      <c r="AI8" s="60"/>
      <c r="AJ8" s="60"/>
      <c r="AK8" s="4"/>
      <c r="AL8" s="61">
        <f>データ!$R$6</f>
        <v>24213</v>
      </c>
      <c r="AM8" s="61"/>
      <c r="AN8" s="61"/>
      <c r="AO8" s="61"/>
      <c r="AP8" s="61"/>
      <c r="AQ8" s="61"/>
      <c r="AR8" s="61"/>
      <c r="AS8" s="61"/>
      <c r="AT8" s="52">
        <f>データ!$S$6</f>
        <v>74.989999999999995</v>
      </c>
      <c r="AU8" s="53"/>
      <c r="AV8" s="53"/>
      <c r="AW8" s="53"/>
      <c r="AX8" s="53"/>
      <c r="AY8" s="53"/>
      <c r="AZ8" s="53"/>
      <c r="BA8" s="53"/>
      <c r="BB8" s="54">
        <f>データ!$T$6</f>
        <v>322.88</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40.729999999999997</v>
      </c>
      <c r="J10" s="53"/>
      <c r="K10" s="53"/>
      <c r="L10" s="53"/>
      <c r="M10" s="53"/>
      <c r="N10" s="53"/>
      <c r="O10" s="64"/>
      <c r="P10" s="54">
        <f>データ!$P$6</f>
        <v>99.9</v>
      </c>
      <c r="Q10" s="54"/>
      <c r="R10" s="54"/>
      <c r="S10" s="54"/>
      <c r="T10" s="54"/>
      <c r="U10" s="54"/>
      <c r="V10" s="54"/>
      <c r="W10" s="61">
        <f>データ!$Q$6</f>
        <v>5720</v>
      </c>
      <c r="X10" s="61"/>
      <c r="Y10" s="61"/>
      <c r="Z10" s="61"/>
      <c r="AA10" s="61"/>
      <c r="AB10" s="61"/>
      <c r="AC10" s="61"/>
      <c r="AD10" s="2"/>
      <c r="AE10" s="2"/>
      <c r="AF10" s="2"/>
      <c r="AG10" s="2"/>
      <c r="AH10" s="4"/>
      <c r="AI10" s="4"/>
      <c r="AJ10" s="4"/>
      <c r="AK10" s="4"/>
      <c r="AL10" s="61">
        <f>データ!$U$6</f>
        <v>24042</v>
      </c>
      <c r="AM10" s="61"/>
      <c r="AN10" s="61"/>
      <c r="AO10" s="61"/>
      <c r="AP10" s="61"/>
      <c r="AQ10" s="61"/>
      <c r="AR10" s="61"/>
      <c r="AS10" s="61"/>
      <c r="AT10" s="52">
        <f>データ!$V$6</f>
        <v>73.36</v>
      </c>
      <c r="AU10" s="53"/>
      <c r="AV10" s="53"/>
      <c r="AW10" s="53"/>
      <c r="AX10" s="53"/>
      <c r="AY10" s="53"/>
      <c r="AZ10" s="53"/>
      <c r="BA10" s="53"/>
      <c r="BB10" s="54">
        <f>データ!$W$6</f>
        <v>327.73</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7" t="s">
        <v>112</v>
      </c>
      <c r="BM16" s="88"/>
      <c r="BN16" s="88"/>
      <c r="BO16" s="88"/>
      <c r="BP16" s="88"/>
      <c r="BQ16" s="88"/>
      <c r="BR16" s="88"/>
      <c r="BS16" s="88"/>
      <c r="BT16" s="88"/>
      <c r="BU16" s="88"/>
      <c r="BV16" s="88"/>
      <c r="BW16" s="88"/>
      <c r="BX16" s="88"/>
      <c r="BY16" s="88"/>
      <c r="BZ16" s="89"/>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7"/>
      <c r="BM17" s="88"/>
      <c r="BN17" s="88"/>
      <c r="BO17" s="88"/>
      <c r="BP17" s="88"/>
      <c r="BQ17" s="88"/>
      <c r="BR17" s="88"/>
      <c r="BS17" s="88"/>
      <c r="BT17" s="88"/>
      <c r="BU17" s="88"/>
      <c r="BV17" s="88"/>
      <c r="BW17" s="88"/>
      <c r="BX17" s="88"/>
      <c r="BY17" s="88"/>
      <c r="BZ17" s="89"/>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7"/>
      <c r="BM18" s="88"/>
      <c r="BN18" s="88"/>
      <c r="BO18" s="88"/>
      <c r="BP18" s="88"/>
      <c r="BQ18" s="88"/>
      <c r="BR18" s="88"/>
      <c r="BS18" s="88"/>
      <c r="BT18" s="88"/>
      <c r="BU18" s="88"/>
      <c r="BV18" s="88"/>
      <c r="BW18" s="88"/>
      <c r="BX18" s="88"/>
      <c r="BY18" s="88"/>
      <c r="BZ18" s="89"/>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7"/>
      <c r="BM19" s="88"/>
      <c r="BN19" s="88"/>
      <c r="BO19" s="88"/>
      <c r="BP19" s="88"/>
      <c r="BQ19" s="88"/>
      <c r="BR19" s="88"/>
      <c r="BS19" s="88"/>
      <c r="BT19" s="88"/>
      <c r="BU19" s="88"/>
      <c r="BV19" s="88"/>
      <c r="BW19" s="88"/>
      <c r="BX19" s="88"/>
      <c r="BY19" s="88"/>
      <c r="BZ19" s="89"/>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7"/>
      <c r="BM20" s="88"/>
      <c r="BN20" s="88"/>
      <c r="BO20" s="88"/>
      <c r="BP20" s="88"/>
      <c r="BQ20" s="88"/>
      <c r="BR20" s="88"/>
      <c r="BS20" s="88"/>
      <c r="BT20" s="88"/>
      <c r="BU20" s="88"/>
      <c r="BV20" s="88"/>
      <c r="BW20" s="88"/>
      <c r="BX20" s="88"/>
      <c r="BY20" s="88"/>
      <c r="BZ20" s="89"/>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7"/>
      <c r="BM21" s="88"/>
      <c r="BN21" s="88"/>
      <c r="BO21" s="88"/>
      <c r="BP21" s="88"/>
      <c r="BQ21" s="88"/>
      <c r="BR21" s="88"/>
      <c r="BS21" s="88"/>
      <c r="BT21" s="88"/>
      <c r="BU21" s="88"/>
      <c r="BV21" s="88"/>
      <c r="BW21" s="88"/>
      <c r="BX21" s="88"/>
      <c r="BY21" s="88"/>
      <c r="BZ21" s="89"/>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7"/>
      <c r="BM22" s="88"/>
      <c r="BN22" s="88"/>
      <c r="BO22" s="88"/>
      <c r="BP22" s="88"/>
      <c r="BQ22" s="88"/>
      <c r="BR22" s="88"/>
      <c r="BS22" s="88"/>
      <c r="BT22" s="88"/>
      <c r="BU22" s="88"/>
      <c r="BV22" s="88"/>
      <c r="BW22" s="88"/>
      <c r="BX22" s="88"/>
      <c r="BY22" s="88"/>
      <c r="BZ22" s="89"/>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7"/>
      <c r="BM23" s="88"/>
      <c r="BN23" s="88"/>
      <c r="BO23" s="88"/>
      <c r="BP23" s="88"/>
      <c r="BQ23" s="88"/>
      <c r="BR23" s="88"/>
      <c r="BS23" s="88"/>
      <c r="BT23" s="88"/>
      <c r="BU23" s="88"/>
      <c r="BV23" s="88"/>
      <c r="BW23" s="88"/>
      <c r="BX23" s="88"/>
      <c r="BY23" s="88"/>
      <c r="BZ23" s="89"/>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7"/>
      <c r="BM24" s="88"/>
      <c r="BN24" s="88"/>
      <c r="BO24" s="88"/>
      <c r="BP24" s="88"/>
      <c r="BQ24" s="88"/>
      <c r="BR24" s="88"/>
      <c r="BS24" s="88"/>
      <c r="BT24" s="88"/>
      <c r="BU24" s="88"/>
      <c r="BV24" s="88"/>
      <c r="BW24" s="88"/>
      <c r="BX24" s="88"/>
      <c r="BY24" s="88"/>
      <c r="BZ24" s="89"/>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7"/>
      <c r="BM25" s="88"/>
      <c r="BN25" s="88"/>
      <c r="BO25" s="88"/>
      <c r="BP25" s="88"/>
      <c r="BQ25" s="88"/>
      <c r="BR25" s="88"/>
      <c r="BS25" s="88"/>
      <c r="BT25" s="88"/>
      <c r="BU25" s="88"/>
      <c r="BV25" s="88"/>
      <c r="BW25" s="88"/>
      <c r="BX25" s="88"/>
      <c r="BY25" s="88"/>
      <c r="BZ25" s="89"/>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7"/>
      <c r="BM26" s="88"/>
      <c r="BN26" s="88"/>
      <c r="BO26" s="88"/>
      <c r="BP26" s="88"/>
      <c r="BQ26" s="88"/>
      <c r="BR26" s="88"/>
      <c r="BS26" s="88"/>
      <c r="BT26" s="88"/>
      <c r="BU26" s="88"/>
      <c r="BV26" s="88"/>
      <c r="BW26" s="88"/>
      <c r="BX26" s="88"/>
      <c r="BY26" s="88"/>
      <c r="BZ26" s="89"/>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7"/>
      <c r="BM27" s="88"/>
      <c r="BN27" s="88"/>
      <c r="BO27" s="88"/>
      <c r="BP27" s="88"/>
      <c r="BQ27" s="88"/>
      <c r="BR27" s="88"/>
      <c r="BS27" s="88"/>
      <c r="BT27" s="88"/>
      <c r="BU27" s="88"/>
      <c r="BV27" s="88"/>
      <c r="BW27" s="88"/>
      <c r="BX27" s="88"/>
      <c r="BY27" s="88"/>
      <c r="BZ27" s="89"/>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7"/>
      <c r="BM28" s="88"/>
      <c r="BN28" s="88"/>
      <c r="BO28" s="88"/>
      <c r="BP28" s="88"/>
      <c r="BQ28" s="88"/>
      <c r="BR28" s="88"/>
      <c r="BS28" s="88"/>
      <c r="BT28" s="88"/>
      <c r="BU28" s="88"/>
      <c r="BV28" s="88"/>
      <c r="BW28" s="88"/>
      <c r="BX28" s="88"/>
      <c r="BY28" s="88"/>
      <c r="BZ28" s="89"/>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7"/>
      <c r="BM29" s="88"/>
      <c r="BN29" s="88"/>
      <c r="BO29" s="88"/>
      <c r="BP29" s="88"/>
      <c r="BQ29" s="88"/>
      <c r="BR29" s="88"/>
      <c r="BS29" s="88"/>
      <c r="BT29" s="88"/>
      <c r="BU29" s="88"/>
      <c r="BV29" s="88"/>
      <c r="BW29" s="88"/>
      <c r="BX29" s="88"/>
      <c r="BY29" s="88"/>
      <c r="BZ29" s="89"/>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7"/>
      <c r="BM30" s="88"/>
      <c r="BN30" s="88"/>
      <c r="BO30" s="88"/>
      <c r="BP30" s="88"/>
      <c r="BQ30" s="88"/>
      <c r="BR30" s="88"/>
      <c r="BS30" s="88"/>
      <c r="BT30" s="88"/>
      <c r="BU30" s="88"/>
      <c r="BV30" s="88"/>
      <c r="BW30" s="88"/>
      <c r="BX30" s="88"/>
      <c r="BY30" s="88"/>
      <c r="BZ30" s="89"/>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7"/>
      <c r="BM31" s="88"/>
      <c r="BN31" s="88"/>
      <c r="BO31" s="88"/>
      <c r="BP31" s="88"/>
      <c r="BQ31" s="88"/>
      <c r="BR31" s="88"/>
      <c r="BS31" s="88"/>
      <c r="BT31" s="88"/>
      <c r="BU31" s="88"/>
      <c r="BV31" s="88"/>
      <c r="BW31" s="88"/>
      <c r="BX31" s="88"/>
      <c r="BY31" s="88"/>
      <c r="BZ31" s="89"/>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7"/>
      <c r="BM32" s="88"/>
      <c r="BN32" s="88"/>
      <c r="BO32" s="88"/>
      <c r="BP32" s="88"/>
      <c r="BQ32" s="88"/>
      <c r="BR32" s="88"/>
      <c r="BS32" s="88"/>
      <c r="BT32" s="88"/>
      <c r="BU32" s="88"/>
      <c r="BV32" s="88"/>
      <c r="BW32" s="88"/>
      <c r="BX32" s="88"/>
      <c r="BY32" s="88"/>
      <c r="BZ32" s="89"/>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7"/>
      <c r="BM33" s="88"/>
      <c r="BN33" s="88"/>
      <c r="BO33" s="88"/>
      <c r="BP33" s="88"/>
      <c r="BQ33" s="88"/>
      <c r="BR33" s="88"/>
      <c r="BS33" s="88"/>
      <c r="BT33" s="88"/>
      <c r="BU33" s="88"/>
      <c r="BV33" s="88"/>
      <c r="BW33" s="88"/>
      <c r="BX33" s="88"/>
      <c r="BY33" s="88"/>
      <c r="BZ33" s="89"/>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7"/>
      <c r="BM34" s="88"/>
      <c r="BN34" s="88"/>
      <c r="BO34" s="88"/>
      <c r="BP34" s="88"/>
      <c r="BQ34" s="88"/>
      <c r="BR34" s="88"/>
      <c r="BS34" s="88"/>
      <c r="BT34" s="88"/>
      <c r="BU34" s="88"/>
      <c r="BV34" s="88"/>
      <c r="BW34" s="88"/>
      <c r="BX34" s="88"/>
      <c r="BY34" s="88"/>
      <c r="BZ34" s="89"/>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7"/>
      <c r="BM35" s="88"/>
      <c r="BN35" s="88"/>
      <c r="BO35" s="88"/>
      <c r="BP35" s="88"/>
      <c r="BQ35" s="88"/>
      <c r="BR35" s="88"/>
      <c r="BS35" s="88"/>
      <c r="BT35" s="88"/>
      <c r="BU35" s="88"/>
      <c r="BV35" s="88"/>
      <c r="BW35" s="88"/>
      <c r="BX35" s="88"/>
      <c r="BY35" s="88"/>
      <c r="BZ35" s="89"/>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7"/>
      <c r="BM36" s="88"/>
      <c r="BN36" s="88"/>
      <c r="BO36" s="88"/>
      <c r="BP36" s="88"/>
      <c r="BQ36" s="88"/>
      <c r="BR36" s="88"/>
      <c r="BS36" s="88"/>
      <c r="BT36" s="88"/>
      <c r="BU36" s="88"/>
      <c r="BV36" s="88"/>
      <c r="BW36" s="88"/>
      <c r="BX36" s="88"/>
      <c r="BY36" s="88"/>
      <c r="BZ36" s="89"/>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7"/>
      <c r="BM37" s="88"/>
      <c r="BN37" s="88"/>
      <c r="BO37" s="88"/>
      <c r="BP37" s="88"/>
      <c r="BQ37" s="88"/>
      <c r="BR37" s="88"/>
      <c r="BS37" s="88"/>
      <c r="BT37" s="88"/>
      <c r="BU37" s="88"/>
      <c r="BV37" s="88"/>
      <c r="BW37" s="88"/>
      <c r="BX37" s="88"/>
      <c r="BY37" s="88"/>
      <c r="BZ37" s="89"/>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7"/>
      <c r="BM38" s="88"/>
      <c r="BN38" s="88"/>
      <c r="BO38" s="88"/>
      <c r="BP38" s="88"/>
      <c r="BQ38" s="88"/>
      <c r="BR38" s="88"/>
      <c r="BS38" s="88"/>
      <c r="BT38" s="88"/>
      <c r="BU38" s="88"/>
      <c r="BV38" s="88"/>
      <c r="BW38" s="88"/>
      <c r="BX38" s="88"/>
      <c r="BY38" s="88"/>
      <c r="BZ38" s="89"/>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7"/>
      <c r="BM39" s="88"/>
      <c r="BN39" s="88"/>
      <c r="BO39" s="88"/>
      <c r="BP39" s="88"/>
      <c r="BQ39" s="88"/>
      <c r="BR39" s="88"/>
      <c r="BS39" s="88"/>
      <c r="BT39" s="88"/>
      <c r="BU39" s="88"/>
      <c r="BV39" s="88"/>
      <c r="BW39" s="88"/>
      <c r="BX39" s="88"/>
      <c r="BY39" s="88"/>
      <c r="BZ39" s="89"/>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7"/>
      <c r="BM40" s="88"/>
      <c r="BN40" s="88"/>
      <c r="BO40" s="88"/>
      <c r="BP40" s="88"/>
      <c r="BQ40" s="88"/>
      <c r="BR40" s="88"/>
      <c r="BS40" s="88"/>
      <c r="BT40" s="88"/>
      <c r="BU40" s="88"/>
      <c r="BV40" s="88"/>
      <c r="BW40" s="88"/>
      <c r="BX40" s="88"/>
      <c r="BY40" s="88"/>
      <c r="BZ40" s="89"/>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7"/>
      <c r="BM41" s="88"/>
      <c r="BN41" s="88"/>
      <c r="BO41" s="88"/>
      <c r="BP41" s="88"/>
      <c r="BQ41" s="88"/>
      <c r="BR41" s="88"/>
      <c r="BS41" s="88"/>
      <c r="BT41" s="88"/>
      <c r="BU41" s="88"/>
      <c r="BV41" s="88"/>
      <c r="BW41" s="88"/>
      <c r="BX41" s="88"/>
      <c r="BY41" s="88"/>
      <c r="BZ41" s="89"/>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7"/>
      <c r="BM42" s="88"/>
      <c r="BN42" s="88"/>
      <c r="BO42" s="88"/>
      <c r="BP42" s="88"/>
      <c r="BQ42" s="88"/>
      <c r="BR42" s="88"/>
      <c r="BS42" s="88"/>
      <c r="BT42" s="88"/>
      <c r="BU42" s="88"/>
      <c r="BV42" s="88"/>
      <c r="BW42" s="88"/>
      <c r="BX42" s="88"/>
      <c r="BY42" s="88"/>
      <c r="BZ42" s="89"/>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7"/>
      <c r="BM43" s="88"/>
      <c r="BN43" s="88"/>
      <c r="BO43" s="88"/>
      <c r="BP43" s="88"/>
      <c r="BQ43" s="88"/>
      <c r="BR43" s="88"/>
      <c r="BS43" s="88"/>
      <c r="BT43" s="88"/>
      <c r="BU43" s="88"/>
      <c r="BV43" s="88"/>
      <c r="BW43" s="88"/>
      <c r="BX43" s="88"/>
      <c r="BY43" s="88"/>
      <c r="BZ43" s="89"/>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7"/>
      <c r="BM44" s="88"/>
      <c r="BN44" s="88"/>
      <c r="BO44" s="88"/>
      <c r="BP44" s="88"/>
      <c r="BQ44" s="88"/>
      <c r="BR44" s="88"/>
      <c r="BS44" s="88"/>
      <c r="BT44" s="88"/>
      <c r="BU44" s="88"/>
      <c r="BV44" s="88"/>
      <c r="BW44" s="88"/>
      <c r="BX44" s="88"/>
      <c r="BY44" s="88"/>
      <c r="BZ44" s="89"/>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87" t="s">
        <v>110</v>
      </c>
      <c r="BM47" s="88"/>
      <c r="BN47" s="88"/>
      <c r="BO47" s="88"/>
      <c r="BP47" s="88"/>
      <c r="BQ47" s="88"/>
      <c r="BR47" s="88"/>
      <c r="BS47" s="88"/>
      <c r="BT47" s="88"/>
      <c r="BU47" s="88"/>
      <c r="BV47" s="88"/>
      <c r="BW47" s="88"/>
      <c r="BX47" s="88"/>
      <c r="BY47" s="88"/>
      <c r="BZ47" s="89"/>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87"/>
      <c r="BM48" s="88"/>
      <c r="BN48" s="88"/>
      <c r="BO48" s="88"/>
      <c r="BP48" s="88"/>
      <c r="BQ48" s="88"/>
      <c r="BR48" s="88"/>
      <c r="BS48" s="88"/>
      <c r="BT48" s="88"/>
      <c r="BU48" s="88"/>
      <c r="BV48" s="88"/>
      <c r="BW48" s="88"/>
      <c r="BX48" s="88"/>
      <c r="BY48" s="88"/>
      <c r="BZ48" s="89"/>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87"/>
      <c r="BM49" s="88"/>
      <c r="BN49" s="88"/>
      <c r="BO49" s="88"/>
      <c r="BP49" s="88"/>
      <c r="BQ49" s="88"/>
      <c r="BR49" s="88"/>
      <c r="BS49" s="88"/>
      <c r="BT49" s="88"/>
      <c r="BU49" s="88"/>
      <c r="BV49" s="88"/>
      <c r="BW49" s="88"/>
      <c r="BX49" s="88"/>
      <c r="BY49" s="88"/>
      <c r="BZ49" s="89"/>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87"/>
      <c r="BM50" s="88"/>
      <c r="BN50" s="88"/>
      <c r="BO50" s="88"/>
      <c r="BP50" s="88"/>
      <c r="BQ50" s="88"/>
      <c r="BR50" s="88"/>
      <c r="BS50" s="88"/>
      <c r="BT50" s="88"/>
      <c r="BU50" s="88"/>
      <c r="BV50" s="88"/>
      <c r="BW50" s="88"/>
      <c r="BX50" s="88"/>
      <c r="BY50" s="88"/>
      <c r="BZ50" s="89"/>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87"/>
      <c r="BM51" s="88"/>
      <c r="BN51" s="88"/>
      <c r="BO51" s="88"/>
      <c r="BP51" s="88"/>
      <c r="BQ51" s="88"/>
      <c r="BR51" s="88"/>
      <c r="BS51" s="88"/>
      <c r="BT51" s="88"/>
      <c r="BU51" s="88"/>
      <c r="BV51" s="88"/>
      <c r="BW51" s="88"/>
      <c r="BX51" s="88"/>
      <c r="BY51" s="88"/>
      <c r="BZ51" s="89"/>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87"/>
      <c r="BM52" s="88"/>
      <c r="BN52" s="88"/>
      <c r="BO52" s="88"/>
      <c r="BP52" s="88"/>
      <c r="BQ52" s="88"/>
      <c r="BR52" s="88"/>
      <c r="BS52" s="88"/>
      <c r="BT52" s="88"/>
      <c r="BU52" s="88"/>
      <c r="BV52" s="88"/>
      <c r="BW52" s="88"/>
      <c r="BX52" s="88"/>
      <c r="BY52" s="88"/>
      <c r="BZ52" s="89"/>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87"/>
      <c r="BM53" s="88"/>
      <c r="BN53" s="88"/>
      <c r="BO53" s="88"/>
      <c r="BP53" s="88"/>
      <c r="BQ53" s="88"/>
      <c r="BR53" s="88"/>
      <c r="BS53" s="88"/>
      <c r="BT53" s="88"/>
      <c r="BU53" s="88"/>
      <c r="BV53" s="88"/>
      <c r="BW53" s="88"/>
      <c r="BX53" s="88"/>
      <c r="BY53" s="88"/>
      <c r="BZ53" s="89"/>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87"/>
      <c r="BM54" s="88"/>
      <c r="BN54" s="88"/>
      <c r="BO54" s="88"/>
      <c r="BP54" s="88"/>
      <c r="BQ54" s="88"/>
      <c r="BR54" s="88"/>
      <c r="BS54" s="88"/>
      <c r="BT54" s="88"/>
      <c r="BU54" s="88"/>
      <c r="BV54" s="88"/>
      <c r="BW54" s="88"/>
      <c r="BX54" s="88"/>
      <c r="BY54" s="88"/>
      <c r="BZ54" s="89"/>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87"/>
      <c r="BM55" s="88"/>
      <c r="BN55" s="88"/>
      <c r="BO55" s="88"/>
      <c r="BP55" s="88"/>
      <c r="BQ55" s="88"/>
      <c r="BR55" s="88"/>
      <c r="BS55" s="88"/>
      <c r="BT55" s="88"/>
      <c r="BU55" s="88"/>
      <c r="BV55" s="88"/>
      <c r="BW55" s="88"/>
      <c r="BX55" s="88"/>
      <c r="BY55" s="88"/>
      <c r="BZ55" s="89"/>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87"/>
      <c r="BM56" s="88"/>
      <c r="BN56" s="88"/>
      <c r="BO56" s="88"/>
      <c r="BP56" s="88"/>
      <c r="BQ56" s="88"/>
      <c r="BR56" s="88"/>
      <c r="BS56" s="88"/>
      <c r="BT56" s="88"/>
      <c r="BU56" s="88"/>
      <c r="BV56" s="88"/>
      <c r="BW56" s="88"/>
      <c r="BX56" s="88"/>
      <c r="BY56" s="88"/>
      <c r="BZ56" s="89"/>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87"/>
      <c r="BM57" s="88"/>
      <c r="BN57" s="88"/>
      <c r="BO57" s="88"/>
      <c r="BP57" s="88"/>
      <c r="BQ57" s="88"/>
      <c r="BR57" s="88"/>
      <c r="BS57" s="88"/>
      <c r="BT57" s="88"/>
      <c r="BU57" s="88"/>
      <c r="BV57" s="88"/>
      <c r="BW57" s="88"/>
      <c r="BX57" s="88"/>
      <c r="BY57" s="88"/>
      <c r="BZ57" s="89"/>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87"/>
      <c r="BM58" s="88"/>
      <c r="BN58" s="88"/>
      <c r="BO58" s="88"/>
      <c r="BP58" s="88"/>
      <c r="BQ58" s="88"/>
      <c r="BR58" s="88"/>
      <c r="BS58" s="88"/>
      <c r="BT58" s="88"/>
      <c r="BU58" s="88"/>
      <c r="BV58" s="88"/>
      <c r="BW58" s="88"/>
      <c r="BX58" s="88"/>
      <c r="BY58" s="88"/>
      <c r="BZ58" s="89"/>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7"/>
      <c r="BM59" s="88"/>
      <c r="BN59" s="88"/>
      <c r="BO59" s="88"/>
      <c r="BP59" s="88"/>
      <c r="BQ59" s="88"/>
      <c r="BR59" s="88"/>
      <c r="BS59" s="88"/>
      <c r="BT59" s="88"/>
      <c r="BU59" s="88"/>
      <c r="BV59" s="88"/>
      <c r="BW59" s="88"/>
      <c r="BX59" s="88"/>
      <c r="BY59" s="88"/>
      <c r="BZ59" s="89"/>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87"/>
      <c r="BM60" s="88"/>
      <c r="BN60" s="88"/>
      <c r="BO60" s="88"/>
      <c r="BP60" s="88"/>
      <c r="BQ60" s="88"/>
      <c r="BR60" s="88"/>
      <c r="BS60" s="88"/>
      <c r="BT60" s="88"/>
      <c r="BU60" s="88"/>
      <c r="BV60" s="88"/>
      <c r="BW60" s="88"/>
      <c r="BX60" s="88"/>
      <c r="BY60" s="88"/>
      <c r="BZ60" s="89"/>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87"/>
      <c r="BM61" s="88"/>
      <c r="BN61" s="88"/>
      <c r="BO61" s="88"/>
      <c r="BP61" s="88"/>
      <c r="BQ61" s="88"/>
      <c r="BR61" s="88"/>
      <c r="BS61" s="88"/>
      <c r="BT61" s="88"/>
      <c r="BU61" s="88"/>
      <c r="BV61" s="88"/>
      <c r="BW61" s="88"/>
      <c r="BX61" s="88"/>
      <c r="BY61" s="88"/>
      <c r="BZ61" s="89"/>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87"/>
      <c r="BM62" s="88"/>
      <c r="BN62" s="88"/>
      <c r="BO62" s="88"/>
      <c r="BP62" s="88"/>
      <c r="BQ62" s="88"/>
      <c r="BR62" s="88"/>
      <c r="BS62" s="88"/>
      <c r="BT62" s="88"/>
      <c r="BU62" s="88"/>
      <c r="BV62" s="88"/>
      <c r="BW62" s="88"/>
      <c r="BX62" s="88"/>
      <c r="BY62" s="88"/>
      <c r="BZ62" s="89"/>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87"/>
      <c r="BM63" s="88"/>
      <c r="BN63" s="88"/>
      <c r="BO63" s="88"/>
      <c r="BP63" s="88"/>
      <c r="BQ63" s="88"/>
      <c r="BR63" s="88"/>
      <c r="BS63" s="88"/>
      <c r="BT63" s="88"/>
      <c r="BU63" s="88"/>
      <c r="BV63" s="88"/>
      <c r="BW63" s="88"/>
      <c r="BX63" s="88"/>
      <c r="BY63" s="88"/>
      <c r="BZ63" s="89"/>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111</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25.2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1NS13E/8m3Q0u9xINT4ktk5oG4W8+Ff8XPYVketOD/vNGQDwZDvo19gbtZT56CKNMrvOfUxSaJObpxsye6GQwA==" saltValue="MRCGdA7+IfGCCInmo+Jr3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3"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1" t="s">
        <v>50</v>
      </c>
      <c r="I3" s="92"/>
      <c r="J3" s="92"/>
      <c r="K3" s="92"/>
      <c r="L3" s="92"/>
      <c r="M3" s="92"/>
      <c r="N3" s="92"/>
      <c r="O3" s="92"/>
      <c r="P3" s="92"/>
      <c r="Q3" s="92"/>
      <c r="R3" s="92"/>
      <c r="S3" s="92"/>
      <c r="T3" s="92"/>
      <c r="U3" s="92"/>
      <c r="V3" s="92"/>
      <c r="W3" s="93"/>
      <c r="X3" s="97" t="s">
        <v>51</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52</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x14ac:dyDescent="0.15">
      <c r="A4" s="29" t="s">
        <v>53</v>
      </c>
      <c r="B4" s="31"/>
      <c r="C4" s="31"/>
      <c r="D4" s="31"/>
      <c r="E4" s="31"/>
      <c r="F4" s="31"/>
      <c r="G4" s="31"/>
      <c r="H4" s="94"/>
      <c r="I4" s="95"/>
      <c r="J4" s="95"/>
      <c r="K4" s="95"/>
      <c r="L4" s="95"/>
      <c r="M4" s="95"/>
      <c r="N4" s="95"/>
      <c r="O4" s="95"/>
      <c r="P4" s="95"/>
      <c r="Q4" s="95"/>
      <c r="R4" s="95"/>
      <c r="S4" s="95"/>
      <c r="T4" s="95"/>
      <c r="U4" s="95"/>
      <c r="V4" s="95"/>
      <c r="W4" s="96"/>
      <c r="X4" s="90" t="s">
        <v>54</v>
      </c>
      <c r="Y4" s="90"/>
      <c r="Z4" s="90"/>
      <c r="AA4" s="90"/>
      <c r="AB4" s="90"/>
      <c r="AC4" s="90"/>
      <c r="AD4" s="90"/>
      <c r="AE4" s="90"/>
      <c r="AF4" s="90"/>
      <c r="AG4" s="90"/>
      <c r="AH4" s="90"/>
      <c r="AI4" s="90" t="s">
        <v>55</v>
      </c>
      <c r="AJ4" s="90"/>
      <c r="AK4" s="90"/>
      <c r="AL4" s="90"/>
      <c r="AM4" s="90"/>
      <c r="AN4" s="90"/>
      <c r="AO4" s="90"/>
      <c r="AP4" s="90"/>
      <c r="AQ4" s="90"/>
      <c r="AR4" s="90"/>
      <c r="AS4" s="90"/>
      <c r="AT4" s="90" t="s">
        <v>56</v>
      </c>
      <c r="AU4" s="90"/>
      <c r="AV4" s="90"/>
      <c r="AW4" s="90"/>
      <c r="AX4" s="90"/>
      <c r="AY4" s="90"/>
      <c r="AZ4" s="90"/>
      <c r="BA4" s="90"/>
      <c r="BB4" s="90"/>
      <c r="BC4" s="90"/>
      <c r="BD4" s="90"/>
      <c r="BE4" s="90" t="s">
        <v>57</v>
      </c>
      <c r="BF4" s="90"/>
      <c r="BG4" s="90"/>
      <c r="BH4" s="90"/>
      <c r="BI4" s="90"/>
      <c r="BJ4" s="90"/>
      <c r="BK4" s="90"/>
      <c r="BL4" s="90"/>
      <c r="BM4" s="90"/>
      <c r="BN4" s="90"/>
      <c r="BO4" s="90"/>
      <c r="BP4" s="90" t="s">
        <v>58</v>
      </c>
      <c r="BQ4" s="90"/>
      <c r="BR4" s="90"/>
      <c r="BS4" s="90"/>
      <c r="BT4" s="90"/>
      <c r="BU4" s="90"/>
      <c r="BV4" s="90"/>
      <c r="BW4" s="90"/>
      <c r="BX4" s="90"/>
      <c r="BY4" s="90"/>
      <c r="BZ4" s="90"/>
      <c r="CA4" s="90" t="s">
        <v>59</v>
      </c>
      <c r="CB4" s="90"/>
      <c r="CC4" s="90"/>
      <c r="CD4" s="90"/>
      <c r="CE4" s="90"/>
      <c r="CF4" s="90"/>
      <c r="CG4" s="90"/>
      <c r="CH4" s="90"/>
      <c r="CI4" s="90"/>
      <c r="CJ4" s="90"/>
      <c r="CK4" s="90"/>
      <c r="CL4" s="90" t="s">
        <v>60</v>
      </c>
      <c r="CM4" s="90"/>
      <c r="CN4" s="90"/>
      <c r="CO4" s="90"/>
      <c r="CP4" s="90"/>
      <c r="CQ4" s="90"/>
      <c r="CR4" s="90"/>
      <c r="CS4" s="90"/>
      <c r="CT4" s="90"/>
      <c r="CU4" s="90"/>
      <c r="CV4" s="90"/>
      <c r="CW4" s="90" t="s">
        <v>61</v>
      </c>
      <c r="CX4" s="90"/>
      <c r="CY4" s="90"/>
      <c r="CZ4" s="90"/>
      <c r="DA4" s="90"/>
      <c r="DB4" s="90"/>
      <c r="DC4" s="90"/>
      <c r="DD4" s="90"/>
      <c r="DE4" s="90"/>
      <c r="DF4" s="90"/>
      <c r="DG4" s="90"/>
      <c r="DH4" s="90" t="s">
        <v>62</v>
      </c>
      <c r="DI4" s="90"/>
      <c r="DJ4" s="90"/>
      <c r="DK4" s="90"/>
      <c r="DL4" s="90"/>
      <c r="DM4" s="90"/>
      <c r="DN4" s="90"/>
      <c r="DO4" s="90"/>
      <c r="DP4" s="90"/>
      <c r="DQ4" s="90"/>
      <c r="DR4" s="90"/>
      <c r="DS4" s="90" t="s">
        <v>63</v>
      </c>
      <c r="DT4" s="90"/>
      <c r="DU4" s="90"/>
      <c r="DV4" s="90"/>
      <c r="DW4" s="90"/>
      <c r="DX4" s="90"/>
      <c r="DY4" s="90"/>
      <c r="DZ4" s="90"/>
      <c r="EA4" s="90"/>
      <c r="EB4" s="90"/>
      <c r="EC4" s="90"/>
      <c r="ED4" s="90" t="s">
        <v>64</v>
      </c>
      <c r="EE4" s="90"/>
      <c r="EF4" s="90"/>
      <c r="EG4" s="90"/>
      <c r="EH4" s="90"/>
      <c r="EI4" s="90"/>
      <c r="EJ4" s="90"/>
      <c r="EK4" s="90"/>
      <c r="EL4" s="90"/>
      <c r="EM4" s="90"/>
      <c r="EN4" s="90"/>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45055</v>
      </c>
      <c r="D6" s="34">
        <f t="shared" si="3"/>
        <v>46</v>
      </c>
      <c r="E6" s="34">
        <f t="shared" si="3"/>
        <v>1</v>
      </c>
      <c r="F6" s="34">
        <f t="shared" si="3"/>
        <v>0</v>
      </c>
      <c r="G6" s="34">
        <f t="shared" si="3"/>
        <v>1</v>
      </c>
      <c r="H6" s="34" t="str">
        <f t="shared" si="3"/>
        <v>宮城県　美里町</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40.729999999999997</v>
      </c>
      <c r="P6" s="35">
        <f t="shared" si="3"/>
        <v>99.9</v>
      </c>
      <c r="Q6" s="35">
        <f t="shared" si="3"/>
        <v>5720</v>
      </c>
      <c r="R6" s="35">
        <f t="shared" si="3"/>
        <v>24213</v>
      </c>
      <c r="S6" s="35">
        <f t="shared" si="3"/>
        <v>74.989999999999995</v>
      </c>
      <c r="T6" s="35">
        <f t="shared" si="3"/>
        <v>322.88</v>
      </c>
      <c r="U6" s="35">
        <f t="shared" si="3"/>
        <v>24042</v>
      </c>
      <c r="V6" s="35">
        <f t="shared" si="3"/>
        <v>73.36</v>
      </c>
      <c r="W6" s="35">
        <f t="shared" si="3"/>
        <v>327.73</v>
      </c>
      <c r="X6" s="36">
        <f>IF(X7="",NA(),X7)</f>
        <v>100.51</v>
      </c>
      <c r="Y6" s="36">
        <f t="shared" ref="Y6:AG6" si="4">IF(Y7="",NA(),Y7)</f>
        <v>105.54</v>
      </c>
      <c r="Z6" s="36">
        <f t="shared" si="4"/>
        <v>104.31</v>
      </c>
      <c r="AA6" s="36">
        <f t="shared" si="4"/>
        <v>104.79</v>
      </c>
      <c r="AB6" s="36">
        <f t="shared" si="4"/>
        <v>103.91</v>
      </c>
      <c r="AC6" s="36">
        <f t="shared" si="4"/>
        <v>111.71</v>
      </c>
      <c r="AD6" s="36">
        <f t="shared" si="4"/>
        <v>110.05</v>
      </c>
      <c r="AE6" s="36">
        <f t="shared" si="4"/>
        <v>108.87</v>
      </c>
      <c r="AF6" s="36">
        <f t="shared" si="4"/>
        <v>108.61</v>
      </c>
      <c r="AG6" s="36">
        <f t="shared" si="4"/>
        <v>108.35</v>
      </c>
      <c r="AH6" s="35" t="str">
        <f>IF(AH7="","",IF(AH7="-","【-】","【"&amp;SUBSTITUTE(TEXT(AH7,"#,##0.00"),"-","△")&amp;"】"))</f>
        <v>【110.27】</v>
      </c>
      <c r="AI6" s="35">
        <f>IF(AI7="",NA(),AI7)</f>
        <v>0</v>
      </c>
      <c r="AJ6" s="35">
        <f t="shared" ref="AJ6:AR6" si="5">IF(AJ7="",NA(),AJ7)</f>
        <v>0</v>
      </c>
      <c r="AK6" s="35">
        <f t="shared" si="5"/>
        <v>0</v>
      </c>
      <c r="AL6" s="35">
        <f t="shared" si="5"/>
        <v>0</v>
      </c>
      <c r="AM6" s="35">
        <f t="shared" si="5"/>
        <v>0</v>
      </c>
      <c r="AN6" s="36">
        <f t="shared" si="5"/>
        <v>1.72</v>
      </c>
      <c r="AO6" s="36">
        <f t="shared" si="5"/>
        <v>2.64</v>
      </c>
      <c r="AP6" s="36">
        <f t="shared" si="5"/>
        <v>3.16</v>
      </c>
      <c r="AQ6" s="36">
        <f t="shared" si="5"/>
        <v>3.59</v>
      </c>
      <c r="AR6" s="36">
        <f t="shared" si="5"/>
        <v>3.98</v>
      </c>
      <c r="AS6" s="35" t="str">
        <f>IF(AS7="","",IF(AS7="-","【-】","【"&amp;SUBSTITUTE(TEXT(AS7,"#,##0.00"),"-","△")&amp;"】"))</f>
        <v>【1.15】</v>
      </c>
      <c r="AT6" s="36">
        <f>IF(AT7="",NA(),AT7)</f>
        <v>177.32</v>
      </c>
      <c r="AU6" s="36">
        <f t="shared" ref="AU6:BC6" si="6">IF(AU7="",NA(),AU7)</f>
        <v>150</v>
      </c>
      <c r="AV6" s="36">
        <f t="shared" si="6"/>
        <v>151.27000000000001</v>
      </c>
      <c r="AW6" s="36">
        <f t="shared" si="6"/>
        <v>139.88999999999999</v>
      </c>
      <c r="AX6" s="36">
        <f t="shared" si="6"/>
        <v>145.30000000000001</v>
      </c>
      <c r="AY6" s="36">
        <f t="shared" si="6"/>
        <v>384.34</v>
      </c>
      <c r="AZ6" s="36">
        <f t="shared" si="6"/>
        <v>359.47</v>
      </c>
      <c r="BA6" s="36">
        <f t="shared" si="6"/>
        <v>369.69</v>
      </c>
      <c r="BB6" s="36">
        <f t="shared" si="6"/>
        <v>379.08</v>
      </c>
      <c r="BC6" s="36">
        <f t="shared" si="6"/>
        <v>367.55</v>
      </c>
      <c r="BD6" s="35" t="str">
        <f>IF(BD7="","",IF(BD7="-","【-】","【"&amp;SUBSTITUTE(TEXT(BD7,"#,##0.00"),"-","△")&amp;"】"))</f>
        <v>【260.31】</v>
      </c>
      <c r="BE6" s="36">
        <f>IF(BE7="",NA(),BE7)</f>
        <v>573.84</v>
      </c>
      <c r="BF6" s="36">
        <f t="shared" ref="BF6:BN6" si="7">IF(BF7="",NA(),BF7)</f>
        <v>560.55999999999995</v>
      </c>
      <c r="BG6" s="36">
        <f t="shared" si="7"/>
        <v>532.70000000000005</v>
      </c>
      <c r="BH6" s="36">
        <f t="shared" si="7"/>
        <v>504.46</v>
      </c>
      <c r="BI6" s="36">
        <f t="shared" si="7"/>
        <v>478.57</v>
      </c>
      <c r="BJ6" s="36">
        <f t="shared" si="7"/>
        <v>380.58</v>
      </c>
      <c r="BK6" s="36">
        <f t="shared" si="7"/>
        <v>401.79</v>
      </c>
      <c r="BL6" s="36">
        <f t="shared" si="7"/>
        <v>402.99</v>
      </c>
      <c r="BM6" s="36">
        <f t="shared" si="7"/>
        <v>398.98</v>
      </c>
      <c r="BN6" s="36">
        <f t="shared" si="7"/>
        <v>418.68</v>
      </c>
      <c r="BO6" s="35" t="str">
        <f>IF(BO7="","",IF(BO7="-","【-】","【"&amp;SUBSTITUTE(TEXT(BO7,"#,##0.00"),"-","△")&amp;"】"))</f>
        <v>【275.67】</v>
      </c>
      <c r="BP6" s="36">
        <f>IF(BP7="",NA(),BP7)</f>
        <v>96.48</v>
      </c>
      <c r="BQ6" s="36">
        <f t="shared" ref="BQ6:BY6" si="8">IF(BQ7="",NA(),BQ7)</f>
        <v>102.14</v>
      </c>
      <c r="BR6" s="36">
        <f t="shared" si="8"/>
        <v>100.4</v>
      </c>
      <c r="BS6" s="36">
        <f t="shared" si="8"/>
        <v>102.2</v>
      </c>
      <c r="BT6" s="36">
        <f t="shared" si="8"/>
        <v>98.61</v>
      </c>
      <c r="BU6" s="36">
        <f t="shared" si="8"/>
        <v>102.38</v>
      </c>
      <c r="BV6" s="36">
        <f t="shared" si="8"/>
        <v>100.12</v>
      </c>
      <c r="BW6" s="36">
        <f t="shared" si="8"/>
        <v>98.66</v>
      </c>
      <c r="BX6" s="36">
        <f t="shared" si="8"/>
        <v>98.64</v>
      </c>
      <c r="BY6" s="36">
        <f t="shared" si="8"/>
        <v>94.78</v>
      </c>
      <c r="BZ6" s="35" t="str">
        <f>IF(BZ7="","",IF(BZ7="-","【-】","【"&amp;SUBSTITUTE(TEXT(BZ7,"#,##0.00"),"-","△")&amp;"】"))</f>
        <v>【100.05】</v>
      </c>
      <c r="CA6" s="36">
        <f>IF(CA7="",NA(),CA7)</f>
        <v>290.89</v>
      </c>
      <c r="CB6" s="36">
        <f t="shared" ref="CB6:CJ6" si="9">IF(CB7="",NA(),CB7)</f>
        <v>274.57</v>
      </c>
      <c r="CC6" s="36">
        <f t="shared" si="9"/>
        <v>280.48</v>
      </c>
      <c r="CD6" s="36">
        <f t="shared" si="9"/>
        <v>291.33</v>
      </c>
      <c r="CE6" s="36">
        <f t="shared" si="9"/>
        <v>308.93</v>
      </c>
      <c r="CF6" s="36">
        <f t="shared" si="9"/>
        <v>168.67</v>
      </c>
      <c r="CG6" s="36">
        <f t="shared" si="9"/>
        <v>174.97</v>
      </c>
      <c r="CH6" s="36">
        <f t="shared" si="9"/>
        <v>178.59</v>
      </c>
      <c r="CI6" s="36">
        <f t="shared" si="9"/>
        <v>178.92</v>
      </c>
      <c r="CJ6" s="36">
        <f t="shared" si="9"/>
        <v>181.3</v>
      </c>
      <c r="CK6" s="35" t="str">
        <f>IF(CK7="","",IF(CK7="-","【-】","【"&amp;SUBSTITUTE(TEXT(CK7,"#,##0.00"),"-","△")&amp;"】"))</f>
        <v>【166.40】</v>
      </c>
      <c r="CL6" s="36">
        <f>IF(CL7="",NA(),CL7)</f>
        <v>50.95</v>
      </c>
      <c r="CM6" s="36">
        <f t="shared" ref="CM6:CU6" si="10">IF(CM7="",NA(),CM7)</f>
        <v>48.37</v>
      </c>
      <c r="CN6" s="36">
        <f t="shared" si="10"/>
        <v>47.52</v>
      </c>
      <c r="CO6" s="36">
        <f t="shared" si="10"/>
        <v>47.29</v>
      </c>
      <c r="CP6" s="36">
        <f t="shared" si="10"/>
        <v>47.99</v>
      </c>
      <c r="CQ6" s="36">
        <f t="shared" si="10"/>
        <v>54.92</v>
      </c>
      <c r="CR6" s="36">
        <f t="shared" si="10"/>
        <v>55.63</v>
      </c>
      <c r="CS6" s="36">
        <f t="shared" si="10"/>
        <v>55.03</v>
      </c>
      <c r="CT6" s="36">
        <f t="shared" si="10"/>
        <v>55.14</v>
      </c>
      <c r="CU6" s="36">
        <f t="shared" si="10"/>
        <v>55.89</v>
      </c>
      <c r="CV6" s="35" t="str">
        <f>IF(CV7="","",IF(CV7="-","【-】","【"&amp;SUBSTITUTE(TEXT(CV7,"#,##0.00"),"-","△")&amp;"】"))</f>
        <v>【60.69】</v>
      </c>
      <c r="CW6" s="36">
        <f>IF(CW7="",NA(),CW7)</f>
        <v>82.62</v>
      </c>
      <c r="CX6" s="36">
        <f t="shared" ref="CX6:DF6" si="11">IF(CX7="",NA(),CX7)</f>
        <v>87.63</v>
      </c>
      <c r="CY6" s="36">
        <f t="shared" si="11"/>
        <v>88.74</v>
      </c>
      <c r="CZ6" s="36">
        <f t="shared" si="11"/>
        <v>87.32</v>
      </c>
      <c r="DA6" s="36">
        <f t="shared" si="11"/>
        <v>87.42</v>
      </c>
      <c r="DB6" s="36">
        <f t="shared" si="11"/>
        <v>82.66</v>
      </c>
      <c r="DC6" s="36">
        <f t="shared" si="11"/>
        <v>82.04</v>
      </c>
      <c r="DD6" s="36">
        <f t="shared" si="11"/>
        <v>81.900000000000006</v>
      </c>
      <c r="DE6" s="36">
        <f t="shared" si="11"/>
        <v>81.39</v>
      </c>
      <c r="DF6" s="36">
        <f t="shared" si="11"/>
        <v>81.27</v>
      </c>
      <c r="DG6" s="35" t="str">
        <f>IF(DG7="","",IF(DG7="-","【-】","【"&amp;SUBSTITUTE(TEXT(DG7,"#,##0.00"),"-","△")&amp;"】"))</f>
        <v>【89.82】</v>
      </c>
      <c r="DH6" s="36">
        <f>IF(DH7="",NA(),DH7)</f>
        <v>36.51</v>
      </c>
      <c r="DI6" s="36">
        <f t="shared" ref="DI6:DQ6" si="12">IF(DI7="",NA(),DI7)</f>
        <v>37.94</v>
      </c>
      <c r="DJ6" s="36">
        <f t="shared" si="12"/>
        <v>39.880000000000003</v>
      </c>
      <c r="DK6" s="36">
        <f t="shared" si="12"/>
        <v>41.11</v>
      </c>
      <c r="DL6" s="36">
        <f t="shared" si="12"/>
        <v>41.72</v>
      </c>
      <c r="DM6" s="36">
        <f t="shared" si="12"/>
        <v>48.49</v>
      </c>
      <c r="DN6" s="36">
        <f t="shared" si="12"/>
        <v>48.05</v>
      </c>
      <c r="DO6" s="36">
        <f t="shared" si="12"/>
        <v>48.87</v>
      </c>
      <c r="DP6" s="36">
        <f t="shared" si="12"/>
        <v>49.92</v>
      </c>
      <c r="DQ6" s="36">
        <f t="shared" si="12"/>
        <v>50.63</v>
      </c>
      <c r="DR6" s="35" t="str">
        <f>IF(DR7="","",IF(DR7="-","【-】","【"&amp;SUBSTITUTE(TEXT(DR7,"#,##0.00"),"-","△")&amp;"】"))</f>
        <v>【50.19】</v>
      </c>
      <c r="DS6" s="36">
        <f>IF(DS7="",NA(),DS7)</f>
        <v>18.170000000000002</v>
      </c>
      <c r="DT6" s="36">
        <f t="shared" ref="DT6:EB6" si="13">IF(DT7="",NA(),DT7)</f>
        <v>18.78</v>
      </c>
      <c r="DU6" s="36">
        <f t="shared" si="13"/>
        <v>20.95</v>
      </c>
      <c r="DV6" s="36">
        <f t="shared" si="13"/>
        <v>30.78</v>
      </c>
      <c r="DW6" s="36">
        <f t="shared" si="13"/>
        <v>30.23</v>
      </c>
      <c r="DX6" s="36">
        <f t="shared" si="13"/>
        <v>12.79</v>
      </c>
      <c r="DY6" s="36">
        <f t="shared" si="13"/>
        <v>13.39</v>
      </c>
      <c r="DZ6" s="36">
        <f t="shared" si="13"/>
        <v>14.85</v>
      </c>
      <c r="EA6" s="36">
        <f t="shared" si="13"/>
        <v>16.88</v>
      </c>
      <c r="EB6" s="36">
        <f t="shared" si="13"/>
        <v>18.28</v>
      </c>
      <c r="EC6" s="35" t="str">
        <f>IF(EC7="","",IF(EC7="-","【-】","【"&amp;SUBSTITUTE(TEXT(EC7,"#,##0.00"),"-","△")&amp;"】"))</f>
        <v>【20.63】</v>
      </c>
      <c r="ED6" s="36">
        <f>IF(ED7="",NA(),ED7)</f>
        <v>0.34</v>
      </c>
      <c r="EE6" s="36">
        <f t="shared" ref="EE6:EM6" si="14">IF(EE7="",NA(),EE7)</f>
        <v>0.38</v>
      </c>
      <c r="EF6" s="35">
        <f t="shared" si="14"/>
        <v>0</v>
      </c>
      <c r="EG6" s="36">
        <f t="shared" si="14"/>
        <v>0.32</v>
      </c>
      <c r="EH6" s="36">
        <f t="shared" si="14"/>
        <v>0.61</v>
      </c>
      <c r="EI6" s="36">
        <f t="shared" si="14"/>
        <v>0.71</v>
      </c>
      <c r="EJ6" s="36">
        <f t="shared" si="14"/>
        <v>0.54</v>
      </c>
      <c r="EK6" s="36">
        <f t="shared" si="14"/>
        <v>0.5</v>
      </c>
      <c r="EL6" s="36">
        <f t="shared" si="14"/>
        <v>0.52</v>
      </c>
      <c r="EM6" s="36">
        <f t="shared" si="14"/>
        <v>0.53</v>
      </c>
      <c r="EN6" s="35" t="str">
        <f>IF(EN7="","",IF(EN7="-","【-】","【"&amp;SUBSTITUTE(TEXT(EN7,"#,##0.00"),"-","△")&amp;"】"))</f>
        <v>【0.69】</v>
      </c>
    </row>
    <row r="7" spans="1:144" s="37" customFormat="1" x14ac:dyDescent="0.15">
      <c r="A7" s="29"/>
      <c r="B7" s="38">
        <v>2020</v>
      </c>
      <c r="C7" s="38">
        <v>45055</v>
      </c>
      <c r="D7" s="38">
        <v>46</v>
      </c>
      <c r="E7" s="38">
        <v>1</v>
      </c>
      <c r="F7" s="38">
        <v>0</v>
      </c>
      <c r="G7" s="38">
        <v>1</v>
      </c>
      <c r="H7" s="38" t="s">
        <v>93</v>
      </c>
      <c r="I7" s="38" t="s">
        <v>94</v>
      </c>
      <c r="J7" s="38" t="s">
        <v>95</v>
      </c>
      <c r="K7" s="38" t="s">
        <v>96</v>
      </c>
      <c r="L7" s="38" t="s">
        <v>97</v>
      </c>
      <c r="M7" s="38" t="s">
        <v>98</v>
      </c>
      <c r="N7" s="39" t="s">
        <v>99</v>
      </c>
      <c r="O7" s="39">
        <v>40.729999999999997</v>
      </c>
      <c r="P7" s="39">
        <v>99.9</v>
      </c>
      <c r="Q7" s="39">
        <v>5720</v>
      </c>
      <c r="R7" s="39">
        <v>24213</v>
      </c>
      <c r="S7" s="39">
        <v>74.989999999999995</v>
      </c>
      <c r="T7" s="39">
        <v>322.88</v>
      </c>
      <c r="U7" s="39">
        <v>24042</v>
      </c>
      <c r="V7" s="39">
        <v>73.36</v>
      </c>
      <c r="W7" s="39">
        <v>327.73</v>
      </c>
      <c r="X7" s="39">
        <v>100.51</v>
      </c>
      <c r="Y7" s="39">
        <v>105.54</v>
      </c>
      <c r="Z7" s="39">
        <v>104.31</v>
      </c>
      <c r="AA7" s="39">
        <v>104.79</v>
      </c>
      <c r="AB7" s="39">
        <v>103.91</v>
      </c>
      <c r="AC7" s="39">
        <v>111.71</v>
      </c>
      <c r="AD7" s="39">
        <v>110.05</v>
      </c>
      <c r="AE7" s="39">
        <v>108.87</v>
      </c>
      <c r="AF7" s="39">
        <v>108.61</v>
      </c>
      <c r="AG7" s="39">
        <v>108.35</v>
      </c>
      <c r="AH7" s="39">
        <v>110.27</v>
      </c>
      <c r="AI7" s="39">
        <v>0</v>
      </c>
      <c r="AJ7" s="39">
        <v>0</v>
      </c>
      <c r="AK7" s="39">
        <v>0</v>
      </c>
      <c r="AL7" s="39">
        <v>0</v>
      </c>
      <c r="AM7" s="39">
        <v>0</v>
      </c>
      <c r="AN7" s="39">
        <v>1.72</v>
      </c>
      <c r="AO7" s="39">
        <v>2.64</v>
      </c>
      <c r="AP7" s="39">
        <v>3.16</v>
      </c>
      <c r="AQ7" s="39">
        <v>3.59</v>
      </c>
      <c r="AR7" s="39">
        <v>3.98</v>
      </c>
      <c r="AS7" s="39">
        <v>1.1499999999999999</v>
      </c>
      <c r="AT7" s="39">
        <v>177.32</v>
      </c>
      <c r="AU7" s="39">
        <v>150</v>
      </c>
      <c r="AV7" s="39">
        <v>151.27000000000001</v>
      </c>
      <c r="AW7" s="39">
        <v>139.88999999999999</v>
      </c>
      <c r="AX7" s="39">
        <v>145.30000000000001</v>
      </c>
      <c r="AY7" s="39">
        <v>384.34</v>
      </c>
      <c r="AZ7" s="39">
        <v>359.47</v>
      </c>
      <c r="BA7" s="39">
        <v>369.69</v>
      </c>
      <c r="BB7" s="39">
        <v>379.08</v>
      </c>
      <c r="BC7" s="39">
        <v>367.55</v>
      </c>
      <c r="BD7" s="39">
        <v>260.31</v>
      </c>
      <c r="BE7" s="39">
        <v>573.84</v>
      </c>
      <c r="BF7" s="39">
        <v>560.55999999999995</v>
      </c>
      <c r="BG7" s="39">
        <v>532.70000000000005</v>
      </c>
      <c r="BH7" s="39">
        <v>504.46</v>
      </c>
      <c r="BI7" s="39">
        <v>478.57</v>
      </c>
      <c r="BJ7" s="39">
        <v>380.58</v>
      </c>
      <c r="BK7" s="39">
        <v>401.79</v>
      </c>
      <c r="BL7" s="39">
        <v>402.99</v>
      </c>
      <c r="BM7" s="39">
        <v>398.98</v>
      </c>
      <c r="BN7" s="39">
        <v>418.68</v>
      </c>
      <c r="BO7" s="39">
        <v>275.67</v>
      </c>
      <c r="BP7" s="39">
        <v>96.48</v>
      </c>
      <c r="BQ7" s="39">
        <v>102.14</v>
      </c>
      <c r="BR7" s="39">
        <v>100.4</v>
      </c>
      <c r="BS7" s="39">
        <v>102.2</v>
      </c>
      <c r="BT7" s="39">
        <v>98.61</v>
      </c>
      <c r="BU7" s="39">
        <v>102.38</v>
      </c>
      <c r="BV7" s="39">
        <v>100.12</v>
      </c>
      <c r="BW7" s="39">
        <v>98.66</v>
      </c>
      <c r="BX7" s="39">
        <v>98.64</v>
      </c>
      <c r="BY7" s="39">
        <v>94.78</v>
      </c>
      <c r="BZ7" s="39">
        <v>100.05</v>
      </c>
      <c r="CA7" s="39">
        <v>290.89</v>
      </c>
      <c r="CB7" s="39">
        <v>274.57</v>
      </c>
      <c r="CC7" s="39">
        <v>280.48</v>
      </c>
      <c r="CD7" s="39">
        <v>291.33</v>
      </c>
      <c r="CE7" s="39">
        <v>308.93</v>
      </c>
      <c r="CF7" s="39">
        <v>168.67</v>
      </c>
      <c r="CG7" s="39">
        <v>174.97</v>
      </c>
      <c r="CH7" s="39">
        <v>178.59</v>
      </c>
      <c r="CI7" s="39">
        <v>178.92</v>
      </c>
      <c r="CJ7" s="39">
        <v>181.3</v>
      </c>
      <c r="CK7" s="39">
        <v>166.4</v>
      </c>
      <c r="CL7" s="39">
        <v>50.95</v>
      </c>
      <c r="CM7" s="39">
        <v>48.37</v>
      </c>
      <c r="CN7" s="39">
        <v>47.52</v>
      </c>
      <c r="CO7" s="39">
        <v>47.29</v>
      </c>
      <c r="CP7" s="39">
        <v>47.99</v>
      </c>
      <c r="CQ7" s="39">
        <v>54.92</v>
      </c>
      <c r="CR7" s="39">
        <v>55.63</v>
      </c>
      <c r="CS7" s="39">
        <v>55.03</v>
      </c>
      <c r="CT7" s="39">
        <v>55.14</v>
      </c>
      <c r="CU7" s="39">
        <v>55.89</v>
      </c>
      <c r="CV7" s="39">
        <v>60.69</v>
      </c>
      <c r="CW7" s="39">
        <v>82.62</v>
      </c>
      <c r="CX7" s="39">
        <v>87.63</v>
      </c>
      <c r="CY7" s="39">
        <v>88.74</v>
      </c>
      <c r="CZ7" s="39">
        <v>87.32</v>
      </c>
      <c r="DA7" s="39">
        <v>87.42</v>
      </c>
      <c r="DB7" s="39">
        <v>82.66</v>
      </c>
      <c r="DC7" s="39">
        <v>82.04</v>
      </c>
      <c r="DD7" s="39">
        <v>81.900000000000006</v>
      </c>
      <c r="DE7" s="39">
        <v>81.39</v>
      </c>
      <c r="DF7" s="39">
        <v>81.27</v>
      </c>
      <c r="DG7" s="39">
        <v>89.82</v>
      </c>
      <c r="DH7" s="39">
        <v>36.51</v>
      </c>
      <c r="DI7" s="39">
        <v>37.94</v>
      </c>
      <c r="DJ7" s="39">
        <v>39.880000000000003</v>
      </c>
      <c r="DK7" s="39">
        <v>41.11</v>
      </c>
      <c r="DL7" s="39">
        <v>41.72</v>
      </c>
      <c r="DM7" s="39">
        <v>48.49</v>
      </c>
      <c r="DN7" s="39">
        <v>48.05</v>
      </c>
      <c r="DO7" s="39">
        <v>48.87</v>
      </c>
      <c r="DP7" s="39">
        <v>49.92</v>
      </c>
      <c r="DQ7" s="39">
        <v>50.63</v>
      </c>
      <c r="DR7" s="39">
        <v>50.19</v>
      </c>
      <c r="DS7" s="39">
        <v>18.170000000000002</v>
      </c>
      <c r="DT7" s="39">
        <v>18.78</v>
      </c>
      <c r="DU7" s="39">
        <v>20.95</v>
      </c>
      <c r="DV7" s="39">
        <v>30.78</v>
      </c>
      <c r="DW7" s="39">
        <v>30.23</v>
      </c>
      <c r="DX7" s="39">
        <v>12.79</v>
      </c>
      <c r="DY7" s="39">
        <v>13.39</v>
      </c>
      <c r="DZ7" s="39">
        <v>14.85</v>
      </c>
      <c r="EA7" s="39">
        <v>16.88</v>
      </c>
      <c r="EB7" s="39">
        <v>18.28</v>
      </c>
      <c r="EC7" s="39">
        <v>20.63</v>
      </c>
      <c r="ED7" s="39">
        <v>0.34</v>
      </c>
      <c r="EE7" s="39">
        <v>0.38</v>
      </c>
      <c r="EF7" s="39">
        <v>0</v>
      </c>
      <c r="EG7" s="39">
        <v>0.32</v>
      </c>
      <c r="EH7" s="39">
        <v>0.61</v>
      </c>
      <c r="EI7" s="39">
        <v>0.71</v>
      </c>
      <c r="EJ7" s="39">
        <v>0.54</v>
      </c>
      <c r="EK7" s="39">
        <v>0.5</v>
      </c>
      <c r="EL7" s="39">
        <v>0.52</v>
      </c>
      <c r="EM7" s="39">
        <v>0.53</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2022-01-26T06:02:45Z</cp:lastPrinted>
  <dcterms:created xsi:type="dcterms:W3CDTF">2021-12-03T06:43:40Z</dcterms:created>
  <dcterms:modified xsi:type="dcterms:W3CDTF">2022-02-07T04:49:00Z</dcterms:modified>
  <cp:category/>
</cp:coreProperties>
</file>