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8\Desktop\村田引継\照会・回答\市町村課財政第二班\経営比較分析\R3\"/>
    </mc:Choice>
  </mc:AlternateContent>
  <xr:revisionPtr revIDLastSave="0" documentId="13_ncr:1_{EF8BA631-AC22-4EC1-9272-AA6B74E884BC}" xr6:coauthVersionLast="43" xr6:coauthVersionMax="43" xr10:uidLastSave="{00000000-0000-0000-0000-000000000000}"/>
  <workbookProtection workbookAlgorithmName="SHA-512" workbookHashValue="NfC35yLBx4c/baPxPd1telFRYwXstK5cr0lWLMgj935gnpM+XqHb1IGyZrMMsvM8B/doYH5ACLUuKGQVCpiT0w==" workbookSaltValue="i7uULnTge0aIHgWG9FGK1g=="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N6" i="5"/>
  <c r="B10" i="4" s="1"/>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D10" i="4"/>
  <c r="W10" i="4"/>
  <c r="I10" i="4"/>
  <c r="AL8" i="4"/>
  <c r="AD8" i="4"/>
  <c r="P8" i="4"/>
  <c r="I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<sst xmlns="http://schemas.openxmlformats.org/spreadsheetml/2006/main" count="247" uniqueCount="118">
  <si>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</si>
  <si>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</si>
  <si>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</si>
  <si>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</si>
  <si>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</si>
  <si>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</si>
  <si>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</si>
  <si>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</si>
  <si>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</si>
  <si>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</si>
  <si>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</si>
  <si>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</si>
  <si>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</si>
  <si>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</si>
  <si>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</si>
  <si>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</si>
  <si>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</si>
  <si>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</si>
  <si>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</si>
  <si>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</si>
  <si>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</si>
  <si>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</si>
  <si>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</si>
  <si>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</si>
  <si>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</si>
  <si>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</si>
  <si>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</si>
  <si>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</si>
  <si>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</si>
  <si>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</si>
  <si>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</si>
  <si>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</si>
  <si>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</si>
  <si>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</si>
  <si>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</si>
  <si>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</si>
  <si>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</si>
  <si>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</si>
  <si>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</si>
  <si>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</si>
  <si>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</si>
  <si>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</si>
  <si>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</si>
  <si>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</si>
  <si>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</si>
  <si>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</si>
  <si>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</si>
  <si>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</si>
  <si>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</si>
  <si>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</si>
  <si>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</si>
  <si>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</si>
  <si>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</si>
  <si>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</si>
  <si>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</si>
  <si>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</si>
  <si>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</si>
  <si>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</si>
  <si>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</si>
  <si>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</si>
  <si>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</si>
  <si>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</si>
  <si>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</si>
  <si>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</si>
  <si>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</si>
  <si>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</si>
  <si>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</si>
  <si>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</si>
  <si>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</si>
  <si>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</si>
  <si>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</si>
  <si>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</si>
  <si>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</si>
  <si>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</si>
  <si>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</si>
  <si>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</si>
  <si>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</si>
  <si>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</si>
  <si>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</si>
  <si>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</si>
  <si>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</si>
  <si>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</si>
  <si>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</si>
  <si>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</si>
  <si>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</si>
  <si>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</si>
  <si>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</si>
  <si>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</si>
  <si>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</si>
  <si>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</si>
  <si>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</si>
  <si>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</si>
  <si>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</si>
  <si>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</si>
  <si>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</si>
  <si>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</si>
  <si>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</si>
  <si>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</si>
  <si>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</si>
  <si>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</si>
  <si>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</si>
  <si>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</si>
  <si>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</si>
  <si>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</si>
  <si>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</si>
  <si>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</si>
  <si>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</si>
  <si>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</si>
  <si>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</si>
  <si>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</si>
  <si>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</si>
  <si>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</si>
  <si>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</si>
  <si>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</si>
  <si>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</si>
  <si>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衡村の浄化槽事業は，令和2年度末現在で383基（昨年度比8基増）の管理を行っており，最も古い浄化槽は設置から25年が経過している状況で，今後も定期点検など適切な管理を実施することで，施設の長寿命化を図る。</t>
    <rPh sb="1" eb="4">
      <t>オオヒラムラ</t>
    </rPh>
    <rPh sb="5" eb="8">
      <t>ジョウカソウ</t>
    </rPh>
    <rPh sb="8" eb="10">
      <t>ジギョウ</t>
    </rPh>
    <rPh sb="12" eb="14">
      <t>レイワ</t>
    </rPh>
    <rPh sb="15" eb="16">
      <t>ネン</t>
    </rPh>
    <rPh sb="16" eb="17">
      <t>ド</t>
    </rPh>
    <rPh sb="17" eb="18">
      <t>マツ</t>
    </rPh>
    <rPh sb="18" eb="20">
      <t>ゲンザイ</t>
    </rPh>
    <rPh sb="24" eb="25">
      <t>キ</t>
    </rPh>
    <rPh sb="26" eb="29">
      <t>サクネンド</t>
    </rPh>
    <rPh sb="29" eb="30">
      <t>ヒ</t>
    </rPh>
    <rPh sb="31" eb="32">
      <t>キ</t>
    </rPh>
    <rPh sb="32" eb="33">
      <t>ゾウ</t>
    </rPh>
    <rPh sb="35" eb="37">
      <t>カンリ</t>
    </rPh>
    <rPh sb="38" eb="39">
      <t>オコナ</t>
    </rPh>
    <rPh sb="44" eb="45">
      <t>モット</t>
    </rPh>
    <rPh sb="46" eb="47">
      <t>フル</t>
    </rPh>
    <rPh sb="48" eb="51">
      <t>ジョウカソウ</t>
    </rPh>
    <rPh sb="52" eb="54">
      <t>セッチ</t>
    </rPh>
    <rPh sb="58" eb="59">
      <t>ネン</t>
    </rPh>
    <rPh sb="60" eb="62">
      <t>ケイカ</t>
    </rPh>
    <rPh sb="66" eb="68">
      <t>ジョウキョウ</t>
    </rPh>
    <rPh sb="70" eb="72">
      <t>コンゴ</t>
    </rPh>
    <rPh sb="73" eb="75">
      <t>テイキ</t>
    </rPh>
    <rPh sb="75" eb="77">
      <t>テンケン</t>
    </rPh>
    <rPh sb="79" eb="81">
      <t>テキセツ</t>
    </rPh>
    <rPh sb="82" eb="84">
      <t>カンリ</t>
    </rPh>
    <rPh sb="85" eb="87">
      <t>ジッシ</t>
    </rPh>
    <rPh sb="93" eb="95">
      <t>シセツ</t>
    </rPh>
    <rPh sb="96" eb="97">
      <t>チョウ</t>
    </rPh>
    <rPh sb="97" eb="100">
      <t>ジュミョウカ</t>
    </rPh>
    <rPh sb="101" eb="102">
      <t>ハカ</t>
    </rPh>
    <phoneticPr fontId="4"/>
  </si>
  <si>
    <t>　分析欄でも記載したが，浄化槽管理費と使用料収入が比例していないため，①収益的収支率と⑤経費回収率の向上は，浄化槽管理の効率化を進め，管理費の削減を図る必要がある。
　最後に，社会情勢の変化に的確に対応した事務事業の見直しや経常的経費の縮減などによる経営改革を進め，経営基盤の強化などを積極的に取り組み，より一層の経営健全化を促進する。</t>
    <rPh sb="1" eb="3">
      <t>ブンセキ</t>
    </rPh>
    <rPh sb="3" eb="4">
      <t>ラン</t>
    </rPh>
    <rPh sb="6" eb="8">
      <t>キサイ</t>
    </rPh>
    <rPh sb="12" eb="15">
      <t>ジョウカソウ</t>
    </rPh>
    <rPh sb="15" eb="17">
      <t>カンリ</t>
    </rPh>
    <rPh sb="17" eb="18">
      <t>ヒ</t>
    </rPh>
    <rPh sb="19" eb="24">
      <t>シヨウリョウシュウニュウ</t>
    </rPh>
    <rPh sb="25" eb="27">
      <t>ヒレイ</t>
    </rPh>
    <rPh sb="36" eb="39">
      <t>シュウエキテキ</t>
    </rPh>
    <rPh sb="39" eb="41">
      <t>シュウシ</t>
    </rPh>
    <rPh sb="41" eb="42">
      <t>リツ</t>
    </rPh>
    <rPh sb="44" eb="46">
      <t>ケイヒ</t>
    </rPh>
    <rPh sb="46" eb="48">
      <t>カイシュウ</t>
    </rPh>
    <rPh sb="48" eb="49">
      <t>リツ</t>
    </rPh>
    <rPh sb="50" eb="52">
      <t>コウジョウ</t>
    </rPh>
    <rPh sb="67" eb="69">
      <t>カンリ</t>
    </rPh>
    <rPh sb="69" eb="70">
      <t>ヒ</t>
    </rPh>
    <rPh sb="71" eb="73">
      <t>サクゲン</t>
    </rPh>
    <rPh sb="74" eb="75">
      <t>ハカ</t>
    </rPh>
    <rPh sb="76" eb="78">
      <t>ヒツヨウ</t>
    </rPh>
    <phoneticPr fontId="4"/>
  </si>
  <si>
    <t>　収益的収支比率は100％を超えず，単年度の収支は赤字となった。経費回収率は58.39％で昨年度より低下している。浄化槽管理費が昨年度と比較して，増額していることが要因として考える。管理基数は昨年度より増加（令和2年度末で383基，前年度末比+8基）しているが，管理基数が増えたことによる使用料収入よりも，浄化槽管理費用が高額なため，このような現象が起きている。また，依然として一般会計からの繰入金（使用料以外の収入）に依存している状況にあるので，維持管理の効率化，軽微な修繕業務等については職員自ら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施設利用率については市町村設置型のため100％となっている。</t>
    <rPh sb="1" eb="4">
      <t>シュウエキテキ</t>
    </rPh>
    <rPh sb="4" eb="6">
      <t>シュウシ</t>
    </rPh>
    <rPh sb="6" eb="8">
      <t>ヒリツ</t>
    </rPh>
    <rPh sb="14" eb="15">
      <t>コ</t>
    </rPh>
    <rPh sb="18" eb="21">
      <t>タンネンド</t>
    </rPh>
    <rPh sb="22" eb="24">
      <t>シュウシ</t>
    </rPh>
    <rPh sb="25" eb="27">
      <t>アカジ</t>
    </rPh>
    <rPh sb="32" eb="34">
      <t>ケイヒ</t>
    </rPh>
    <rPh sb="34" eb="36">
      <t>カイシュウ</t>
    </rPh>
    <rPh sb="36" eb="37">
      <t>リツ</t>
    </rPh>
    <rPh sb="45" eb="48">
      <t>サクネンド</t>
    </rPh>
    <rPh sb="50" eb="52">
      <t>テイカ</t>
    </rPh>
    <rPh sb="57" eb="60">
      <t>ジョウカソウ</t>
    </rPh>
    <rPh sb="60" eb="62">
      <t>カンリ</t>
    </rPh>
    <rPh sb="62" eb="63">
      <t>ヒ</t>
    </rPh>
    <rPh sb="64" eb="66">
      <t>サクネン</t>
    </rPh>
    <rPh sb="66" eb="67">
      <t>ド</t>
    </rPh>
    <rPh sb="68" eb="70">
      <t>ヒカク</t>
    </rPh>
    <rPh sb="73" eb="75">
      <t>ゾウガク</t>
    </rPh>
    <rPh sb="82" eb="84">
      <t>ヨウイン</t>
    </rPh>
    <rPh sb="87" eb="88">
      <t>カンガ</t>
    </rPh>
    <rPh sb="91" eb="93">
      <t>カンリ</t>
    </rPh>
    <rPh sb="93" eb="95">
      <t>キスウ</t>
    </rPh>
    <rPh sb="96" eb="99">
      <t>サクネンド</t>
    </rPh>
    <rPh sb="101" eb="103">
      <t>ゾウカ</t>
    </rPh>
    <rPh sb="131" eb="133">
      <t>カンリ</t>
    </rPh>
    <rPh sb="133" eb="135">
      <t>キスウ</t>
    </rPh>
    <rPh sb="136" eb="137">
      <t>フ</t>
    </rPh>
    <rPh sb="144" eb="147">
      <t>シヨウリョウ</t>
    </rPh>
    <rPh sb="147" eb="149">
      <t>シュウニュウ</t>
    </rPh>
    <rPh sb="153" eb="156">
      <t>ジョウカソウ</t>
    </rPh>
    <rPh sb="156" eb="158">
      <t>カンリ</t>
    </rPh>
    <rPh sb="158" eb="159">
      <t>ヒ</t>
    </rPh>
    <rPh sb="159" eb="160">
      <t>ヨウ</t>
    </rPh>
    <rPh sb="161" eb="163">
      <t>コウガク</t>
    </rPh>
    <rPh sb="172" eb="174">
      <t>ゲンショウ</t>
    </rPh>
    <rPh sb="175" eb="176">
      <t>オ</t>
    </rPh>
    <rPh sb="184" eb="186">
      <t>イゼン</t>
    </rPh>
    <rPh sb="189" eb="191">
      <t>イッパン</t>
    </rPh>
    <rPh sb="191" eb="193">
      <t>カイケイ</t>
    </rPh>
    <rPh sb="196" eb="198">
      <t>クリイレ</t>
    </rPh>
    <rPh sb="198" eb="199">
      <t>キン</t>
    </rPh>
    <rPh sb="200" eb="203">
      <t>シヨウリョウ</t>
    </rPh>
    <rPh sb="203" eb="205">
      <t>イガイ</t>
    </rPh>
    <rPh sb="206" eb="208">
      <t>シュウニュウ</t>
    </rPh>
    <rPh sb="210" eb="212">
      <t>イゾン</t>
    </rPh>
    <rPh sb="216" eb="218">
      <t>ジョウキョウ</t>
    </rPh>
    <rPh sb="224" eb="226">
      <t>イジ</t>
    </rPh>
    <rPh sb="226" eb="228">
      <t>カンリ</t>
    </rPh>
    <rPh sb="229" eb="232">
      <t>コウリツカ</t>
    </rPh>
    <rPh sb="233" eb="235">
      <t>ケイビ</t>
    </rPh>
    <rPh sb="236" eb="238">
      <t>シュウゼン</t>
    </rPh>
    <rPh sb="238" eb="240">
      <t>ギョウム</t>
    </rPh>
    <rPh sb="240" eb="241">
      <t>トウ</t>
    </rPh>
    <rPh sb="246" eb="248">
      <t>ショクイン</t>
    </rPh>
    <rPh sb="248" eb="249">
      <t>ミズカ</t>
    </rPh>
    <rPh sb="250" eb="251">
      <t>オコナ</t>
    </rPh>
    <rPh sb="252" eb="253">
      <t>トウ</t>
    </rPh>
    <rPh sb="254" eb="256">
      <t>ケイヒ</t>
    </rPh>
    <rPh sb="257" eb="259">
      <t>サクゲン</t>
    </rPh>
    <rPh sb="260" eb="261">
      <t>ツト</t>
    </rPh>
    <rPh sb="262" eb="264">
      <t>ケイエイ</t>
    </rPh>
    <rPh sb="264" eb="266">
      <t>カイゼン</t>
    </rPh>
    <rPh sb="267" eb="268">
      <t>ハカ</t>
    </rPh>
    <rPh sb="272" eb="275">
      <t>コンネンド</t>
    </rPh>
    <rPh sb="276" eb="278">
      <t>キギョウ</t>
    </rPh>
    <rPh sb="278" eb="279">
      <t>サイ</t>
    </rPh>
    <rPh sb="279" eb="281">
      <t>ザンダカ</t>
    </rPh>
    <rPh sb="376" eb="37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</si>
</sst>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9-4376-A122-4DDE3DB0B9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D9-4376-A122-4DDE3DB0B9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1D-4AC5-AA2F-38412AB9D7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851D-4AC5-AA2F-38412AB9D7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69.260000000000005</c:v>
                </c:pt>
                <c:pt idx="2">
                  <c:v>69.44</c:v>
                </c:pt>
                <c:pt idx="3">
                  <c:v>69.44</c:v>
                </c:pt>
                <c:pt idx="4">
                  <c:v>71.959999999999994</c:v>
                </c:pt>
              </c:numCache>
            </c:numRef>
          </c:val>
          <c:extLst>
            <c:ext xmlns:c16="http://schemas.microsoft.com/office/drawing/2014/chart" uri="{C3380CC4-5D6E-409C-BE32-E72D297353CC}">
              <c16:uniqueId val="{00000000-5E3F-4EEE-98CC-B3F4A9E35A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5E3F-4EEE-98CC-B3F4A9E35A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99.31</c:v>
                </c:pt>
                <c:pt idx="1">
                  <c:v>98.15</c:v>
                </c:pt>
                <c:pt idx="2">
                  <c:v>98.64</c:v>
                </c:pt>
                <c:pt idx="3">
                  <c:v>101.21</c:v>
                </c:pt>
                <c:pt idx="4">
                  <c:v>93.25</c:v>
                </c:pt>
              </c:numCache>
            </c:numRef>
          </c:val>
          <c:extLst>
            <c:ext xmlns:c16="http://schemas.microsoft.com/office/drawing/2014/chart" uri="{C3380CC4-5D6E-409C-BE32-E72D297353CC}">
              <c16:uniqueId val="{00000000-9017-43B8-899E-034AE90C4A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7-43B8-899E-034AE90C4A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A-41B0-BED8-F2B99416E6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A-41B0-BED8-F2B99416E6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D-442B-9C66-5222558F85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D-442B-9C66-5222558F85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F-4097-B48D-1D3E80A146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F-4097-B48D-1D3E80A146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2F-4FAD-AAEF-565DE7D636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F-4FAD-AAEF-565DE7D636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E-46AF-8CBA-CB1BD9A648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E0EE-46AF-8CBA-CB1BD9A648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64.760000000000005</c:v>
                </c:pt>
                <c:pt idx="1">
                  <c:v>62.54</c:v>
                </c:pt>
                <c:pt idx="2">
                  <c:v>61.53</c:v>
                </c:pt>
                <c:pt idx="3">
                  <c:v>62.87</c:v>
                </c:pt>
                <c:pt idx="4">
                  <c:v>58.39</c:v>
                </c:pt>
              </c:numCache>
            </c:numRef>
          </c:val>
          <c:extLst>
            <c:ext xmlns:c16="http://schemas.microsoft.com/office/drawing/2014/chart" uri="{C3380CC4-5D6E-409C-BE32-E72D297353CC}">
              <c16:uniqueId val="{00000000-6133-4C53-B59A-93B6792308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6133-4C53-B59A-93B6792308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126.82</c:v>
                </c:pt>
                <c:pt idx="1">
                  <c:v>132.13999999999999</c:v>
                </c:pt>
                <c:pt idx="2">
                  <c:v>135.56</c:v>
                </c:pt>
                <c:pt idx="3">
                  <c:v>132.1</c:v>
                </c:pt>
                <c:pt idx="4">
                  <c:v>144.22</c:v>
                </c:pt>
              </c:numCache>
            </c:numRef>
          </c:val>
          <c:extLst>
            <c:ext xmlns:c16="http://schemas.microsoft.com/office/drawing/2014/chart" uri="{C3380CC4-5D6E-409C-BE32-E72D297353CC}">
              <c16:uniqueId val="{00000000-213D-47B9-8050-CA52E7409A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213D-47B9-8050-CA52E7409A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大衡村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5870</v>
      </c>
      <c r="AM8" s="51"/>
      <c r="AN8" s="51"/>
      <c r="AO8" s="51"/>
      <c r="AP8" s="51"/>
      <c r="AQ8" s="51"/>
      <c r="AR8" s="51"/>
      <c r="AS8" s="51"/>
      <c r="AT8" s="46">
        <f>データ!T6</f>
        <v>60.32</v>
      </c>
      <c r="AU8" s="46"/>
      <c r="AV8" s="46"/>
      <c r="AW8" s="46"/>
      <c r="AX8" s="46"/>
      <c r="AY8" s="46"/>
      <c r="AZ8" s="46"/>
      <c r="BA8" s="46"/>
      <c r="BB8" s="46">
        <f>データ!U6</f>
        <v>97.31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39.39</v>
      </c>
      <c r="Q10" s="46"/>
      <c r="R10" s="46"/>
      <c r="S10" s="46"/>
      <c r="T10" s="46"/>
      <c r="U10" s="46"/>
      <c r="V10" s="46"/>
      <c r="W10" s="46">
        <f>データ!Q6</f>
        <v>100</v>
      </c>
      <c r="X10" s="46"/>
      <c r="Y10" s="46"/>
      <c r="Z10" s="46"/>
      <c r="AA10" s="46"/>
      <c r="AB10" s="46"/>
      <c r="AC10" s="46"/>
      <c r="AD10" s="51">
        <f>データ!R6</f>
        <v>3500</v>
      </c>
      <c r="AE10" s="51"/>
      <c r="AF10" s="51"/>
      <c r="AG10" s="51"/>
      <c r="AH10" s="51"/>
      <c r="AI10" s="51"/>
      <c r="AJ10" s="51"/>
      <c r="AK10" s="2"/>
      <c r="AL10" s="51">
        <f>データ!V6</f>
        <v>2300</v>
      </c>
      <c r="AM10" s="51"/>
      <c r="AN10" s="51"/>
      <c r="AO10" s="51"/>
      <c r="AP10" s="51"/>
      <c r="AQ10" s="51"/>
      <c r="AR10" s="51"/>
      <c r="AS10" s="51"/>
      <c r="AT10" s="46">
        <f>データ!W6</f>
        <v>52.7</v>
      </c>
      <c r="AU10" s="46"/>
      <c r="AV10" s="46"/>
      <c r="AW10" s="46"/>
      <c r="AX10" s="46"/>
      <c r="AY10" s="46"/>
      <c r="AZ10" s="46"/>
      <c r="BA10" s="46"/>
      <c r="BB10" s="46">
        <f>データ!X6</f>
        <v>43.64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EU83dxp98TVbJaCky8dxfXK7ciHtVsLuh7yJZlRwS99xyHPNTmV/qbuxPkM0hav+EmW3pOLKa9gglKrNQKk6ew==" saltValue="IspeMwgO17eJw89tWuMF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44245</v>
      </c>
      <c r="D6" s="33">
        <f t="shared" si="3"/>
        <v>47</v>
      </c>
      <c r="E6" s="33">
        <f t="shared" si="3"/>
        <v>18</v>
      </c>
      <c r="F6" s="33">
        <f t="shared" si="3"/>
        <v>0</v>
      </c>
      <c r="G6" s="33">
        <f t="shared" si="3"/>
        <v>0</v>
      </c>
      <c r="H6" s="33" t="str">
        <f t="shared" si="3"/>
        <v>宮城県　大衡村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39.39</v>
      </c>
      <c r="Q6" s="34">
        <f t="shared" si="3"/>
        <v>100</v>
      </c>
      <c r="R6" s="34">
        <f t="shared" si="3"/>
        <v>3500</v>
      </c>
      <c r="S6" s="34">
        <f t="shared" si="3"/>
        <v>5870</v>
      </c>
      <c r="T6" s="34">
        <f t="shared" si="3"/>
        <v>60.32</v>
      </c>
      <c r="U6" s="34">
        <f t="shared" si="3"/>
        <v>97.31</v>
      </c>
      <c r="V6" s="34">
        <f t="shared" si="3"/>
        <v>2300</v>
      </c>
      <c r="W6" s="34">
        <f t="shared" si="3"/>
        <v>52.7</v>
      </c>
      <c r="X6" s="34">
        <f t="shared" si="3"/>
        <v>43.64</v>
      </c>
      <c r="Y6" s="35">
        <f>IF(Y7="",NA(),Y7)</f>
        <v>99.31</v>
      </c>
      <c r="Z6" s="35">
        <f t="shared" ref="Z6:AH6" si="4">IF(Z7="",NA(),Z7)</f>
        <v>98.15</v>
      </c>
      <c r="AA6" s="35">
        <f t="shared" si="4"/>
        <v>98.64</v>
      </c>
      <c r="AB6" s="35">
        <f t="shared" si="4"/>
        <v>101.21</v>
      </c>
      <c r="AC6" s="35">
        <f t="shared" si="4"/>
        <v>93.25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64.760000000000005</v>
      </c>
      <c r="BR6" s="35">
        <f t="shared" ref="BR6:BZ6" si="8">IF(BR7="",NA(),BR7)</f>
        <v>62.54</v>
      </c>
      <c r="BS6" s="35">
        <f t="shared" si="8"/>
        <v>61.53</v>
      </c>
      <c r="BT6" s="35">
        <f t="shared" si="8"/>
        <v>62.87</v>
      </c>
      <c r="BU6" s="35">
        <f t="shared" si="8"/>
        <v>58.39</v>
      </c>
      <c r="BV6" s="35">
        <f t="shared" si="8"/>
        <v>55.84</v>
      </c>
      <c r="BW6" s="35">
        <f t="shared" si="8"/>
        <v>57.08</v>
      </c>
      <c r="BX6" s="35">
        <f t="shared" si="8"/>
        <v>55.85</v>
      </c>
      <c r="BY6" s="35">
        <f t="shared" si="8"/>
        <v>53.23</v>
      </c>
      <c r="BZ6" s="35">
        <f t="shared" si="8"/>
        <v>50.7</v>
      </c>
      <c r="CA6" s="34" t="str">
        <f>IF(CA7="","",IF(CA7="-","【-】","【"&amp;SUBSTITUTE(TEXT(CA7,"#,##0.00"),"-","△")&amp;"】"))</f>
        <v>【58.42】</v>
      </c>
      <c r="CB6" s="35">
        <f>IF(CB7="",NA(),CB7)</f>
        <v>126.82</v>
      </c>
      <c r="CC6" s="35">
        <f t="shared" ref="CC6:CK6" si="9">IF(CC7="",NA(),CC7)</f>
        <v>132.13999999999999</v>
      </c>
      <c r="CD6" s="35">
        <f t="shared" si="9"/>
        <v>135.56</v>
      </c>
      <c r="CE6" s="35">
        <f t="shared" si="9"/>
        <v>132.1</v>
      </c>
      <c r="CF6" s="35">
        <f t="shared" si="9"/>
        <v>144.22</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69.260000000000005</v>
      </c>
      <c r="CZ6" s="35">
        <f t="shared" si="11"/>
        <v>69.44</v>
      </c>
      <c r="DA6" s="35">
        <f t="shared" si="11"/>
        <v>69.44</v>
      </c>
      <c r="DB6" s="35">
        <f t="shared" si="11"/>
        <v>71.959999999999994</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44245</v>
      </c>
      <c r="D7" s="37">
        <v>47</v>
      </c>
      <c r="E7" s="37">
        <v>18</v>
      </c>
      <c r="F7" s="37">
        <v>0</v>
      </c>
      <c r="G7" s="37">
        <v>0</v>
      </c>
      <c r="H7" s="37" t="s">
        <v>97</v>
      </c>
      <c r="I7" s="37" t="s">
        <v>98</v>
      </c>
      <c r="J7" s="37" t="s">
        <v>99</v>
      </c>
      <c r="K7" s="37" t="s">
        <v>100</v>
      </c>
      <c r="L7" s="37" t="s">
        <v>101</v>
      </c>
      <c r="M7" s="37" t="s">
        <v>102</v>
      </c>
      <c r="N7" s="38" t="s">
        <v>103</v>
      </c>
      <c r="O7" s="38" t="s">
        <v>104</v>
      </c>
      <c r="P7" s="38">
        <v>39.39</v>
      </c>
      <c r="Q7" s="38">
        <v>100</v>
      </c>
      <c r="R7" s="38">
        <v>3500</v>
      </c>
      <c r="S7" s="38">
        <v>5870</v>
      </c>
      <c r="T7" s="38">
        <v>60.32</v>
      </c>
      <c r="U7" s="38">
        <v>97.31</v>
      </c>
      <c r="V7" s="38">
        <v>2300</v>
      </c>
      <c r="W7" s="38">
        <v>52.7</v>
      </c>
      <c r="X7" s="38">
        <v>43.64</v>
      </c>
      <c r="Y7" s="38">
        <v>99.31</v>
      </c>
      <c r="Z7" s="38">
        <v>98.15</v>
      </c>
      <c r="AA7" s="38">
        <v>98.64</v>
      </c>
      <c r="AB7" s="38">
        <v>101.21</v>
      </c>
      <c r="AC7" s="38">
        <v>93.25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64.760000000000005</v>
      </c>
      <c r="BR7" s="38">
        <v>62.54</v>
      </c>
      <c r="BS7" s="38">
        <v>61.53</v>
      </c>
      <c r="BT7" s="38">
        <v>62.87</v>
      </c>
      <c r="BU7" s="38">
        <v>58.39</v>
      </c>
      <c r="BV7" s="38">
        <v>55.84</v>
      </c>
      <c r="BW7" s="38">
        <v>57.08</v>
      </c>
      <c r="BX7" s="38">
        <v>55.85</v>
      </c>
      <c r="BY7" s="38">
        <v>53.23</v>
      </c>
      <c r="BZ7" s="38">
        <v>50.7</v>
      </c>
      <c r="CA7" s="38">
        <v>58.42</v>
      </c>
      <c r="CB7" s="38">
        <v>126.82</v>
      </c>
      <c r="CC7" s="38">
        <v>132.13999999999999</v>
      </c>
      <c r="CD7" s="38">
        <v>135.56</v>
      </c>
      <c r="CE7" s="38">
        <v>132.1</v>
      </c>
      <c r="CF7" s="38">
        <v>144.22</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100</v>
      </c>
      <c r="CY7" s="38">
        <v>69.260000000000005</v>
      </c>
      <c r="CZ7" s="38">
        <v>69.44</v>
      </c>
      <c r="DA7" s="38">
        <v>69.44</v>
      </c>
      <c r="DB7" s="38">
        <v>71.959999999999994</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2021-12-03T08:08:59Z</dcterms:created>
  <dcterms:modified xsi:type="dcterms:W3CDTF">2022-01-18T07:33:26Z</dcterms:modified>
  <cp:category/>
</cp:coreProperties>
</file>