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上水道係\(10)  営業の企画及び統計\経営比較分析表\R2年度決算\"/>
    </mc:Choice>
  </mc:AlternateContent>
  <workbookProtection workbookAlgorithmName="SHA-512" workbookHashValue="J6XC6K8CizuwORP1gOgyENTxfKUHTlkIEtcDvM1BkJINozQTJyczUM9pPHaKvwHvmzC/c0fw7sXOG+tgYQwHYg==" workbookSaltValue="LSfxP3Y/RmXbbOfDHxHfqQ==" workbookSpinCount="100000" lockStructure="1"/>
  <bookViews>
    <workbookView xWindow="0" yWindow="0" windowWidth="20490" windowHeight="753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<sst xmlns="http://schemas.openxmlformats.org/spreadsheetml/2006/main" count="228" uniqueCount="114">
  <si>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</si>
  <si>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</si>
  <si>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</si>
  <si>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</si>
  <si>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</si>
  <si>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</si>
  <si>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</si>
  <si>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</si>
  <si>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</si>
  <si>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</si>
  <si>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</si>
  <si>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</si>
  <si>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</si>
  <si>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</si>
  <si>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</si>
  <si>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</si>
  <si>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</si>
  <si>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</si>
  <si>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</si>
  <si>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</si>
  <si>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</si>
  <si>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</si>
  <si>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</si>
  <si>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</si>
  <si>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</si>
  <si>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</si>
  <si>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</si>
  <si>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</si>
  <si>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</si>
  <si>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</si>
  <si>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</si>
  <si>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</si>
  <si>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</si>
  <si>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</si>
  <si>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</si>
  <si>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</si>
  <si>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</si>
  <si>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</si>
  <si>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</si>
  <si>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</si>
  <si>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</si>
  <si>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</si>
  <si>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</si>
  <si>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</si>
  <si>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</si>
  <si>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</si>
  <si>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</si>
  <si>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</si>
  <si>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</si>
  <si>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</si>
  <si>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</si>
  <si>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</si>
  <si>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</si>
  <si>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</si>
  <si>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</si>
  <si>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</si>
  <si>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</si>
  <si>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</si>
  <si>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</si>
  <si>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</si>
  <si>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</si>
  <si>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</si>
  <si>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</si>
  <si>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</si>
  <si>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</si>
  <si>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</si>
  <si>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</si>
  <si>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</si>
  <si>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</si>
  <si>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</si>
  <si>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</si>
  <si>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</si>
  <si>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</si>
  <si>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</si>
  <si>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</si>
  <si>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</si>
  <si>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</si>
  <si>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</si>
  <si>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</si>
  <si>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</si>
  <si>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</si>
  <si>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</si>
  <si>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</si>
  <si>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</si>
  <si>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</si>
  <si>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</si>
  <si>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</si>
  <si>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</si>
  <si>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</si>
  <si>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</si>
  <si>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</si>
  <si>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</si>
  <si>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</si>
  <si>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七ケ浜町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</si>
  <si>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</si>
  <si>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</si>
  <si>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</si>
  <si>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</si>
  <si>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</si>
  <si>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</si>
  <si>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</si>
  <si>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</si>
  <si>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</si>
  <si>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</si>
  <si>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</si>
  <si>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</si>
  <si>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</si>
  <si>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</si>
  <si>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</si>
  <si>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</si>
  <si>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</si>
  <si>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収入においては新型コロナウイルス感染症対策の影響があったものの、主に高料金対策補助金が該当したことと、支出においては宮城県広水受水費の減額により、結果的に純利益を生み出すことができた。
今後も「小さなまちに大きな安心を　くらしを支える水道」を基本理念とし、町民や事業者等に丁寧に説明しながら、事業を進めたいと考えている。</t>
    <rPh sb="0" eb="2">
      <t>シュウニュウ</t>
    </rPh>
    <rPh sb="7" eb="9">
      <t>シンガタ</t>
    </rPh>
    <rPh sb="16" eb="19">
      <t>カンセンショウ</t>
    </rPh>
    <rPh sb="19" eb="21">
      <t>タイサク</t>
    </rPh>
    <rPh sb="22" eb="24">
      <t>エイキョウ</t>
    </rPh>
    <rPh sb="32" eb="33">
      <t>オモ</t>
    </rPh>
    <rPh sb="34" eb="37">
      <t>コウリョウキン</t>
    </rPh>
    <rPh sb="37" eb="39">
      <t>タイサク</t>
    </rPh>
    <rPh sb="39" eb="42">
      <t>ホジョキン</t>
    </rPh>
    <rPh sb="43" eb="45">
      <t>ガイトウ</t>
    </rPh>
    <rPh sb="51" eb="53">
      <t>シシュツ</t>
    </rPh>
    <rPh sb="58" eb="61">
      <t>ミヤギケン</t>
    </rPh>
    <rPh sb="73" eb="76">
      <t>ケッカテキ</t>
    </rPh>
    <rPh sb="77" eb="80">
      <t>ジュンリエキ</t>
    </rPh>
    <rPh sb="81" eb="82">
      <t>ウ</t>
    </rPh>
    <rPh sb="83" eb="84">
      <t>ダ</t>
    </rPh>
    <phoneticPr fontId="4"/>
  </si>
  <si>
    <t>① 有形固定資産減価償却率は、類似団体平均値と比較して0.61ポイント高い。
② 管路経年化率は、類似団体平均値と比較して2.91ポイント高い。これは、本町の給水面積が13.19㎢と東北一小さな町であることで、上水道の普及が早かったことによる。今後も、令和元年9月に策定した「施設更新計画」や「水道ビジョン」により、長寿命化や被害のなかった施設の耐震化などを継続していく。
③ 管路更新率は、類似団体平均値と比較して0.53ポイント低いが、老朽化が進んでいることは認識している。しかし、これまでも統計単位未満の更新は計画的に行っており、今後も耐震化などの施設の更新を継続していく。</t>
    <rPh sb="41" eb="42">
      <t>カン</t>
    </rPh>
    <rPh sb="220" eb="223">
      <t>ロウキュウカ</t>
    </rPh>
    <rPh sb="248" eb="250">
      <t>トウケイ</t>
    </rPh>
    <rPh sb="250" eb="252">
      <t>タンイ</t>
    </rPh>
    <rPh sb="252" eb="254">
      <t>ミマン</t>
    </rPh>
    <rPh sb="255" eb="257">
      <t>コウシン</t>
    </rPh>
    <rPh sb="258" eb="260">
      <t>ケイカク</t>
    </rPh>
    <rPh sb="260" eb="261">
      <t>テキ</t>
    </rPh>
    <rPh sb="262" eb="263">
      <t>オコナ</t>
    </rPh>
    <rPh sb="283" eb="285">
      <t>ケイゾク</t>
    </rPh>
    <phoneticPr fontId="4"/>
  </si>
  <si>
    <t>① 経常収支比率は、令和元年度と比較し17.14ポイント上昇した。全国平均と比較すると4.69ポイント高く、類似団体平均と比較しても6.61ポイント高い。上昇の要因は、経常費用では主に宮城県広水の契約変更により受水費が減少したことで63,748千円の減額となった。経常収益では新型コロナウイルス感染症対策の影響により基本料金を免除したことに伴い給水収益が減少したものの、営業外収益では、新型コロナウイルス感染症対策に係る一般会計繰入金や高料金対策補助金が該当したことに伴い8,890千円の増額となった。
② 累積欠損比率は、未処理欠損金が発生していないため算定されなかった。
③ 流動比率は、令和元年度と比較し344.62ポイント上昇し2,283.69％となった。類似団体平均や全国平均と比較しても高い比率であり、その主な要因は、単独の建設事業が減少したことによるものである。
④ 企業債残高対給水収益比率は、令和元年度と比較し3.44ポイント下降した。類似団体平均や全国平均と比較しても低い比率である。要因は、新規の借入がなく着実に償還が進んでいることから比率が下降した。今後、人口減少が進み給水収益が減る中で、老朽施設等の更新に着手し、企業債を起こすことになった場合、比率の上昇は避けられない。
⑤ 料金回収率は、令和元年度と比較し3.86ポイント上昇したが類似団体平均や全国平均と比較すると低い比率である。
⑥給水原価は、令和元年度と比較し53.13円安くなったが類似団体平均と比較した場合は、41.57円高くなっている。要因は、経常費用が減少したことによる。また、本町では、自己水源が無く100%受水であり受水費に占める資本費が高い現況である。今後の水道料金については、「水道料金改定業務の手引き」を参考に検討したい。
⑦ 施設利用率は、令和元年度と比較して2.98ポイント上昇した。類似団体平均や全国平均と比較すると下回っている。主な要因は、新型コロナウイルス感染症対策による外出自粛や海苔生産高が通年ベースに回復したことにより使用水量が増加した。
⑧ 有収率は、令和元年度と同数値となった。類似団体平均と比較した場合は、18.05ポイント高くなっており、十分収益に結びついていると考えられる。</t>
    <rPh sb="10" eb="12">
      <t>レイワ</t>
    </rPh>
    <rPh sb="12" eb="13">
      <t>ガン</t>
    </rPh>
    <rPh sb="28" eb="30">
      <t>ジョウショウ</t>
    </rPh>
    <rPh sb="51" eb="52">
      <t>タカ</t>
    </rPh>
    <rPh sb="74" eb="75">
      <t>タカ</t>
    </rPh>
    <rPh sb="77" eb="79">
      <t>ジョウショウ</t>
    </rPh>
    <rPh sb="90" eb="91">
      <t>オモ</t>
    </rPh>
    <rPh sb="92" eb="95">
      <t>ミヤギケン</t>
    </rPh>
    <rPh sb="105" eb="107">
      <t>ジュスイ</t>
    </rPh>
    <rPh sb="107" eb="108">
      <t>ヒ</t>
    </rPh>
    <rPh sb="109" eb="111">
      <t>ゲンショウ</t>
    </rPh>
    <rPh sb="138" eb="140">
      <t>シンガタ</t>
    </rPh>
    <rPh sb="147" eb="150">
      <t>カンセンショウ</t>
    </rPh>
    <rPh sb="150" eb="152">
      <t>タイサク</t>
    </rPh>
    <rPh sb="153" eb="155">
      <t>エイキョウ</t>
    </rPh>
    <rPh sb="158" eb="160">
      <t>キホン</t>
    </rPh>
    <rPh sb="160" eb="162">
      <t>リョウキン</t>
    </rPh>
    <rPh sb="163" eb="165">
      <t>メンジョ</t>
    </rPh>
    <rPh sb="170" eb="171">
      <t>トモナ</t>
    </rPh>
    <rPh sb="177" eb="179">
      <t>ゲンショウ</t>
    </rPh>
    <rPh sb="193" eb="195">
      <t>シンガタ</t>
    </rPh>
    <rPh sb="202" eb="205">
      <t>カンセンショウ</t>
    </rPh>
    <rPh sb="205" eb="207">
      <t>タイサク</t>
    </rPh>
    <rPh sb="208" eb="209">
      <t>カカ</t>
    </rPh>
    <rPh sb="210" eb="212">
      <t>イッパン</t>
    </rPh>
    <rPh sb="212" eb="214">
      <t>カイケイ</t>
    </rPh>
    <rPh sb="214" eb="216">
      <t>クリイレ</t>
    </rPh>
    <rPh sb="216" eb="217">
      <t>キン</t>
    </rPh>
    <rPh sb="227" eb="229">
      <t>ガイトウ</t>
    </rPh>
    <rPh sb="234" eb="235">
      <t>トモナ</t>
    </rPh>
    <rPh sb="244" eb="246">
      <t>ゾウガク</t>
    </rPh>
    <rPh sb="296" eb="298">
      <t>レイワ</t>
    </rPh>
    <rPh sb="298" eb="299">
      <t>ガン</t>
    </rPh>
    <rPh sb="365" eb="367">
      <t>タンドク</t>
    </rPh>
    <rPh sb="405" eb="407">
      <t>レイワ</t>
    </rPh>
    <rPh sb="407" eb="408">
      <t>ガン</t>
    </rPh>
    <rPh sb="559" eb="561">
      <t>レイワ</t>
    </rPh>
    <rPh sb="561" eb="562">
      <t>ガン</t>
    </rPh>
    <rPh sb="614" eb="616">
      <t>レイワ</t>
    </rPh>
    <rPh sb="616" eb="617">
      <t>ガン</t>
    </rPh>
    <rPh sb="773" eb="775">
      <t>レイワ</t>
    </rPh>
    <rPh sb="775" eb="776">
      <t>ガン</t>
    </rPh>
    <rPh sb="791" eb="793">
      <t>ジョウショウ</t>
    </rPh>
    <rPh sb="826" eb="828">
      <t>シンガタ</t>
    </rPh>
    <rPh sb="835" eb="838">
      <t>カンセンショウ</t>
    </rPh>
    <rPh sb="838" eb="840">
      <t>タイサク</t>
    </rPh>
    <rPh sb="843" eb="845">
      <t>ガイシュツ</t>
    </rPh>
    <rPh sb="845" eb="847">
      <t>ジシュク</t>
    </rPh>
    <rPh sb="848" eb="850">
      <t>ノリ</t>
    </rPh>
    <rPh sb="850" eb="852">
      <t>セイサン</t>
    </rPh>
    <rPh sb="852" eb="853">
      <t>タカ</t>
    </rPh>
    <rPh sb="854" eb="856">
      <t>ツウネン</t>
    </rPh>
    <rPh sb="860" eb="862">
      <t>カイフク</t>
    </rPh>
    <rPh sb="869" eb="871">
      <t>シヨウ</t>
    </rPh>
    <rPh sb="872" eb="873">
      <t>リョウ</t>
    </rPh>
    <rPh sb="874" eb="876">
      <t>ゾウカ</t>
    </rPh>
    <rPh sb="887" eb="889">
      <t>レイワ</t>
    </rPh>
    <rPh sb="889" eb="890">
      <t>ガン</t>
    </rPh>
    <rPh sb="893" eb="894">
      <t>ドウ</t>
    </rPh>
    <rPh sb="894" eb="896">
      <t>スウチ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</si>
</sst>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8.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formatCode="#,##0.00;&quot;△&quot;#,##0.00;&quot;-&quot;">
                  <c:v>0.02</c:v>
                </c:pt>
                <c:pt idx="1">
                  <c:v>0</c:v>
                </c:pt>
                <c:pt idx="2">
                  <c:v>0</c:v>
                </c:pt>
                <c:pt idx="3">
                  <c:v>0</c:v>
                </c:pt>
                <c:pt idx="4">
                  <c:v>0</c:v>
                </c:pt>
              </c:numCache>
            </c:numRef>
          </c:val>
          <c:extLst>
            <c:ext xmlns:c16="http://schemas.microsoft.com/office/drawing/2014/chart" uri="{C3380CC4-5D6E-409C-BE32-E72D297353CC}">
              <c16:uniqueId val="{00000000-1967-4090-9504-93F47D35030C}"/>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0.54</c:v>
                </c:pt>
                <c:pt idx="2">
                  <c:v>0.5</c:v>
                </c:pt>
                <c:pt idx="3">
                  <c:v>0.52</c:v>
                </c:pt>
                <c:pt idx="4">
                  <c:v>0.53</c:v>
                </c:pt>
              </c:numCache>
            </c:numRef>
          </c:val>
          <c:smooth val="0"/>
          <c:extLst>
            <c:ext xmlns:c16="http://schemas.microsoft.com/office/drawing/2014/chart" uri="{C3380CC4-5D6E-409C-BE32-E72D297353CC}">
              <c16:uniqueId val="{00000001-1967-4090-9504-93F47D35030C}"/>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51.01</c:v>
                </c:pt>
                <c:pt idx="1">
                  <c:v>51.02</c:v>
                </c:pt>
                <c:pt idx="2">
                  <c:v>50.5</c:v>
                </c:pt>
                <c:pt idx="3">
                  <c:v>48.53</c:v>
                </c:pt>
                <c:pt idx="4">
                  <c:v>51.51</c:v>
                </c:pt>
              </c:numCache>
            </c:numRef>
          </c:val>
          <c:extLst>
            <c:ext xmlns:c16="http://schemas.microsoft.com/office/drawing/2014/chart" uri="{C3380CC4-5D6E-409C-BE32-E72D297353CC}">
              <c16:uniqueId val="{00000000-B6A7-4F9E-811A-D9B1C83D09F7}"/>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54.92</c:v>
                </c:pt>
                <c:pt idx="1">
                  <c:v>55.63</c:v>
                </c:pt>
                <c:pt idx="2">
                  <c:v>55.03</c:v>
                </c:pt>
                <c:pt idx="3">
                  <c:v>55.14</c:v>
                </c:pt>
                <c:pt idx="4">
                  <c:v>55.89</c:v>
                </c:pt>
              </c:numCache>
            </c:numRef>
          </c:val>
          <c:smooth val="0"/>
          <c:extLst>
            <c:ext xmlns:c16="http://schemas.microsoft.com/office/drawing/2014/chart" uri="{C3380CC4-5D6E-409C-BE32-E72D297353CC}">
              <c16:uniqueId val="{00000001-B6A7-4F9E-811A-D9B1C83D09F7}"/>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99.99</c:v>
                </c:pt>
                <c:pt idx="1">
                  <c:v>99.34</c:v>
                </c:pt>
                <c:pt idx="2">
                  <c:v>99.41</c:v>
                </c:pt>
                <c:pt idx="3">
                  <c:v>99.32</c:v>
                </c:pt>
                <c:pt idx="4">
                  <c:v>99.32</c:v>
                </c:pt>
              </c:numCache>
            </c:numRef>
          </c:val>
          <c:extLst>
            <c:ext xmlns:c16="http://schemas.microsoft.com/office/drawing/2014/chart" uri="{C3380CC4-5D6E-409C-BE32-E72D297353CC}">
              <c16:uniqueId val="{00000000-95A3-483B-806C-05A8DCC65495}"/>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82.66</c:v>
                </c:pt>
                <c:pt idx="1">
                  <c:v>82.04</c:v>
                </c:pt>
                <c:pt idx="2">
                  <c:v>81.900000000000006</c:v>
                </c:pt>
                <c:pt idx="3">
                  <c:v>81.39</c:v>
                </c:pt>
                <c:pt idx="4">
                  <c:v>81.27</c:v>
                </c:pt>
              </c:numCache>
            </c:numRef>
          </c:val>
          <c:smooth val="0"/>
          <c:extLst>
            <c:ext xmlns:c16="http://schemas.microsoft.com/office/drawing/2014/chart" uri="{C3380CC4-5D6E-409C-BE32-E72D297353CC}">
              <c16:uniqueId val="{00000001-95A3-483B-806C-05A8DCC65495}"/>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109.23</c:v>
                </c:pt>
                <c:pt idx="1">
                  <c:v>111.44</c:v>
                </c:pt>
                <c:pt idx="2">
                  <c:v>108.71</c:v>
                </c:pt>
                <c:pt idx="3">
                  <c:v>97.82</c:v>
                </c:pt>
                <c:pt idx="4">
                  <c:v>114.96</c:v>
                </c:pt>
              </c:numCache>
            </c:numRef>
          </c:val>
          <c:extLst>
            <c:ext xmlns:c16="http://schemas.microsoft.com/office/drawing/2014/chart" uri="{C3380CC4-5D6E-409C-BE32-E72D297353CC}">
              <c16:uniqueId val="{00000000-8499-4A01-B563-A6D7FC0DC76B}"/>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111.71</c:v>
                </c:pt>
                <c:pt idx="1">
                  <c:v>110.05</c:v>
                </c:pt>
                <c:pt idx="2">
                  <c:v>108.87</c:v>
                </c:pt>
                <c:pt idx="3">
                  <c:v>108.61</c:v>
                </c:pt>
                <c:pt idx="4">
                  <c:v>108.35</c:v>
                </c:pt>
              </c:numCache>
            </c:numRef>
          </c:val>
          <c:smooth val="0"/>
          <c:extLst>
            <c:ext xmlns:c16="http://schemas.microsoft.com/office/drawing/2014/chart" uri="{C3380CC4-5D6E-409C-BE32-E72D297353CC}">
              <c16:uniqueId val="{00000001-8499-4A01-B563-A6D7FC0DC76B}"/>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48.54</c:v>
                </c:pt>
                <c:pt idx="1">
                  <c:v>49.41</c:v>
                </c:pt>
                <c:pt idx="2">
                  <c:v>48.92</c:v>
                </c:pt>
                <c:pt idx="3">
                  <c:v>50.72</c:v>
                </c:pt>
                <c:pt idx="4">
                  <c:v>51.24</c:v>
                </c:pt>
              </c:numCache>
            </c:numRef>
          </c:val>
          <c:extLst>
            <c:ext xmlns:c16="http://schemas.microsoft.com/office/drawing/2014/chart" uri="{C3380CC4-5D6E-409C-BE32-E72D297353CC}">
              <c16:uniqueId val="{00000000-E377-4C6B-9BD6-6020A39890B5}"/>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48.49</c:v>
                </c:pt>
                <c:pt idx="1">
                  <c:v>48.05</c:v>
                </c:pt>
                <c:pt idx="2">
                  <c:v>48.87</c:v>
                </c:pt>
                <c:pt idx="3">
                  <c:v>49.92</c:v>
                </c:pt>
                <c:pt idx="4">
                  <c:v>50.63</c:v>
                </c:pt>
              </c:numCache>
            </c:numRef>
          </c:val>
          <c:smooth val="0"/>
          <c:extLst>
            <c:ext xmlns:c16="http://schemas.microsoft.com/office/drawing/2014/chart" uri="{C3380CC4-5D6E-409C-BE32-E72D297353CC}">
              <c16:uniqueId val="{00000001-E377-4C6B-9BD6-6020A39890B5}"/>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9.06</c:v>
                </c:pt>
                <c:pt idx="1">
                  <c:v>9.11</c:v>
                </c:pt>
                <c:pt idx="2">
                  <c:v>19.95</c:v>
                </c:pt>
                <c:pt idx="3">
                  <c:v>20.309999999999999</c:v>
                </c:pt>
                <c:pt idx="4">
                  <c:v>21.19</c:v>
                </c:pt>
              </c:numCache>
            </c:numRef>
          </c:val>
          <c:extLst>
            <c:ext xmlns:c16="http://schemas.microsoft.com/office/drawing/2014/chart" uri="{C3380CC4-5D6E-409C-BE32-E72D297353CC}">
              <c16:uniqueId val="{00000000-76AD-4558-A7B8-2314E6276F7B}"/>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12.79</c:v>
                </c:pt>
                <c:pt idx="1">
                  <c:v>13.39</c:v>
                </c:pt>
                <c:pt idx="2">
                  <c:v>14.85</c:v>
                </c:pt>
                <c:pt idx="3">
                  <c:v>16.88</c:v>
                </c:pt>
                <c:pt idx="4">
                  <c:v>18.28</c:v>
                </c:pt>
              </c:numCache>
            </c:numRef>
          </c:val>
          <c:smooth val="0"/>
          <c:extLst>
            <c:ext xmlns:c16="http://schemas.microsoft.com/office/drawing/2014/chart" uri="{C3380CC4-5D6E-409C-BE32-E72D297353CC}">
              <c16:uniqueId val="{00000001-76AD-4558-A7B8-2314E6276F7B}"/>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E10-4576-9BAE-8611CE19EE0A}"/>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1.72</c:v>
                </c:pt>
                <c:pt idx="1">
                  <c:v>2.64</c:v>
                </c:pt>
                <c:pt idx="2">
                  <c:v>3.16</c:v>
                </c:pt>
                <c:pt idx="3">
                  <c:v>3.59</c:v>
                </c:pt>
                <c:pt idx="4">
                  <c:v>3.98</c:v>
                </c:pt>
              </c:numCache>
            </c:numRef>
          </c:val>
          <c:smooth val="0"/>
          <c:extLst>
            <c:ext xmlns:c16="http://schemas.microsoft.com/office/drawing/2014/chart" uri="{C3380CC4-5D6E-409C-BE32-E72D297353CC}">
              <c16:uniqueId val="{00000001-2E10-4576-9BAE-8611CE19EE0A}"/>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1583.66</c:v>
                </c:pt>
                <c:pt idx="1">
                  <c:v>1841.63</c:v>
                </c:pt>
                <c:pt idx="2">
                  <c:v>1057.5899999999999</c:v>
                </c:pt>
                <c:pt idx="3">
                  <c:v>1939.07</c:v>
                </c:pt>
                <c:pt idx="4">
                  <c:v>2283.69</c:v>
                </c:pt>
              </c:numCache>
            </c:numRef>
          </c:val>
          <c:extLst>
            <c:ext xmlns:c16="http://schemas.microsoft.com/office/drawing/2014/chart" uri="{C3380CC4-5D6E-409C-BE32-E72D297353CC}">
              <c16:uniqueId val="{00000000-FB84-4ED1-A46F-F792D7943ECC}"/>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384.34</c:v>
                </c:pt>
                <c:pt idx="1">
                  <c:v>359.47</c:v>
                </c:pt>
                <c:pt idx="2">
                  <c:v>369.69</c:v>
                </c:pt>
                <c:pt idx="3">
                  <c:v>379.08</c:v>
                </c:pt>
                <c:pt idx="4">
                  <c:v>367.55</c:v>
                </c:pt>
              </c:numCache>
            </c:numRef>
          </c:val>
          <c:smooth val="0"/>
          <c:extLst>
            <c:ext xmlns:c16="http://schemas.microsoft.com/office/drawing/2014/chart" uri="{C3380CC4-5D6E-409C-BE32-E72D297353CC}">
              <c16:uniqueId val="{00000001-FB84-4ED1-A46F-F792D7943ECC}"/>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31.21</c:v>
                </c:pt>
                <c:pt idx="1">
                  <c:v>27.07</c:v>
                </c:pt>
                <c:pt idx="2">
                  <c:v>22.86</c:v>
                </c:pt>
                <c:pt idx="3">
                  <c:v>18.97</c:v>
                </c:pt>
                <c:pt idx="4">
                  <c:v>15.53</c:v>
                </c:pt>
              </c:numCache>
            </c:numRef>
          </c:val>
          <c:extLst>
            <c:ext xmlns:c16="http://schemas.microsoft.com/office/drawing/2014/chart" uri="{C3380CC4-5D6E-409C-BE32-E72D297353CC}">
              <c16:uniqueId val="{00000000-3C64-45F8-9BDB-C8EB7A895D09}"/>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380.58</c:v>
                </c:pt>
                <c:pt idx="1">
                  <c:v>401.79</c:v>
                </c:pt>
                <c:pt idx="2">
                  <c:v>402.99</c:v>
                </c:pt>
                <c:pt idx="3">
                  <c:v>398.98</c:v>
                </c:pt>
                <c:pt idx="4">
                  <c:v>418.68</c:v>
                </c:pt>
              </c:numCache>
            </c:numRef>
          </c:val>
          <c:smooth val="0"/>
          <c:extLst>
            <c:ext xmlns:c16="http://schemas.microsoft.com/office/drawing/2014/chart" uri="{C3380CC4-5D6E-409C-BE32-E72D297353CC}">
              <c16:uniqueId val="{00000001-3C64-45F8-9BDB-C8EB7A895D09}"/>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88.49</c:v>
                </c:pt>
                <c:pt idx="1">
                  <c:v>94.96</c:v>
                </c:pt>
                <c:pt idx="2">
                  <c:v>88.81</c:v>
                </c:pt>
                <c:pt idx="3">
                  <c:v>89.47</c:v>
                </c:pt>
                <c:pt idx="4">
                  <c:v>93.33</c:v>
                </c:pt>
              </c:numCache>
            </c:numRef>
          </c:val>
          <c:extLst>
            <c:ext xmlns:c16="http://schemas.microsoft.com/office/drawing/2014/chart" uri="{C3380CC4-5D6E-409C-BE32-E72D297353CC}">
              <c16:uniqueId val="{00000000-BD16-4AB4-9F0C-FBC99A26AFE7}"/>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102.38</c:v>
                </c:pt>
                <c:pt idx="1">
                  <c:v>100.12</c:v>
                </c:pt>
                <c:pt idx="2">
                  <c:v>98.66</c:v>
                </c:pt>
                <c:pt idx="3">
                  <c:v>98.64</c:v>
                </c:pt>
                <c:pt idx="4">
                  <c:v>94.78</c:v>
                </c:pt>
              </c:numCache>
            </c:numRef>
          </c:val>
          <c:smooth val="0"/>
          <c:extLst>
            <c:ext xmlns:c16="http://schemas.microsoft.com/office/drawing/2014/chart" uri="{C3380CC4-5D6E-409C-BE32-E72D297353CC}">
              <c16:uniqueId val="{00000001-BD16-4AB4-9F0C-FBC99A26AFE7}"/>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281.39</c:v>
                </c:pt>
                <c:pt idx="1">
                  <c:v>262.39999999999998</c:v>
                </c:pt>
                <c:pt idx="2">
                  <c:v>279.77999999999997</c:v>
                </c:pt>
                <c:pt idx="3">
                  <c:v>276</c:v>
                </c:pt>
                <c:pt idx="4">
                  <c:v>222.87</c:v>
                </c:pt>
              </c:numCache>
            </c:numRef>
          </c:val>
          <c:extLst>
            <c:ext xmlns:c16="http://schemas.microsoft.com/office/drawing/2014/chart" uri="{C3380CC4-5D6E-409C-BE32-E72D297353CC}">
              <c16:uniqueId val="{00000000-323B-45FA-A2C5-2A0182D73E14}"/>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168.67</c:v>
                </c:pt>
                <c:pt idx="1">
                  <c:v>174.97</c:v>
                </c:pt>
                <c:pt idx="2">
                  <c:v>178.59</c:v>
                </c:pt>
                <c:pt idx="3">
                  <c:v>178.92</c:v>
                </c:pt>
                <c:pt idx="4">
                  <c:v>181.3</c:v>
                </c:pt>
              </c:numCache>
            </c:numRef>
          </c:val>
          <c:smooth val="0"/>
          <c:extLst>
            <c:ext xmlns:c16="http://schemas.microsoft.com/office/drawing/2014/chart" uri="{C3380CC4-5D6E-409C-BE32-E72D297353CC}">
              <c16:uniqueId val="{00000001-323B-45FA-A2C5-2A0182D73E14}"/>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A1" zoomScaleNormal="100" workbookViewId="0">
      <selection activeCell="BL16" sqref="BL16:BZ44"/>
    </sheetView>
  </sheetViews>
  <sheetFormatPr defaultColWidth="2.5703125" defaultRowHeight="13.5" x14ac:dyDescent="0.15"/>
  <cols>
    <col min="1" max="1" width="2.5703125" customWidth="1"/>
    <col min="2" max="62" width="3.7109375" customWidth="1"/>
    <col min="64" max="78" width="3.140625" customWidth="1"/>
    <col min="79" max="79" width="4.42578125" bestFit="1" customWidth="1"/>
    <col min="81" max="82" width="4.4257812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宮城県　七ケ浜町</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A6</v>
      </c>
      <c r="X8" s="60"/>
      <c r="Y8" s="60"/>
      <c r="Z8" s="60"/>
      <c r="AA8" s="60"/>
      <c r="AB8" s="60"/>
      <c r="AC8" s="60"/>
      <c r="AD8" s="60" t="str">
        <f>データ!$M$6</f>
        <v>非設置</v>
      </c>
      <c r="AE8" s="60"/>
      <c r="AF8" s="60"/>
      <c r="AG8" s="60"/>
      <c r="AH8" s="60"/>
      <c r="AI8" s="60"/>
      <c r="AJ8" s="60"/>
      <c r="AK8" s="4"/>
      <c r="AL8" s="61">
        <f>データ!$R$6</f>
        <v>18445</v>
      </c>
      <c r="AM8" s="61"/>
      <c r="AN8" s="61"/>
      <c r="AO8" s="61"/>
      <c r="AP8" s="61"/>
      <c r="AQ8" s="61"/>
      <c r="AR8" s="61"/>
      <c r="AS8" s="61"/>
      <c r="AT8" s="52">
        <f>データ!$S$6</f>
        <v>13.19</v>
      </c>
      <c r="AU8" s="53"/>
      <c r="AV8" s="53"/>
      <c r="AW8" s="53"/>
      <c r="AX8" s="53"/>
      <c r="AY8" s="53"/>
      <c r="AZ8" s="53"/>
      <c r="BA8" s="53"/>
      <c r="BB8" s="54">
        <f>データ!$T$6</f>
        <v>1398.41</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97.61</v>
      </c>
      <c r="J10" s="53"/>
      <c r="K10" s="53"/>
      <c r="L10" s="53"/>
      <c r="M10" s="53"/>
      <c r="N10" s="53"/>
      <c r="O10" s="64"/>
      <c r="P10" s="54">
        <f>データ!$P$6</f>
        <v>100</v>
      </c>
      <c r="Q10" s="54"/>
      <c r="R10" s="54"/>
      <c r="S10" s="54"/>
      <c r="T10" s="54"/>
      <c r="U10" s="54"/>
      <c r="V10" s="54"/>
      <c r="W10" s="61">
        <f>データ!$Q$6</f>
        <v>4400</v>
      </c>
      <c r="X10" s="61"/>
      <c r="Y10" s="61"/>
      <c r="Z10" s="61"/>
      <c r="AA10" s="61"/>
      <c r="AB10" s="61"/>
      <c r="AC10" s="61"/>
      <c r="AD10" s="2"/>
      <c r="AE10" s="2"/>
      <c r="AF10" s="2"/>
      <c r="AG10" s="2"/>
      <c r="AH10" s="4"/>
      <c r="AI10" s="4"/>
      <c r="AJ10" s="4"/>
      <c r="AK10" s="4"/>
      <c r="AL10" s="61">
        <f>データ!$U$6</f>
        <v>18379</v>
      </c>
      <c r="AM10" s="61"/>
      <c r="AN10" s="61"/>
      <c r="AO10" s="61"/>
      <c r="AP10" s="61"/>
      <c r="AQ10" s="61"/>
      <c r="AR10" s="61"/>
      <c r="AS10" s="61"/>
      <c r="AT10" s="52">
        <f>データ!$V$6</f>
        <v>13.19</v>
      </c>
      <c r="AU10" s="53"/>
      <c r="AV10" s="53"/>
      <c r="AW10" s="53"/>
      <c r="AX10" s="53"/>
      <c r="AY10" s="53"/>
      <c r="AZ10" s="53"/>
      <c r="BA10" s="53"/>
      <c r="BB10" s="54">
        <f>データ!$W$6</f>
        <v>1393.4</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7" t="s">
        <v>113</v>
      </c>
      <c r="BM16" s="88"/>
      <c r="BN16" s="88"/>
      <c r="BO16" s="88"/>
      <c r="BP16" s="88"/>
      <c r="BQ16" s="88"/>
      <c r="BR16" s="88"/>
      <c r="BS16" s="88"/>
      <c r="BT16" s="88"/>
      <c r="BU16" s="88"/>
      <c r="BV16" s="88"/>
      <c r="BW16" s="88"/>
      <c r="BX16" s="88"/>
      <c r="BY16" s="88"/>
      <c r="BZ16" s="89"/>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7"/>
      <c r="BM17" s="88"/>
      <c r="BN17" s="88"/>
      <c r="BO17" s="88"/>
      <c r="BP17" s="88"/>
      <c r="BQ17" s="88"/>
      <c r="BR17" s="88"/>
      <c r="BS17" s="88"/>
      <c r="BT17" s="88"/>
      <c r="BU17" s="88"/>
      <c r="BV17" s="88"/>
      <c r="BW17" s="88"/>
      <c r="BX17" s="88"/>
      <c r="BY17" s="88"/>
      <c r="BZ17" s="89"/>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7"/>
      <c r="BM18" s="88"/>
      <c r="BN18" s="88"/>
      <c r="BO18" s="88"/>
      <c r="BP18" s="88"/>
      <c r="BQ18" s="88"/>
      <c r="BR18" s="88"/>
      <c r="BS18" s="88"/>
      <c r="BT18" s="88"/>
      <c r="BU18" s="88"/>
      <c r="BV18" s="88"/>
      <c r="BW18" s="88"/>
      <c r="BX18" s="88"/>
      <c r="BY18" s="88"/>
      <c r="BZ18" s="89"/>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7"/>
      <c r="BM19" s="88"/>
      <c r="BN19" s="88"/>
      <c r="BO19" s="88"/>
      <c r="BP19" s="88"/>
      <c r="BQ19" s="88"/>
      <c r="BR19" s="88"/>
      <c r="BS19" s="88"/>
      <c r="BT19" s="88"/>
      <c r="BU19" s="88"/>
      <c r="BV19" s="88"/>
      <c r="BW19" s="88"/>
      <c r="BX19" s="88"/>
      <c r="BY19" s="88"/>
      <c r="BZ19" s="89"/>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7"/>
      <c r="BM20" s="88"/>
      <c r="BN20" s="88"/>
      <c r="BO20" s="88"/>
      <c r="BP20" s="88"/>
      <c r="BQ20" s="88"/>
      <c r="BR20" s="88"/>
      <c r="BS20" s="88"/>
      <c r="BT20" s="88"/>
      <c r="BU20" s="88"/>
      <c r="BV20" s="88"/>
      <c r="BW20" s="88"/>
      <c r="BX20" s="88"/>
      <c r="BY20" s="88"/>
      <c r="BZ20" s="89"/>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7"/>
      <c r="BM21" s="88"/>
      <c r="BN21" s="88"/>
      <c r="BO21" s="88"/>
      <c r="BP21" s="88"/>
      <c r="BQ21" s="88"/>
      <c r="BR21" s="88"/>
      <c r="BS21" s="88"/>
      <c r="BT21" s="88"/>
      <c r="BU21" s="88"/>
      <c r="BV21" s="88"/>
      <c r="BW21" s="88"/>
      <c r="BX21" s="88"/>
      <c r="BY21" s="88"/>
      <c r="BZ21" s="89"/>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7"/>
      <c r="BM22" s="88"/>
      <c r="BN22" s="88"/>
      <c r="BO22" s="88"/>
      <c r="BP22" s="88"/>
      <c r="BQ22" s="88"/>
      <c r="BR22" s="88"/>
      <c r="BS22" s="88"/>
      <c r="BT22" s="88"/>
      <c r="BU22" s="88"/>
      <c r="BV22" s="88"/>
      <c r="BW22" s="88"/>
      <c r="BX22" s="88"/>
      <c r="BY22" s="88"/>
      <c r="BZ22" s="89"/>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7"/>
      <c r="BM23" s="88"/>
      <c r="BN23" s="88"/>
      <c r="BO23" s="88"/>
      <c r="BP23" s="88"/>
      <c r="BQ23" s="88"/>
      <c r="BR23" s="88"/>
      <c r="BS23" s="88"/>
      <c r="BT23" s="88"/>
      <c r="BU23" s="88"/>
      <c r="BV23" s="88"/>
      <c r="BW23" s="88"/>
      <c r="BX23" s="88"/>
      <c r="BY23" s="88"/>
      <c r="BZ23" s="89"/>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7"/>
      <c r="BM24" s="88"/>
      <c r="BN24" s="88"/>
      <c r="BO24" s="88"/>
      <c r="BP24" s="88"/>
      <c r="BQ24" s="88"/>
      <c r="BR24" s="88"/>
      <c r="BS24" s="88"/>
      <c r="BT24" s="88"/>
      <c r="BU24" s="88"/>
      <c r="BV24" s="88"/>
      <c r="BW24" s="88"/>
      <c r="BX24" s="88"/>
      <c r="BY24" s="88"/>
      <c r="BZ24" s="89"/>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7"/>
      <c r="BM25" s="88"/>
      <c r="BN25" s="88"/>
      <c r="BO25" s="88"/>
      <c r="BP25" s="88"/>
      <c r="BQ25" s="88"/>
      <c r="BR25" s="88"/>
      <c r="BS25" s="88"/>
      <c r="BT25" s="88"/>
      <c r="BU25" s="88"/>
      <c r="BV25" s="88"/>
      <c r="BW25" s="88"/>
      <c r="BX25" s="88"/>
      <c r="BY25" s="88"/>
      <c r="BZ25" s="89"/>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7"/>
      <c r="BM26" s="88"/>
      <c r="BN26" s="88"/>
      <c r="BO26" s="88"/>
      <c r="BP26" s="88"/>
      <c r="BQ26" s="88"/>
      <c r="BR26" s="88"/>
      <c r="BS26" s="88"/>
      <c r="BT26" s="88"/>
      <c r="BU26" s="88"/>
      <c r="BV26" s="88"/>
      <c r="BW26" s="88"/>
      <c r="BX26" s="88"/>
      <c r="BY26" s="88"/>
      <c r="BZ26" s="89"/>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7"/>
      <c r="BM27" s="88"/>
      <c r="BN27" s="88"/>
      <c r="BO27" s="88"/>
      <c r="BP27" s="88"/>
      <c r="BQ27" s="88"/>
      <c r="BR27" s="88"/>
      <c r="BS27" s="88"/>
      <c r="BT27" s="88"/>
      <c r="BU27" s="88"/>
      <c r="BV27" s="88"/>
      <c r="BW27" s="88"/>
      <c r="BX27" s="88"/>
      <c r="BY27" s="88"/>
      <c r="BZ27" s="89"/>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7"/>
      <c r="BM28" s="88"/>
      <c r="BN28" s="88"/>
      <c r="BO28" s="88"/>
      <c r="BP28" s="88"/>
      <c r="BQ28" s="88"/>
      <c r="BR28" s="88"/>
      <c r="BS28" s="88"/>
      <c r="BT28" s="88"/>
      <c r="BU28" s="88"/>
      <c r="BV28" s="88"/>
      <c r="BW28" s="88"/>
      <c r="BX28" s="88"/>
      <c r="BY28" s="88"/>
      <c r="BZ28" s="89"/>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7"/>
      <c r="BM29" s="88"/>
      <c r="BN29" s="88"/>
      <c r="BO29" s="88"/>
      <c r="BP29" s="88"/>
      <c r="BQ29" s="88"/>
      <c r="BR29" s="88"/>
      <c r="BS29" s="88"/>
      <c r="BT29" s="88"/>
      <c r="BU29" s="88"/>
      <c r="BV29" s="88"/>
      <c r="BW29" s="88"/>
      <c r="BX29" s="88"/>
      <c r="BY29" s="88"/>
      <c r="BZ29" s="89"/>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7"/>
      <c r="BM30" s="88"/>
      <c r="BN30" s="88"/>
      <c r="BO30" s="88"/>
      <c r="BP30" s="88"/>
      <c r="BQ30" s="88"/>
      <c r="BR30" s="88"/>
      <c r="BS30" s="88"/>
      <c r="BT30" s="88"/>
      <c r="BU30" s="88"/>
      <c r="BV30" s="88"/>
      <c r="BW30" s="88"/>
      <c r="BX30" s="88"/>
      <c r="BY30" s="88"/>
      <c r="BZ30" s="89"/>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7"/>
      <c r="BM31" s="88"/>
      <c r="BN31" s="88"/>
      <c r="BO31" s="88"/>
      <c r="BP31" s="88"/>
      <c r="BQ31" s="88"/>
      <c r="BR31" s="88"/>
      <c r="BS31" s="88"/>
      <c r="BT31" s="88"/>
      <c r="BU31" s="88"/>
      <c r="BV31" s="88"/>
      <c r="BW31" s="88"/>
      <c r="BX31" s="88"/>
      <c r="BY31" s="88"/>
      <c r="BZ31" s="89"/>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7"/>
      <c r="BM32" s="88"/>
      <c r="BN32" s="88"/>
      <c r="BO32" s="88"/>
      <c r="BP32" s="88"/>
      <c r="BQ32" s="88"/>
      <c r="BR32" s="88"/>
      <c r="BS32" s="88"/>
      <c r="BT32" s="88"/>
      <c r="BU32" s="88"/>
      <c r="BV32" s="88"/>
      <c r="BW32" s="88"/>
      <c r="BX32" s="88"/>
      <c r="BY32" s="88"/>
      <c r="BZ32" s="89"/>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7"/>
      <c r="BM33" s="88"/>
      <c r="BN33" s="88"/>
      <c r="BO33" s="88"/>
      <c r="BP33" s="88"/>
      <c r="BQ33" s="88"/>
      <c r="BR33" s="88"/>
      <c r="BS33" s="88"/>
      <c r="BT33" s="88"/>
      <c r="BU33" s="88"/>
      <c r="BV33" s="88"/>
      <c r="BW33" s="88"/>
      <c r="BX33" s="88"/>
      <c r="BY33" s="88"/>
      <c r="BZ33" s="89"/>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7"/>
      <c r="BM34" s="88"/>
      <c r="BN34" s="88"/>
      <c r="BO34" s="88"/>
      <c r="BP34" s="88"/>
      <c r="BQ34" s="88"/>
      <c r="BR34" s="88"/>
      <c r="BS34" s="88"/>
      <c r="BT34" s="88"/>
      <c r="BU34" s="88"/>
      <c r="BV34" s="88"/>
      <c r="BW34" s="88"/>
      <c r="BX34" s="88"/>
      <c r="BY34" s="88"/>
      <c r="BZ34" s="89"/>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7"/>
      <c r="BM35" s="88"/>
      <c r="BN35" s="88"/>
      <c r="BO35" s="88"/>
      <c r="BP35" s="88"/>
      <c r="BQ35" s="88"/>
      <c r="BR35" s="88"/>
      <c r="BS35" s="88"/>
      <c r="BT35" s="88"/>
      <c r="BU35" s="88"/>
      <c r="BV35" s="88"/>
      <c r="BW35" s="88"/>
      <c r="BX35" s="88"/>
      <c r="BY35" s="88"/>
      <c r="BZ35" s="89"/>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7"/>
      <c r="BM36" s="88"/>
      <c r="BN36" s="88"/>
      <c r="BO36" s="88"/>
      <c r="BP36" s="88"/>
      <c r="BQ36" s="88"/>
      <c r="BR36" s="88"/>
      <c r="BS36" s="88"/>
      <c r="BT36" s="88"/>
      <c r="BU36" s="88"/>
      <c r="BV36" s="88"/>
      <c r="BW36" s="88"/>
      <c r="BX36" s="88"/>
      <c r="BY36" s="88"/>
      <c r="BZ36" s="89"/>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7"/>
      <c r="BM37" s="88"/>
      <c r="BN37" s="88"/>
      <c r="BO37" s="88"/>
      <c r="BP37" s="88"/>
      <c r="BQ37" s="88"/>
      <c r="BR37" s="88"/>
      <c r="BS37" s="88"/>
      <c r="BT37" s="88"/>
      <c r="BU37" s="88"/>
      <c r="BV37" s="88"/>
      <c r="BW37" s="88"/>
      <c r="BX37" s="88"/>
      <c r="BY37" s="88"/>
      <c r="BZ37" s="89"/>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7"/>
      <c r="BM38" s="88"/>
      <c r="BN38" s="88"/>
      <c r="BO38" s="88"/>
      <c r="BP38" s="88"/>
      <c r="BQ38" s="88"/>
      <c r="BR38" s="88"/>
      <c r="BS38" s="88"/>
      <c r="BT38" s="88"/>
      <c r="BU38" s="88"/>
      <c r="BV38" s="88"/>
      <c r="BW38" s="88"/>
      <c r="BX38" s="88"/>
      <c r="BY38" s="88"/>
      <c r="BZ38" s="89"/>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7"/>
      <c r="BM39" s="88"/>
      <c r="BN39" s="88"/>
      <c r="BO39" s="88"/>
      <c r="BP39" s="88"/>
      <c r="BQ39" s="88"/>
      <c r="BR39" s="88"/>
      <c r="BS39" s="88"/>
      <c r="BT39" s="88"/>
      <c r="BU39" s="88"/>
      <c r="BV39" s="88"/>
      <c r="BW39" s="88"/>
      <c r="BX39" s="88"/>
      <c r="BY39" s="88"/>
      <c r="BZ39" s="89"/>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7"/>
      <c r="BM40" s="88"/>
      <c r="BN40" s="88"/>
      <c r="BO40" s="88"/>
      <c r="BP40" s="88"/>
      <c r="BQ40" s="88"/>
      <c r="BR40" s="88"/>
      <c r="BS40" s="88"/>
      <c r="BT40" s="88"/>
      <c r="BU40" s="88"/>
      <c r="BV40" s="88"/>
      <c r="BW40" s="88"/>
      <c r="BX40" s="88"/>
      <c r="BY40" s="88"/>
      <c r="BZ40" s="89"/>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7"/>
      <c r="BM41" s="88"/>
      <c r="BN41" s="88"/>
      <c r="BO41" s="88"/>
      <c r="BP41" s="88"/>
      <c r="BQ41" s="88"/>
      <c r="BR41" s="88"/>
      <c r="BS41" s="88"/>
      <c r="BT41" s="88"/>
      <c r="BU41" s="88"/>
      <c r="BV41" s="88"/>
      <c r="BW41" s="88"/>
      <c r="BX41" s="88"/>
      <c r="BY41" s="88"/>
      <c r="BZ41" s="89"/>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7"/>
      <c r="BM42" s="88"/>
      <c r="BN42" s="88"/>
      <c r="BO42" s="88"/>
      <c r="BP42" s="88"/>
      <c r="BQ42" s="88"/>
      <c r="BR42" s="88"/>
      <c r="BS42" s="88"/>
      <c r="BT42" s="88"/>
      <c r="BU42" s="88"/>
      <c r="BV42" s="88"/>
      <c r="BW42" s="88"/>
      <c r="BX42" s="88"/>
      <c r="BY42" s="88"/>
      <c r="BZ42" s="89"/>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7"/>
      <c r="BM43" s="88"/>
      <c r="BN43" s="88"/>
      <c r="BO43" s="88"/>
      <c r="BP43" s="88"/>
      <c r="BQ43" s="88"/>
      <c r="BR43" s="88"/>
      <c r="BS43" s="88"/>
      <c r="BT43" s="88"/>
      <c r="BU43" s="88"/>
      <c r="BV43" s="88"/>
      <c r="BW43" s="88"/>
      <c r="BX43" s="88"/>
      <c r="BY43" s="88"/>
      <c r="BZ43" s="89"/>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7"/>
      <c r="BM44" s="88"/>
      <c r="BN44" s="88"/>
      <c r="BO44" s="88"/>
      <c r="BP44" s="88"/>
      <c r="BQ44" s="88"/>
      <c r="BR44" s="88"/>
      <c r="BS44" s="88"/>
      <c r="BT44" s="88"/>
      <c r="BU44" s="88"/>
      <c r="BV44" s="88"/>
      <c r="BW44" s="88"/>
      <c r="BX44" s="88"/>
      <c r="BY44" s="88"/>
      <c r="BZ44" s="89"/>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90" t="s">
        <v>112</v>
      </c>
      <c r="BM47" s="91"/>
      <c r="BN47" s="91"/>
      <c r="BO47" s="91"/>
      <c r="BP47" s="91"/>
      <c r="BQ47" s="91"/>
      <c r="BR47" s="91"/>
      <c r="BS47" s="91"/>
      <c r="BT47" s="91"/>
      <c r="BU47" s="91"/>
      <c r="BV47" s="91"/>
      <c r="BW47" s="91"/>
      <c r="BX47" s="91"/>
      <c r="BY47" s="91"/>
      <c r="BZ47" s="9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90"/>
      <c r="BM48" s="91"/>
      <c r="BN48" s="91"/>
      <c r="BO48" s="91"/>
      <c r="BP48" s="91"/>
      <c r="BQ48" s="91"/>
      <c r="BR48" s="91"/>
      <c r="BS48" s="91"/>
      <c r="BT48" s="91"/>
      <c r="BU48" s="91"/>
      <c r="BV48" s="91"/>
      <c r="BW48" s="91"/>
      <c r="BX48" s="91"/>
      <c r="BY48" s="91"/>
      <c r="BZ48" s="9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90"/>
      <c r="BM49" s="91"/>
      <c r="BN49" s="91"/>
      <c r="BO49" s="91"/>
      <c r="BP49" s="91"/>
      <c r="BQ49" s="91"/>
      <c r="BR49" s="91"/>
      <c r="BS49" s="91"/>
      <c r="BT49" s="91"/>
      <c r="BU49" s="91"/>
      <c r="BV49" s="91"/>
      <c r="BW49" s="91"/>
      <c r="BX49" s="91"/>
      <c r="BY49" s="91"/>
      <c r="BZ49" s="9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90"/>
      <c r="BM50" s="91"/>
      <c r="BN50" s="91"/>
      <c r="BO50" s="91"/>
      <c r="BP50" s="91"/>
      <c r="BQ50" s="91"/>
      <c r="BR50" s="91"/>
      <c r="BS50" s="91"/>
      <c r="BT50" s="91"/>
      <c r="BU50" s="91"/>
      <c r="BV50" s="91"/>
      <c r="BW50" s="91"/>
      <c r="BX50" s="91"/>
      <c r="BY50" s="91"/>
      <c r="BZ50" s="9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90"/>
      <c r="BM51" s="91"/>
      <c r="BN51" s="91"/>
      <c r="BO51" s="91"/>
      <c r="BP51" s="91"/>
      <c r="BQ51" s="91"/>
      <c r="BR51" s="91"/>
      <c r="BS51" s="91"/>
      <c r="BT51" s="91"/>
      <c r="BU51" s="91"/>
      <c r="BV51" s="91"/>
      <c r="BW51" s="91"/>
      <c r="BX51" s="91"/>
      <c r="BY51" s="91"/>
      <c r="BZ51" s="9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90"/>
      <c r="BM52" s="91"/>
      <c r="BN52" s="91"/>
      <c r="BO52" s="91"/>
      <c r="BP52" s="91"/>
      <c r="BQ52" s="91"/>
      <c r="BR52" s="91"/>
      <c r="BS52" s="91"/>
      <c r="BT52" s="91"/>
      <c r="BU52" s="91"/>
      <c r="BV52" s="91"/>
      <c r="BW52" s="91"/>
      <c r="BX52" s="91"/>
      <c r="BY52" s="91"/>
      <c r="BZ52" s="9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90"/>
      <c r="BM53" s="91"/>
      <c r="BN53" s="91"/>
      <c r="BO53" s="91"/>
      <c r="BP53" s="91"/>
      <c r="BQ53" s="91"/>
      <c r="BR53" s="91"/>
      <c r="BS53" s="91"/>
      <c r="BT53" s="91"/>
      <c r="BU53" s="91"/>
      <c r="BV53" s="91"/>
      <c r="BW53" s="91"/>
      <c r="BX53" s="91"/>
      <c r="BY53" s="91"/>
      <c r="BZ53" s="9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90"/>
      <c r="BM54" s="91"/>
      <c r="BN54" s="91"/>
      <c r="BO54" s="91"/>
      <c r="BP54" s="91"/>
      <c r="BQ54" s="91"/>
      <c r="BR54" s="91"/>
      <c r="BS54" s="91"/>
      <c r="BT54" s="91"/>
      <c r="BU54" s="91"/>
      <c r="BV54" s="91"/>
      <c r="BW54" s="91"/>
      <c r="BX54" s="91"/>
      <c r="BY54" s="91"/>
      <c r="BZ54" s="9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90"/>
      <c r="BM55" s="91"/>
      <c r="BN55" s="91"/>
      <c r="BO55" s="91"/>
      <c r="BP55" s="91"/>
      <c r="BQ55" s="91"/>
      <c r="BR55" s="91"/>
      <c r="BS55" s="91"/>
      <c r="BT55" s="91"/>
      <c r="BU55" s="91"/>
      <c r="BV55" s="91"/>
      <c r="BW55" s="91"/>
      <c r="BX55" s="91"/>
      <c r="BY55" s="91"/>
      <c r="BZ55" s="9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90"/>
      <c r="BM56" s="91"/>
      <c r="BN56" s="91"/>
      <c r="BO56" s="91"/>
      <c r="BP56" s="91"/>
      <c r="BQ56" s="91"/>
      <c r="BR56" s="91"/>
      <c r="BS56" s="91"/>
      <c r="BT56" s="91"/>
      <c r="BU56" s="91"/>
      <c r="BV56" s="91"/>
      <c r="BW56" s="91"/>
      <c r="BX56" s="91"/>
      <c r="BY56" s="91"/>
      <c r="BZ56" s="9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90"/>
      <c r="BM57" s="91"/>
      <c r="BN57" s="91"/>
      <c r="BO57" s="91"/>
      <c r="BP57" s="91"/>
      <c r="BQ57" s="91"/>
      <c r="BR57" s="91"/>
      <c r="BS57" s="91"/>
      <c r="BT57" s="91"/>
      <c r="BU57" s="91"/>
      <c r="BV57" s="91"/>
      <c r="BW57" s="91"/>
      <c r="BX57" s="91"/>
      <c r="BY57" s="91"/>
      <c r="BZ57" s="9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90"/>
      <c r="BM58" s="91"/>
      <c r="BN58" s="91"/>
      <c r="BO58" s="91"/>
      <c r="BP58" s="91"/>
      <c r="BQ58" s="91"/>
      <c r="BR58" s="91"/>
      <c r="BS58" s="91"/>
      <c r="BT58" s="91"/>
      <c r="BU58" s="91"/>
      <c r="BV58" s="91"/>
      <c r="BW58" s="91"/>
      <c r="BX58" s="91"/>
      <c r="BY58" s="91"/>
      <c r="BZ58" s="9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90"/>
      <c r="BM59" s="91"/>
      <c r="BN59" s="91"/>
      <c r="BO59" s="91"/>
      <c r="BP59" s="91"/>
      <c r="BQ59" s="91"/>
      <c r="BR59" s="91"/>
      <c r="BS59" s="91"/>
      <c r="BT59" s="91"/>
      <c r="BU59" s="91"/>
      <c r="BV59" s="91"/>
      <c r="BW59" s="91"/>
      <c r="BX59" s="91"/>
      <c r="BY59" s="91"/>
      <c r="BZ59" s="92"/>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90"/>
      <c r="BM60" s="91"/>
      <c r="BN60" s="91"/>
      <c r="BO60" s="91"/>
      <c r="BP60" s="91"/>
      <c r="BQ60" s="91"/>
      <c r="BR60" s="91"/>
      <c r="BS60" s="91"/>
      <c r="BT60" s="91"/>
      <c r="BU60" s="91"/>
      <c r="BV60" s="91"/>
      <c r="BW60" s="91"/>
      <c r="BX60" s="91"/>
      <c r="BY60" s="91"/>
      <c r="BZ60" s="92"/>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90"/>
      <c r="BM61" s="91"/>
      <c r="BN61" s="91"/>
      <c r="BO61" s="91"/>
      <c r="BP61" s="91"/>
      <c r="BQ61" s="91"/>
      <c r="BR61" s="91"/>
      <c r="BS61" s="91"/>
      <c r="BT61" s="91"/>
      <c r="BU61" s="91"/>
      <c r="BV61" s="91"/>
      <c r="BW61" s="91"/>
      <c r="BX61" s="91"/>
      <c r="BY61" s="91"/>
      <c r="BZ61" s="9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90"/>
      <c r="BM62" s="91"/>
      <c r="BN62" s="91"/>
      <c r="BO62" s="91"/>
      <c r="BP62" s="91"/>
      <c r="BQ62" s="91"/>
      <c r="BR62" s="91"/>
      <c r="BS62" s="91"/>
      <c r="BT62" s="91"/>
      <c r="BU62" s="91"/>
      <c r="BV62" s="91"/>
      <c r="BW62" s="91"/>
      <c r="BX62" s="91"/>
      <c r="BY62" s="91"/>
      <c r="BZ62" s="9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90"/>
      <c r="BM63" s="91"/>
      <c r="BN63" s="91"/>
      <c r="BO63" s="91"/>
      <c r="BP63" s="91"/>
      <c r="BQ63" s="91"/>
      <c r="BR63" s="91"/>
      <c r="BS63" s="91"/>
      <c r="BT63" s="91"/>
      <c r="BU63" s="91"/>
      <c r="BV63" s="91"/>
      <c r="BW63" s="91"/>
      <c r="BX63" s="91"/>
      <c r="BY63" s="91"/>
      <c r="BZ63" s="9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111</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vc1mRjRPOMSLq+n2UfibCyzLyswSqAGcCedBzLienzCHe+PWnl6LMhVhPX0lqrlqMCel0ViDCEGUzZtRshSZIg==" saltValue="etnNMVxscMVSyIpx6TtpA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5546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4" t="s">
        <v>50</v>
      </c>
      <c r="I3" s="95"/>
      <c r="J3" s="95"/>
      <c r="K3" s="95"/>
      <c r="L3" s="95"/>
      <c r="M3" s="95"/>
      <c r="N3" s="95"/>
      <c r="O3" s="95"/>
      <c r="P3" s="95"/>
      <c r="Q3" s="95"/>
      <c r="R3" s="95"/>
      <c r="S3" s="95"/>
      <c r="T3" s="95"/>
      <c r="U3" s="95"/>
      <c r="V3" s="95"/>
      <c r="W3" s="96"/>
      <c r="X3" s="100" t="s">
        <v>51</v>
      </c>
      <c r="Y3" s="93"/>
      <c r="Z3" s="93"/>
      <c r="AA3" s="93"/>
      <c r="AB3" s="93"/>
      <c r="AC3" s="93"/>
      <c r="AD3" s="93"/>
      <c r="AE3" s="93"/>
      <c r="AF3" s="93"/>
      <c r="AG3" s="93"/>
      <c r="AH3" s="93"/>
      <c r="AI3" s="93"/>
      <c r="AJ3" s="93"/>
      <c r="AK3" s="93"/>
      <c r="AL3" s="93"/>
      <c r="AM3" s="93"/>
      <c r="AN3" s="93"/>
      <c r="AO3" s="93"/>
      <c r="AP3" s="93"/>
      <c r="AQ3" s="93"/>
      <c r="AR3" s="93"/>
      <c r="AS3" s="93"/>
      <c r="AT3" s="93"/>
      <c r="AU3" s="93"/>
      <c r="AV3" s="93"/>
      <c r="AW3" s="93"/>
      <c r="AX3" s="93"/>
      <c r="AY3" s="93"/>
      <c r="AZ3" s="93"/>
      <c r="BA3" s="93"/>
      <c r="BB3" s="93"/>
      <c r="BC3" s="93"/>
      <c r="BD3" s="93"/>
      <c r="BE3" s="93"/>
      <c r="BF3" s="93"/>
      <c r="BG3" s="93"/>
      <c r="BH3" s="93"/>
      <c r="BI3" s="93"/>
      <c r="BJ3" s="93"/>
      <c r="BK3" s="93"/>
      <c r="BL3" s="93"/>
      <c r="BM3" s="93"/>
      <c r="BN3" s="93"/>
      <c r="BO3" s="93"/>
      <c r="BP3" s="93"/>
      <c r="BQ3" s="93"/>
      <c r="BR3" s="93"/>
      <c r="BS3" s="93"/>
      <c r="BT3" s="93"/>
      <c r="BU3" s="93"/>
      <c r="BV3" s="93"/>
      <c r="BW3" s="93"/>
      <c r="BX3" s="93"/>
      <c r="BY3" s="93"/>
      <c r="BZ3" s="93"/>
      <c r="CA3" s="93"/>
      <c r="CB3" s="93"/>
      <c r="CC3" s="93"/>
      <c r="CD3" s="93"/>
      <c r="CE3" s="93"/>
      <c r="CF3" s="93"/>
      <c r="CG3" s="93"/>
      <c r="CH3" s="93"/>
      <c r="CI3" s="93"/>
      <c r="CJ3" s="93"/>
      <c r="CK3" s="93"/>
      <c r="CL3" s="93"/>
      <c r="CM3" s="93"/>
      <c r="CN3" s="93"/>
      <c r="CO3" s="93"/>
      <c r="CP3" s="93"/>
      <c r="CQ3" s="93"/>
      <c r="CR3" s="93"/>
      <c r="CS3" s="93"/>
      <c r="CT3" s="93"/>
      <c r="CU3" s="93"/>
      <c r="CV3" s="93"/>
      <c r="CW3" s="93"/>
      <c r="CX3" s="93"/>
      <c r="CY3" s="93"/>
      <c r="CZ3" s="93"/>
      <c r="DA3" s="93"/>
      <c r="DB3" s="93"/>
      <c r="DC3" s="93"/>
      <c r="DD3" s="93"/>
      <c r="DE3" s="93"/>
      <c r="DF3" s="93"/>
      <c r="DG3" s="93"/>
      <c r="DH3" s="93" t="s">
        <v>52</v>
      </c>
      <c r="DI3" s="93"/>
      <c r="DJ3" s="93"/>
      <c r="DK3" s="93"/>
      <c r="DL3" s="93"/>
      <c r="DM3" s="93"/>
      <c r="DN3" s="93"/>
      <c r="DO3" s="93"/>
      <c r="DP3" s="93"/>
      <c r="DQ3" s="93"/>
      <c r="DR3" s="93"/>
      <c r="DS3" s="93"/>
      <c r="DT3" s="93"/>
      <c r="DU3" s="93"/>
      <c r="DV3" s="93"/>
      <c r="DW3" s="93"/>
      <c r="DX3" s="93"/>
      <c r="DY3" s="93"/>
      <c r="DZ3" s="93"/>
      <c r="EA3" s="93"/>
      <c r="EB3" s="93"/>
      <c r="EC3" s="93"/>
      <c r="ED3" s="93"/>
      <c r="EE3" s="93"/>
      <c r="EF3" s="93"/>
      <c r="EG3" s="93"/>
      <c r="EH3" s="93"/>
      <c r="EI3" s="93"/>
      <c r="EJ3" s="93"/>
      <c r="EK3" s="93"/>
      <c r="EL3" s="93"/>
      <c r="EM3" s="93"/>
      <c r="EN3" s="93"/>
    </row>
    <row r="4" spans="1:144" x14ac:dyDescent="0.15">
      <c r="A4" s="29" t="s">
        <v>53</v>
      </c>
      <c r="B4" s="31"/>
      <c r="C4" s="31"/>
      <c r="D4" s="31"/>
      <c r="E4" s="31"/>
      <c r="F4" s="31"/>
      <c r="G4" s="31"/>
      <c r="H4" s="97"/>
      <c r="I4" s="98"/>
      <c r="J4" s="98"/>
      <c r="K4" s="98"/>
      <c r="L4" s="98"/>
      <c r="M4" s="98"/>
      <c r="N4" s="98"/>
      <c r="O4" s="98"/>
      <c r="P4" s="98"/>
      <c r="Q4" s="98"/>
      <c r="R4" s="98"/>
      <c r="S4" s="98"/>
      <c r="T4" s="98"/>
      <c r="U4" s="98"/>
      <c r="V4" s="98"/>
      <c r="W4" s="99"/>
      <c r="X4" s="93" t="s">
        <v>54</v>
      </c>
      <c r="Y4" s="93"/>
      <c r="Z4" s="93"/>
      <c r="AA4" s="93"/>
      <c r="AB4" s="93"/>
      <c r="AC4" s="93"/>
      <c r="AD4" s="93"/>
      <c r="AE4" s="93"/>
      <c r="AF4" s="93"/>
      <c r="AG4" s="93"/>
      <c r="AH4" s="93"/>
      <c r="AI4" s="93" t="s">
        <v>55</v>
      </c>
      <c r="AJ4" s="93"/>
      <c r="AK4" s="93"/>
      <c r="AL4" s="93"/>
      <c r="AM4" s="93"/>
      <c r="AN4" s="93"/>
      <c r="AO4" s="93"/>
      <c r="AP4" s="93"/>
      <c r="AQ4" s="93"/>
      <c r="AR4" s="93"/>
      <c r="AS4" s="93"/>
      <c r="AT4" s="93" t="s">
        <v>56</v>
      </c>
      <c r="AU4" s="93"/>
      <c r="AV4" s="93"/>
      <c r="AW4" s="93"/>
      <c r="AX4" s="93"/>
      <c r="AY4" s="93"/>
      <c r="AZ4" s="93"/>
      <c r="BA4" s="93"/>
      <c r="BB4" s="93"/>
      <c r="BC4" s="93"/>
      <c r="BD4" s="93"/>
      <c r="BE4" s="93" t="s">
        <v>57</v>
      </c>
      <c r="BF4" s="93"/>
      <c r="BG4" s="93"/>
      <c r="BH4" s="93"/>
      <c r="BI4" s="93"/>
      <c r="BJ4" s="93"/>
      <c r="BK4" s="93"/>
      <c r="BL4" s="93"/>
      <c r="BM4" s="93"/>
      <c r="BN4" s="93"/>
      <c r="BO4" s="93"/>
      <c r="BP4" s="93" t="s">
        <v>58</v>
      </c>
      <c r="BQ4" s="93"/>
      <c r="BR4" s="93"/>
      <c r="BS4" s="93"/>
      <c r="BT4" s="93"/>
      <c r="BU4" s="93"/>
      <c r="BV4" s="93"/>
      <c r="BW4" s="93"/>
      <c r="BX4" s="93"/>
      <c r="BY4" s="93"/>
      <c r="BZ4" s="93"/>
      <c r="CA4" s="93" t="s">
        <v>59</v>
      </c>
      <c r="CB4" s="93"/>
      <c r="CC4" s="93"/>
      <c r="CD4" s="93"/>
      <c r="CE4" s="93"/>
      <c r="CF4" s="93"/>
      <c r="CG4" s="93"/>
      <c r="CH4" s="93"/>
      <c r="CI4" s="93"/>
      <c r="CJ4" s="93"/>
      <c r="CK4" s="93"/>
      <c r="CL4" s="93" t="s">
        <v>60</v>
      </c>
      <c r="CM4" s="93"/>
      <c r="CN4" s="93"/>
      <c r="CO4" s="93"/>
      <c r="CP4" s="93"/>
      <c r="CQ4" s="93"/>
      <c r="CR4" s="93"/>
      <c r="CS4" s="93"/>
      <c r="CT4" s="93"/>
      <c r="CU4" s="93"/>
      <c r="CV4" s="93"/>
      <c r="CW4" s="93" t="s">
        <v>61</v>
      </c>
      <c r="CX4" s="93"/>
      <c r="CY4" s="93"/>
      <c r="CZ4" s="93"/>
      <c r="DA4" s="93"/>
      <c r="DB4" s="93"/>
      <c r="DC4" s="93"/>
      <c r="DD4" s="93"/>
      <c r="DE4" s="93"/>
      <c r="DF4" s="93"/>
      <c r="DG4" s="93"/>
      <c r="DH4" s="93" t="s">
        <v>62</v>
      </c>
      <c r="DI4" s="93"/>
      <c r="DJ4" s="93"/>
      <c r="DK4" s="93"/>
      <c r="DL4" s="93"/>
      <c r="DM4" s="93"/>
      <c r="DN4" s="93"/>
      <c r="DO4" s="93"/>
      <c r="DP4" s="93"/>
      <c r="DQ4" s="93"/>
      <c r="DR4" s="93"/>
      <c r="DS4" s="93" t="s">
        <v>63</v>
      </c>
      <c r="DT4" s="93"/>
      <c r="DU4" s="93"/>
      <c r="DV4" s="93"/>
      <c r="DW4" s="93"/>
      <c r="DX4" s="93"/>
      <c r="DY4" s="93"/>
      <c r="DZ4" s="93"/>
      <c r="EA4" s="93"/>
      <c r="EB4" s="93"/>
      <c r="EC4" s="93"/>
      <c r="ED4" s="93" t="s">
        <v>64</v>
      </c>
      <c r="EE4" s="93"/>
      <c r="EF4" s="93"/>
      <c r="EG4" s="93"/>
      <c r="EH4" s="93"/>
      <c r="EI4" s="93"/>
      <c r="EJ4" s="93"/>
      <c r="EK4" s="93"/>
      <c r="EL4" s="93"/>
      <c r="EM4" s="93"/>
      <c r="EN4" s="93"/>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44041</v>
      </c>
      <c r="D6" s="34">
        <f t="shared" si="3"/>
        <v>46</v>
      </c>
      <c r="E6" s="34">
        <f t="shared" si="3"/>
        <v>1</v>
      </c>
      <c r="F6" s="34">
        <f t="shared" si="3"/>
        <v>0</v>
      </c>
      <c r="G6" s="34">
        <f t="shared" si="3"/>
        <v>1</v>
      </c>
      <c r="H6" s="34" t="str">
        <f t="shared" si="3"/>
        <v>宮城県　七ケ浜町</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97.61</v>
      </c>
      <c r="P6" s="35">
        <f t="shared" si="3"/>
        <v>100</v>
      </c>
      <c r="Q6" s="35">
        <f t="shared" si="3"/>
        <v>4400</v>
      </c>
      <c r="R6" s="35">
        <f t="shared" si="3"/>
        <v>18445</v>
      </c>
      <c r="S6" s="35">
        <f t="shared" si="3"/>
        <v>13.19</v>
      </c>
      <c r="T6" s="35">
        <f t="shared" si="3"/>
        <v>1398.41</v>
      </c>
      <c r="U6" s="35">
        <f t="shared" si="3"/>
        <v>18379</v>
      </c>
      <c r="V6" s="35">
        <f t="shared" si="3"/>
        <v>13.19</v>
      </c>
      <c r="W6" s="35">
        <f t="shared" si="3"/>
        <v>1393.4</v>
      </c>
      <c r="X6" s="36">
        <f>IF(X7="",NA(),X7)</f>
        <v>109.23</v>
      </c>
      <c r="Y6" s="36">
        <f t="shared" ref="Y6:AG6" si="4">IF(Y7="",NA(),Y7)</f>
        <v>111.44</v>
      </c>
      <c r="Z6" s="36">
        <f t="shared" si="4"/>
        <v>108.71</v>
      </c>
      <c r="AA6" s="36">
        <f t="shared" si="4"/>
        <v>97.82</v>
      </c>
      <c r="AB6" s="36">
        <f t="shared" si="4"/>
        <v>114.96</v>
      </c>
      <c r="AC6" s="36">
        <f t="shared" si="4"/>
        <v>111.71</v>
      </c>
      <c r="AD6" s="36">
        <f t="shared" si="4"/>
        <v>110.05</v>
      </c>
      <c r="AE6" s="36">
        <f t="shared" si="4"/>
        <v>108.87</v>
      </c>
      <c r="AF6" s="36">
        <f t="shared" si="4"/>
        <v>108.61</v>
      </c>
      <c r="AG6" s="36">
        <f t="shared" si="4"/>
        <v>108.35</v>
      </c>
      <c r="AH6" s="35" t="str">
        <f>IF(AH7="","",IF(AH7="-","【-】","【"&amp;SUBSTITUTE(TEXT(AH7,"#,##0.00"),"-","△")&amp;"】"))</f>
        <v>【110.27】</v>
      </c>
      <c r="AI6" s="35">
        <f>IF(AI7="",NA(),AI7)</f>
        <v>0</v>
      </c>
      <c r="AJ6" s="35">
        <f t="shared" ref="AJ6:AR6" si="5">IF(AJ7="",NA(),AJ7)</f>
        <v>0</v>
      </c>
      <c r="AK6" s="35">
        <f t="shared" si="5"/>
        <v>0</v>
      </c>
      <c r="AL6" s="35">
        <f t="shared" si="5"/>
        <v>0</v>
      </c>
      <c r="AM6" s="35">
        <f t="shared" si="5"/>
        <v>0</v>
      </c>
      <c r="AN6" s="36">
        <f t="shared" si="5"/>
        <v>1.72</v>
      </c>
      <c r="AO6" s="36">
        <f t="shared" si="5"/>
        <v>2.64</v>
      </c>
      <c r="AP6" s="36">
        <f t="shared" si="5"/>
        <v>3.16</v>
      </c>
      <c r="AQ6" s="36">
        <f t="shared" si="5"/>
        <v>3.59</v>
      </c>
      <c r="AR6" s="36">
        <f t="shared" si="5"/>
        <v>3.98</v>
      </c>
      <c r="AS6" s="35" t="str">
        <f>IF(AS7="","",IF(AS7="-","【-】","【"&amp;SUBSTITUTE(TEXT(AS7,"#,##0.00"),"-","△")&amp;"】"))</f>
        <v>【1.15】</v>
      </c>
      <c r="AT6" s="36">
        <f>IF(AT7="",NA(),AT7)</f>
        <v>1583.66</v>
      </c>
      <c r="AU6" s="36">
        <f t="shared" ref="AU6:BC6" si="6">IF(AU7="",NA(),AU7)</f>
        <v>1841.63</v>
      </c>
      <c r="AV6" s="36">
        <f t="shared" si="6"/>
        <v>1057.5899999999999</v>
      </c>
      <c r="AW6" s="36">
        <f t="shared" si="6"/>
        <v>1939.07</v>
      </c>
      <c r="AX6" s="36">
        <f t="shared" si="6"/>
        <v>2283.69</v>
      </c>
      <c r="AY6" s="36">
        <f t="shared" si="6"/>
        <v>384.34</v>
      </c>
      <c r="AZ6" s="36">
        <f t="shared" si="6"/>
        <v>359.47</v>
      </c>
      <c r="BA6" s="36">
        <f t="shared" si="6"/>
        <v>369.69</v>
      </c>
      <c r="BB6" s="36">
        <f t="shared" si="6"/>
        <v>379.08</v>
      </c>
      <c r="BC6" s="36">
        <f t="shared" si="6"/>
        <v>367.55</v>
      </c>
      <c r="BD6" s="35" t="str">
        <f>IF(BD7="","",IF(BD7="-","【-】","【"&amp;SUBSTITUTE(TEXT(BD7,"#,##0.00"),"-","△")&amp;"】"))</f>
        <v>【260.31】</v>
      </c>
      <c r="BE6" s="36">
        <f>IF(BE7="",NA(),BE7)</f>
        <v>31.21</v>
      </c>
      <c r="BF6" s="36">
        <f t="shared" ref="BF6:BN6" si="7">IF(BF7="",NA(),BF7)</f>
        <v>27.07</v>
      </c>
      <c r="BG6" s="36">
        <f t="shared" si="7"/>
        <v>22.86</v>
      </c>
      <c r="BH6" s="36">
        <f t="shared" si="7"/>
        <v>18.97</v>
      </c>
      <c r="BI6" s="36">
        <f t="shared" si="7"/>
        <v>15.53</v>
      </c>
      <c r="BJ6" s="36">
        <f t="shared" si="7"/>
        <v>380.58</v>
      </c>
      <c r="BK6" s="36">
        <f t="shared" si="7"/>
        <v>401.79</v>
      </c>
      <c r="BL6" s="36">
        <f t="shared" si="7"/>
        <v>402.99</v>
      </c>
      <c r="BM6" s="36">
        <f t="shared" si="7"/>
        <v>398.98</v>
      </c>
      <c r="BN6" s="36">
        <f t="shared" si="7"/>
        <v>418.68</v>
      </c>
      <c r="BO6" s="35" t="str">
        <f>IF(BO7="","",IF(BO7="-","【-】","【"&amp;SUBSTITUTE(TEXT(BO7,"#,##0.00"),"-","△")&amp;"】"))</f>
        <v>【275.67】</v>
      </c>
      <c r="BP6" s="36">
        <f>IF(BP7="",NA(),BP7)</f>
        <v>88.49</v>
      </c>
      <c r="BQ6" s="36">
        <f t="shared" ref="BQ6:BY6" si="8">IF(BQ7="",NA(),BQ7)</f>
        <v>94.96</v>
      </c>
      <c r="BR6" s="36">
        <f t="shared" si="8"/>
        <v>88.81</v>
      </c>
      <c r="BS6" s="36">
        <f t="shared" si="8"/>
        <v>89.47</v>
      </c>
      <c r="BT6" s="36">
        <f t="shared" si="8"/>
        <v>93.33</v>
      </c>
      <c r="BU6" s="36">
        <f t="shared" si="8"/>
        <v>102.38</v>
      </c>
      <c r="BV6" s="36">
        <f t="shared" si="8"/>
        <v>100.12</v>
      </c>
      <c r="BW6" s="36">
        <f t="shared" si="8"/>
        <v>98.66</v>
      </c>
      <c r="BX6" s="36">
        <f t="shared" si="8"/>
        <v>98.64</v>
      </c>
      <c r="BY6" s="36">
        <f t="shared" si="8"/>
        <v>94.78</v>
      </c>
      <c r="BZ6" s="35" t="str">
        <f>IF(BZ7="","",IF(BZ7="-","【-】","【"&amp;SUBSTITUTE(TEXT(BZ7,"#,##0.00"),"-","△")&amp;"】"))</f>
        <v>【100.05】</v>
      </c>
      <c r="CA6" s="36">
        <f>IF(CA7="",NA(),CA7)</f>
        <v>281.39</v>
      </c>
      <c r="CB6" s="36">
        <f t="shared" ref="CB6:CJ6" si="9">IF(CB7="",NA(),CB7)</f>
        <v>262.39999999999998</v>
      </c>
      <c r="CC6" s="36">
        <f t="shared" si="9"/>
        <v>279.77999999999997</v>
      </c>
      <c r="CD6" s="36">
        <f t="shared" si="9"/>
        <v>276</v>
      </c>
      <c r="CE6" s="36">
        <f t="shared" si="9"/>
        <v>222.87</v>
      </c>
      <c r="CF6" s="36">
        <f t="shared" si="9"/>
        <v>168.67</v>
      </c>
      <c r="CG6" s="36">
        <f t="shared" si="9"/>
        <v>174.97</v>
      </c>
      <c r="CH6" s="36">
        <f t="shared" si="9"/>
        <v>178.59</v>
      </c>
      <c r="CI6" s="36">
        <f t="shared" si="9"/>
        <v>178.92</v>
      </c>
      <c r="CJ6" s="36">
        <f t="shared" si="9"/>
        <v>181.3</v>
      </c>
      <c r="CK6" s="35" t="str">
        <f>IF(CK7="","",IF(CK7="-","【-】","【"&amp;SUBSTITUTE(TEXT(CK7,"#,##0.00"),"-","△")&amp;"】"))</f>
        <v>【166.40】</v>
      </c>
      <c r="CL6" s="36">
        <f>IF(CL7="",NA(),CL7)</f>
        <v>51.01</v>
      </c>
      <c r="CM6" s="36">
        <f t="shared" ref="CM6:CU6" si="10">IF(CM7="",NA(),CM7)</f>
        <v>51.02</v>
      </c>
      <c r="CN6" s="36">
        <f t="shared" si="10"/>
        <v>50.5</v>
      </c>
      <c r="CO6" s="36">
        <f t="shared" si="10"/>
        <v>48.53</v>
      </c>
      <c r="CP6" s="36">
        <f t="shared" si="10"/>
        <v>51.51</v>
      </c>
      <c r="CQ6" s="36">
        <f t="shared" si="10"/>
        <v>54.92</v>
      </c>
      <c r="CR6" s="36">
        <f t="shared" si="10"/>
        <v>55.63</v>
      </c>
      <c r="CS6" s="36">
        <f t="shared" si="10"/>
        <v>55.03</v>
      </c>
      <c r="CT6" s="36">
        <f t="shared" si="10"/>
        <v>55.14</v>
      </c>
      <c r="CU6" s="36">
        <f t="shared" si="10"/>
        <v>55.89</v>
      </c>
      <c r="CV6" s="35" t="str">
        <f>IF(CV7="","",IF(CV7="-","【-】","【"&amp;SUBSTITUTE(TEXT(CV7,"#,##0.00"),"-","△")&amp;"】"))</f>
        <v>【60.69】</v>
      </c>
      <c r="CW6" s="36">
        <f>IF(CW7="",NA(),CW7)</f>
        <v>99.99</v>
      </c>
      <c r="CX6" s="36">
        <f t="shared" ref="CX6:DF6" si="11">IF(CX7="",NA(),CX7)</f>
        <v>99.34</v>
      </c>
      <c r="CY6" s="36">
        <f t="shared" si="11"/>
        <v>99.41</v>
      </c>
      <c r="CZ6" s="36">
        <f t="shared" si="11"/>
        <v>99.32</v>
      </c>
      <c r="DA6" s="36">
        <f t="shared" si="11"/>
        <v>99.32</v>
      </c>
      <c r="DB6" s="36">
        <f t="shared" si="11"/>
        <v>82.66</v>
      </c>
      <c r="DC6" s="36">
        <f t="shared" si="11"/>
        <v>82.04</v>
      </c>
      <c r="DD6" s="36">
        <f t="shared" si="11"/>
        <v>81.900000000000006</v>
      </c>
      <c r="DE6" s="36">
        <f t="shared" si="11"/>
        <v>81.39</v>
      </c>
      <c r="DF6" s="36">
        <f t="shared" si="11"/>
        <v>81.27</v>
      </c>
      <c r="DG6" s="35" t="str">
        <f>IF(DG7="","",IF(DG7="-","【-】","【"&amp;SUBSTITUTE(TEXT(DG7,"#,##0.00"),"-","△")&amp;"】"))</f>
        <v>【89.82】</v>
      </c>
      <c r="DH6" s="36">
        <f>IF(DH7="",NA(),DH7)</f>
        <v>48.54</v>
      </c>
      <c r="DI6" s="36">
        <f t="shared" ref="DI6:DQ6" si="12">IF(DI7="",NA(),DI7)</f>
        <v>49.41</v>
      </c>
      <c r="DJ6" s="36">
        <f t="shared" si="12"/>
        <v>48.92</v>
      </c>
      <c r="DK6" s="36">
        <f t="shared" si="12"/>
        <v>50.72</v>
      </c>
      <c r="DL6" s="36">
        <f t="shared" si="12"/>
        <v>51.24</v>
      </c>
      <c r="DM6" s="36">
        <f t="shared" si="12"/>
        <v>48.49</v>
      </c>
      <c r="DN6" s="36">
        <f t="shared" si="12"/>
        <v>48.05</v>
      </c>
      <c r="DO6" s="36">
        <f t="shared" si="12"/>
        <v>48.87</v>
      </c>
      <c r="DP6" s="36">
        <f t="shared" si="12"/>
        <v>49.92</v>
      </c>
      <c r="DQ6" s="36">
        <f t="shared" si="12"/>
        <v>50.63</v>
      </c>
      <c r="DR6" s="35" t="str">
        <f>IF(DR7="","",IF(DR7="-","【-】","【"&amp;SUBSTITUTE(TEXT(DR7,"#,##0.00"),"-","△")&amp;"】"))</f>
        <v>【50.19】</v>
      </c>
      <c r="DS6" s="36">
        <f>IF(DS7="",NA(),DS7)</f>
        <v>9.06</v>
      </c>
      <c r="DT6" s="36">
        <f t="shared" ref="DT6:EB6" si="13">IF(DT7="",NA(),DT7)</f>
        <v>9.11</v>
      </c>
      <c r="DU6" s="36">
        <f t="shared" si="13"/>
        <v>19.95</v>
      </c>
      <c r="DV6" s="36">
        <f t="shared" si="13"/>
        <v>20.309999999999999</v>
      </c>
      <c r="DW6" s="36">
        <f t="shared" si="13"/>
        <v>21.19</v>
      </c>
      <c r="DX6" s="36">
        <f t="shared" si="13"/>
        <v>12.79</v>
      </c>
      <c r="DY6" s="36">
        <f t="shared" si="13"/>
        <v>13.39</v>
      </c>
      <c r="DZ6" s="36">
        <f t="shared" si="13"/>
        <v>14.85</v>
      </c>
      <c r="EA6" s="36">
        <f t="shared" si="13"/>
        <v>16.88</v>
      </c>
      <c r="EB6" s="36">
        <f t="shared" si="13"/>
        <v>18.28</v>
      </c>
      <c r="EC6" s="35" t="str">
        <f>IF(EC7="","",IF(EC7="-","【-】","【"&amp;SUBSTITUTE(TEXT(EC7,"#,##0.00"),"-","△")&amp;"】"))</f>
        <v>【20.63】</v>
      </c>
      <c r="ED6" s="36">
        <f>IF(ED7="",NA(),ED7)</f>
        <v>0.02</v>
      </c>
      <c r="EE6" s="35">
        <f t="shared" ref="EE6:EM6" si="14">IF(EE7="",NA(),EE7)</f>
        <v>0</v>
      </c>
      <c r="EF6" s="35">
        <f t="shared" si="14"/>
        <v>0</v>
      </c>
      <c r="EG6" s="35">
        <f t="shared" si="14"/>
        <v>0</v>
      </c>
      <c r="EH6" s="35">
        <f t="shared" si="14"/>
        <v>0</v>
      </c>
      <c r="EI6" s="36">
        <f t="shared" si="14"/>
        <v>0.71</v>
      </c>
      <c r="EJ6" s="36">
        <f t="shared" si="14"/>
        <v>0.54</v>
      </c>
      <c r="EK6" s="36">
        <f t="shared" si="14"/>
        <v>0.5</v>
      </c>
      <c r="EL6" s="36">
        <f t="shared" si="14"/>
        <v>0.52</v>
      </c>
      <c r="EM6" s="36">
        <f t="shared" si="14"/>
        <v>0.53</v>
      </c>
      <c r="EN6" s="35" t="str">
        <f>IF(EN7="","",IF(EN7="-","【-】","【"&amp;SUBSTITUTE(TEXT(EN7,"#,##0.00"),"-","△")&amp;"】"))</f>
        <v>【0.69】</v>
      </c>
    </row>
    <row r="7" spans="1:144" s="37" customFormat="1" x14ac:dyDescent="0.15">
      <c r="A7" s="29"/>
      <c r="B7" s="38">
        <v>2020</v>
      </c>
      <c r="C7" s="38">
        <v>44041</v>
      </c>
      <c r="D7" s="38">
        <v>46</v>
      </c>
      <c r="E7" s="38">
        <v>1</v>
      </c>
      <c r="F7" s="38">
        <v>0</v>
      </c>
      <c r="G7" s="38">
        <v>1</v>
      </c>
      <c r="H7" s="38" t="s">
        <v>93</v>
      </c>
      <c r="I7" s="38" t="s">
        <v>94</v>
      </c>
      <c r="J7" s="38" t="s">
        <v>95</v>
      </c>
      <c r="K7" s="38" t="s">
        <v>96</v>
      </c>
      <c r="L7" s="38" t="s">
        <v>97</v>
      </c>
      <c r="M7" s="38" t="s">
        <v>98</v>
      </c>
      <c r="N7" s="39" t="s">
        <v>99</v>
      </c>
      <c r="O7" s="39">
        <v>97.61</v>
      </c>
      <c r="P7" s="39">
        <v>100</v>
      </c>
      <c r="Q7" s="39">
        <v>4400</v>
      </c>
      <c r="R7" s="39">
        <v>18445</v>
      </c>
      <c r="S7" s="39">
        <v>13.19</v>
      </c>
      <c r="T7" s="39">
        <v>1398.41</v>
      </c>
      <c r="U7" s="39">
        <v>18379</v>
      </c>
      <c r="V7" s="39">
        <v>13.19</v>
      </c>
      <c r="W7" s="39">
        <v>1393.4</v>
      </c>
      <c r="X7" s="39">
        <v>109.23</v>
      </c>
      <c r="Y7" s="39">
        <v>111.44</v>
      </c>
      <c r="Z7" s="39">
        <v>108.71</v>
      </c>
      <c r="AA7" s="39">
        <v>97.82</v>
      </c>
      <c r="AB7" s="39">
        <v>114.96</v>
      </c>
      <c r="AC7" s="39">
        <v>111.71</v>
      </c>
      <c r="AD7" s="39">
        <v>110.05</v>
      </c>
      <c r="AE7" s="39">
        <v>108.87</v>
      </c>
      <c r="AF7" s="39">
        <v>108.61</v>
      </c>
      <c r="AG7" s="39">
        <v>108.35</v>
      </c>
      <c r="AH7" s="39">
        <v>110.27</v>
      </c>
      <c r="AI7" s="39">
        <v>0</v>
      </c>
      <c r="AJ7" s="39">
        <v>0</v>
      </c>
      <c r="AK7" s="39">
        <v>0</v>
      </c>
      <c r="AL7" s="39">
        <v>0</v>
      </c>
      <c r="AM7" s="39">
        <v>0</v>
      </c>
      <c r="AN7" s="39">
        <v>1.72</v>
      </c>
      <c r="AO7" s="39">
        <v>2.64</v>
      </c>
      <c r="AP7" s="39">
        <v>3.16</v>
      </c>
      <c r="AQ7" s="39">
        <v>3.59</v>
      </c>
      <c r="AR7" s="39">
        <v>3.98</v>
      </c>
      <c r="AS7" s="39">
        <v>1.1499999999999999</v>
      </c>
      <c r="AT7" s="39">
        <v>1583.66</v>
      </c>
      <c r="AU7" s="39">
        <v>1841.63</v>
      </c>
      <c r="AV7" s="39">
        <v>1057.5899999999999</v>
      </c>
      <c r="AW7" s="39">
        <v>1939.07</v>
      </c>
      <c r="AX7" s="39">
        <v>2283.69</v>
      </c>
      <c r="AY7" s="39">
        <v>384.34</v>
      </c>
      <c r="AZ7" s="39">
        <v>359.47</v>
      </c>
      <c r="BA7" s="39">
        <v>369.69</v>
      </c>
      <c r="BB7" s="39">
        <v>379.08</v>
      </c>
      <c r="BC7" s="39">
        <v>367.55</v>
      </c>
      <c r="BD7" s="39">
        <v>260.31</v>
      </c>
      <c r="BE7" s="39">
        <v>31.21</v>
      </c>
      <c r="BF7" s="39">
        <v>27.07</v>
      </c>
      <c r="BG7" s="39">
        <v>22.86</v>
      </c>
      <c r="BH7" s="39">
        <v>18.97</v>
      </c>
      <c r="BI7" s="39">
        <v>15.53</v>
      </c>
      <c r="BJ7" s="39">
        <v>380.58</v>
      </c>
      <c r="BK7" s="39">
        <v>401.79</v>
      </c>
      <c r="BL7" s="39">
        <v>402.99</v>
      </c>
      <c r="BM7" s="39">
        <v>398.98</v>
      </c>
      <c r="BN7" s="39">
        <v>418.68</v>
      </c>
      <c r="BO7" s="39">
        <v>275.67</v>
      </c>
      <c r="BP7" s="39">
        <v>88.49</v>
      </c>
      <c r="BQ7" s="39">
        <v>94.96</v>
      </c>
      <c r="BR7" s="39">
        <v>88.81</v>
      </c>
      <c r="BS7" s="39">
        <v>89.47</v>
      </c>
      <c r="BT7" s="39">
        <v>93.33</v>
      </c>
      <c r="BU7" s="39">
        <v>102.38</v>
      </c>
      <c r="BV7" s="39">
        <v>100.12</v>
      </c>
      <c r="BW7" s="39">
        <v>98.66</v>
      </c>
      <c r="BX7" s="39">
        <v>98.64</v>
      </c>
      <c r="BY7" s="39">
        <v>94.78</v>
      </c>
      <c r="BZ7" s="39">
        <v>100.05</v>
      </c>
      <c r="CA7" s="39">
        <v>281.39</v>
      </c>
      <c r="CB7" s="39">
        <v>262.39999999999998</v>
      </c>
      <c r="CC7" s="39">
        <v>279.77999999999997</v>
      </c>
      <c r="CD7" s="39">
        <v>276</v>
      </c>
      <c r="CE7" s="39">
        <v>222.87</v>
      </c>
      <c r="CF7" s="39">
        <v>168.67</v>
      </c>
      <c r="CG7" s="39">
        <v>174.97</v>
      </c>
      <c r="CH7" s="39">
        <v>178.59</v>
      </c>
      <c r="CI7" s="39">
        <v>178.92</v>
      </c>
      <c r="CJ7" s="39">
        <v>181.3</v>
      </c>
      <c r="CK7" s="39">
        <v>166.4</v>
      </c>
      <c r="CL7" s="39">
        <v>51.01</v>
      </c>
      <c r="CM7" s="39">
        <v>51.02</v>
      </c>
      <c r="CN7" s="39">
        <v>50.5</v>
      </c>
      <c r="CO7" s="39">
        <v>48.53</v>
      </c>
      <c r="CP7" s="39">
        <v>51.51</v>
      </c>
      <c r="CQ7" s="39">
        <v>54.92</v>
      </c>
      <c r="CR7" s="39">
        <v>55.63</v>
      </c>
      <c r="CS7" s="39">
        <v>55.03</v>
      </c>
      <c r="CT7" s="39">
        <v>55.14</v>
      </c>
      <c r="CU7" s="39">
        <v>55.89</v>
      </c>
      <c r="CV7" s="39">
        <v>60.69</v>
      </c>
      <c r="CW7" s="39">
        <v>99.99</v>
      </c>
      <c r="CX7" s="39">
        <v>99.34</v>
      </c>
      <c r="CY7" s="39">
        <v>99.41</v>
      </c>
      <c r="CZ7" s="39">
        <v>99.32</v>
      </c>
      <c r="DA7" s="39">
        <v>99.32</v>
      </c>
      <c r="DB7" s="39">
        <v>82.66</v>
      </c>
      <c r="DC7" s="39">
        <v>82.04</v>
      </c>
      <c r="DD7" s="39">
        <v>81.900000000000006</v>
      </c>
      <c r="DE7" s="39">
        <v>81.39</v>
      </c>
      <c r="DF7" s="39">
        <v>81.27</v>
      </c>
      <c r="DG7" s="39">
        <v>89.82</v>
      </c>
      <c r="DH7" s="39">
        <v>48.54</v>
      </c>
      <c r="DI7" s="39">
        <v>49.41</v>
      </c>
      <c r="DJ7" s="39">
        <v>48.92</v>
      </c>
      <c r="DK7" s="39">
        <v>50.72</v>
      </c>
      <c r="DL7" s="39">
        <v>51.24</v>
      </c>
      <c r="DM7" s="39">
        <v>48.49</v>
      </c>
      <c r="DN7" s="39">
        <v>48.05</v>
      </c>
      <c r="DO7" s="39">
        <v>48.87</v>
      </c>
      <c r="DP7" s="39">
        <v>49.92</v>
      </c>
      <c r="DQ7" s="39">
        <v>50.63</v>
      </c>
      <c r="DR7" s="39">
        <v>50.19</v>
      </c>
      <c r="DS7" s="39">
        <v>9.06</v>
      </c>
      <c r="DT7" s="39">
        <v>9.11</v>
      </c>
      <c r="DU7" s="39">
        <v>19.95</v>
      </c>
      <c r="DV7" s="39">
        <v>20.309999999999999</v>
      </c>
      <c r="DW7" s="39">
        <v>21.19</v>
      </c>
      <c r="DX7" s="39">
        <v>12.79</v>
      </c>
      <c r="DY7" s="39">
        <v>13.39</v>
      </c>
      <c r="DZ7" s="39">
        <v>14.85</v>
      </c>
      <c r="EA7" s="39">
        <v>16.88</v>
      </c>
      <c r="EB7" s="39">
        <v>18.28</v>
      </c>
      <c r="EC7" s="39">
        <v>20.63</v>
      </c>
      <c r="ED7" s="39">
        <v>0.02</v>
      </c>
      <c r="EE7" s="39">
        <v>0</v>
      </c>
      <c r="EF7" s="39">
        <v>0</v>
      </c>
      <c r="EG7" s="39">
        <v>0</v>
      </c>
      <c r="EH7" s="39">
        <v>0</v>
      </c>
      <c r="EI7" s="39">
        <v>0.71</v>
      </c>
      <c r="EJ7" s="39">
        <v>0.54</v>
      </c>
      <c r="EK7" s="39">
        <v>0.5</v>
      </c>
      <c r="EL7" s="39">
        <v>0.52</v>
      </c>
      <c r="EM7" s="39">
        <v>0.53</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108</v>
      </c>
      <c r="D13" t="s">
        <v>107</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fsas</cp:lastModifiedBy>
  <cp:lastPrinted>2022-01-21T00:23:21Z</cp:lastPrinted>
  <dcterms:created xsi:type="dcterms:W3CDTF">2021-12-03T06:43:34Z</dcterms:created>
  <dcterms:modified xsi:type="dcterms:W3CDTF">2022-01-21T00:23:54Z</dcterms:modified>
  <cp:category/>
</cp:coreProperties>
</file>